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window_test\results\"/>
    </mc:Choice>
  </mc:AlternateContent>
  <xr:revisionPtr revIDLastSave="0" documentId="13_ncr:1_{8FC451FB-E26F-4F4C-9FA2-F9721201B8F4}" xr6:coauthVersionLast="45" xr6:coauthVersionMax="45" xr10:uidLastSave="{00000000-0000-0000-0000-000000000000}"/>
  <bookViews>
    <workbookView xWindow="-120" yWindow="-120" windowWidth="29040" windowHeight="15990" firstSheet="16" activeTab="21" xr2:uid="{00000000-000D-0000-FFFF-FFFF00000000}"/>
  </bookViews>
  <sheets>
    <sheet name="kfold15_test_results" sheetId="3" r:id="rId1"/>
    <sheet name="kfold30_test_results" sheetId="5" r:id="rId2"/>
    <sheet name="kfold45_test_results" sheetId="7" r:id="rId3"/>
    <sheet name="kfold60_test_results" sheetId="9" r:id="rId4"/>
    <sheet name="kfold75_test_results" sheetId="1" r:id="rId5"/>
    <sheet name="kfold90_test_results" sheetId="11" r:id="rId6"/>
    <sheet name="kfold105_test_results" sheetId="13" r:id="rId7"/>
    <sheet name="kfold120_test_results" sheetId="15" r:id="rId8"/>
    <sheet name="kfold135_test_results" sheetId="17" r:id="rId9"/>
    <sheet name="kfold150_test_results" sheetId="19" r:id="rId10"/>
    <sheet name="15 fold results" sheetId="4" r:id="rId11"/>
    <sheet name="30 fold results" sheetId="6" r:id="rId12"/>
    <sheet name="45 fold results" sheetId="8" r:id="rId13"/>
    <sheet name="60 fold results" sheetId="10" r:id="rId14"/>
    <sheet name="75 fold results" sheetId="2" r:id="rId15"/>
    <sheet name="90 fold results" sheetId="12" r:id="rId16"/>
    <sheet name="105 fold results" sheetId="14" r:id="rId17"/>
    <sheet name="120 fold results" sheetId="16" r:id="rId18"/>
    <sheet name="135 fold results" sheetId="18" r:id="rId19"/>
    <sheet name="150 fold results" sheetId="20" r:id="rId20"/>
    <sheet name="graphs" sheetId="21" r:id="rId21"/>
    <sheet name="2sec variance" sheetId="22" r:id="rId22"/>
  </sheets>
  <definedNames>
    <definedName name="_xlchart.v1.0" hidden="1">'2sec variance'!$A$2:$A$31</definedName>
    <definedName name="_xlchart.v1.1" hidden="1">'2sec variance'!$B$1</definedName>
    <definedName name="_xlchart.v1.2" hidden="1">'2sec variance'!$B$2:$B$31</definedName>
    <definedName name="_xlchart.v1.3" hidden="1">'2sec variance'!$F$1</definedName>
    <definedName name="_xlchart.v1.4" hidden="1">'2sec variance'!$F$2:$F$31</definedName>
    <definedName name="_xlchart.v1.5" hidden="1">'2sec variance'!$G$1</definedName>
    <definedName name="_xlchart.v1.6" hidden="1">'2sec variance'!$G$2:$G$31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2" l="1" a="1"/>
  <c r="E2" i="22" s="1"/>
  <c r="E3" i="22" a="1"/>
  <c r="E3" i="22" s="1"/>
  <c r="E4" i="22" a="1"/>
  <c r="E4" i="22" s="1"/>
  <c r="E5" i="22" a="1"/>
  <c r="E5" i="22" s="1"/>
  <c r="E6" i="22" a="1"/>
  <c r="E6" i="22" s="1"/>
  <c r="E7" i="22" a="1"/>
  <c r="E7" i="22" s="1"/>
  <c r="E8" i="22" a="1"/>
  <c r="E8" i="22" s="1"/>
  <c r="E9" i="22" a="1"/>
  <c r="E9" i="22" s="1"/>
  <c r="E10" i="22" a="1"/>
  <c r="E10" i="22" s="1"/>
  <c r="E11" i="22" a="1"/>
  <c r="E11" i="22" s="1"/>
  <c r="E12" i="22" a="1"/>
  <c r="E12" i="22" s="1"/>
  <c r="E13" i="22" a="1"/>
  <c r="E13" i="22" s="1"/>
  <c r="E14" i="22" a="1"/>
  <c r="E14" i="22" s="1"/>
  <c r="E15" i="22" a="1"/>
  <c r="E15" i="22" s="1"/>
  <c r="E16" i="22" a="1"/>
  <c r="E16" i="22" s="1"/>
  <c r="E17" i="22" a="1"/>
  <c r="E17" i="22" s="1"/>
  <c r="E18" i="22" a="1"/>
  <c r="E18" i="22" s="1"/>
  <c r="E19" i="22" a="1"/>
  <c r="E19" i="22" s="1"/>
  <c r="E20" i="22" a="1"/>
  <c r="E20" i="22" s="1"/>
  <c r="E21" i="22" a="1"/>
  <c r="E21" i="22" s="1"/>
  <c r="E22" i="22" a="1"/>
  <c r="E22" i="22" s="1"/>
  <c r="E23" i="22" a="1"/>
  <c r="E23" i="22" s="1"/>
  <c r="E24" i="22" a="1"/>
  <c r="E24" i="22" s="1"/>
  <c r="E25" i="22" a="1"/>
  <c r="E25" i="22" s="1"/>
  <c r="E26" i="22" a="1"/>
  <c r="E26" i="22" s="1"/>
  <c r="E27" i="22" a="1"/>
  <c r="E27" i="22" s="1"/>
  <c r="E28" i="22" a="1"/>
  <c r="E28" i="22" s="1"/>
  <c r="E29" i="22" a="1"/>
  <c r="E29" i="22" s="1"/>
  <c r="E30" i="22" a="1"/>
  <c r="E30" i="22" s="1"/>
  <c r="E31" i="22" a="1"/>
  <c r="E31" i="22" s="1"/>
  <c r="D3" i="22" a="1"/>
  <c r="D3" i="22" s="1"/>
  <c r="D4" i="22" a="1"/>
  <c r="D4" i="22" s="1"/>
  <c r="D5" i="22" a="1"/>
  <c r="D5" i="22" s="1"/>
  <c r="D6" i="22" a="1"/>
  <c r="D6" i="22" s="1"/>
  <c r="D7" i="22" a="1"/>
  <c r="D7" i="22" s="1"/>
  <c r="D8" i="22" a="1"/>
  <c r="D8" i="22" s="1"/>
  <c r="D9" i="22" a="1"/>
  <c r="D9" i="22" s="1"/>
  <c r="D10" i="22" a="1"/>
  <c r="D10" i="22" s="1"/>
  <c r="D11" i="22" a="1"/>
  <c r="D11" i="22" s="1"/>
  <c r="D12" i="22" a="1"/>
  <c r="D12" i="22" s="1"/>
  <c r="D13" i="22" a="1"/>
  <c r="D13" i="22" s="1"/>
  <c r="D14" i="22" a="1"/>
  <c r="D14" i="22" s="1"/>
  <c r="D15" i="22" a="1"/>
  <c r="D15" i="22" s="1"/>
  <c r="D16" i="22" a="1"/>
  <c r="D16" i="22" s="1"/>
  <c r="D17" i="22" a="1"/>
  <c r="D17" i="22" s="1"/>
  <c r="D18" i="22" a="1"/>
  <c r="D18" i="22" s="1"/>
  <c r="D19" i="22" a="1"/>
  <c r="D19" i="22" s="1"/>
  <c r="D20" i="22" a="1"/>
  <c r="D20" i="22" s="1"/>
  <c r="D21" i="22" a="1"/>
  <c r="D21" i="22" s="1"/>
  <c r="D22" i="22" a="1"/>
  <c r="D22" i="22" s="1"/>
  <c r="D23" i="22" a="1"/>
  <c r="D23" i="22" s="1"/>
  <c r="D24" i="22" a="1"/>
  <c r="D24" i="22" s="1"/>
  <c r="D25" i="22" a="1"/>
  <c r="D25" i="22" s="1"/>
  <c r="D26" i="22" a="1"/>
  <c r="D26" i="22" s="1"/>
  <c r="D27" i="22" a="1"/>
  <c r="D27" i="22" s="1"/>
  <c r="D28" i="22" a="1"/>
  <c r="D28" i="22" s="1"/>
  <c r="D29" i="22" a="1"/>
  <c r="D29" i="22" s="1"/>
  <c r="D30" i="22" a="1"/>
  <c r="D30" i="22" s="1"/>
  <c r="D31" i="22" a="1"/>
  <c r="D31" i="22" s="1"/>
  <c r="D2" i="22" a="1"/>
  <c r="D2" i="22" s="1"/>
  <c r="B4" i="22" l="1"/>
  <c r="C4" i="22"/>
  <c r="B5" i="22"/>
  <c r="C5" i="22"/>
  <c r="B6" i="22"/>
  <c r="C6" i="22"/>
  <c r="B7" i="22"/>
  <c r="C7" i="22"/>
  <c r="B8" i="22"/>
  <c r="C8" i="22"/>
  <c r="B9" i="22"/>
  <c r="C9" i="22"/>
  <c r="B10" i="22"/>
  <c r="C10" i="22"/>
  <c r="B11" i="22"/>
  <c r="C11" i="22"/>
  <c r="B12" i="22"/>
  <c r="C12" i="22"/>
  <c r="B13" i="22"/>
  <c r="C13" i="22"/>
  <c r="B14" i="22"/>
  <c r="C14" i="22"/>
  <c r="B15" i="22"/>
  <c r="C15" i="22"/>
  <c r="B16" i="22"/>
  <c r="C16" i="22"/>
  <c r="B17" i="22"/>
  <c r="C17" i="22"/>
  <c r="B18" i="22"/>
  <c r="C18" i="22"/>
  <c r="B19" i="22"/>
  <c r="C19" i="22"/>
  <c r="B20" i="22"/>
  <c r="C20" i="22"/>
  <c r="B21" i="22"/>
  <c r="C21" i="22"/>
  <c r="B22" i="22"/>
  <c r="C22" i="22"/>
  <c r="B23" i="22"/>
  <c r="C23" i="22"/>
  <c r="B24" i="22"/>
  <c r="C24" i="22"/>
  <c r="B25" i="22"/>
  <c r="C25" i="22"/>
  <c r="B26" i="22"/>
  <c r="C26" i="22"/>
  <c r="B27" i="22"/>
  <c r="C27" i="22"/>
  <c r="B28" i="22"/>
  <c r="C28" i="22"/>
  <c r="B29" i="22"/>
  <c r="C29" i="22"/>
  <c r="B30" i="22"/>
  <c r="C30" i="22"/>
  <c r="B31" i="22"/>
  <c r="C31" i="22"/>
  <c r="B3" i="22"/>
  <c r="C3" i="22"/>
  <c r="C2" i="22"/>
  <c r="B2" i="22"/>
  <c r="AT6" i="21" l="1"/>
  <c r="AU6" i="21"/>
  <c r="AT7" i="21"/>
  <c r="AU7" i="21"/>
  <c r="AT8" i="21"/>
  <c r="AU8" i="21"/>
  <c r="AT9" i="21"/>
  <c r="AU9" i="21"/>
  <c r="AT10" i="21"/>
  <c r="AU10" i="21"/>
  <c r="AT11" i="21"/>
  <c r="AU11" i="21"/>
  <c r="AT12" i="21"/>
  <c r="AU12" i="21"/>
  <c r="AT13" i="21"/>
  <c r="AU13" i="21"/>
  <c r="AT14" i="21"/>
  <c r="AU14" i="21"/>
  <c r="AU5" i="21"/>
  <c r="AT5" i="21"/>
  <c r="AL5" i="21"/>
  <c r="AL6" i="21"/>
  <c r="AL7" i="21"/>
  <c r="AL8" i="21"/>
  <c r="AL9" i="21"/>
  <c r="AL10" i="21"/>
  <c r="AL11" i="21"/>
  <c r="AL12" i="21"/>
  <c r="AL13" i="21"/>
  <c r="AL14" i="21"/>
  <c r="AM5" i="21"/>
  <c r="AM6" i="21"/>
  <c r="AM7" i="21"/>
  <c r="AM8" i="21"/>
  <c r="AM9" i="21"/>
  <c r="AM10" i="21"/>
  <c r="AM11" i="21"/>
  <c r="AM12" i="21"/>
  <c r="AM13" i="21"/>
  <c r="AM14" i="21"/>
  <c r="M5" i="2" l="1"/>
  <c r="M4" i="2"/>
  <c r="M3" i="2"/>
  <c r="C15" i="21"/>
  <c r="E15" i="21"/>
  <c r="F15" i="21"/>
  <c r="G15" i="21"/>
  <c r="I15" i="21"/>
  <c r="J15" i="21"/>
  <c r="K15" i="21"/>
  <c r="M15" i="21"/>
  <c r="B15" i="21"/>
  <c r="AR5" i="21"/>
  <c r="AR6" i="21"/>
  <c r="AR7" i="21"/>
  <c r="AR8" i="21"/>
  <c r="AR9" i="21"/>
  <c r="AR10" i="21"/>
  <c r="AR11" i="21"/>
  <c r="AR12" i="21"/>
  <c r="AR13" i="21"/>
  <c r="AR14" i="21"/>
  <c r="AQ15" i="21" l="1"/>
  <c r="AQ5" i="21"/>
  <c r="AQ6" i="21"/>
  <c r="AQ7" i="21"/>
  <c r="AQ8" i="21"/>
  <c r="AQ9" i="21"/>
  <c r="AQ10" i="21"/>
  <c r="AQ11" i="21"/>
  <c r="AQ12" i="21"/>
  <c r="AQ13" i="21"/>
  <c r="AQ14" i="21"/>
  <c r="AP6" i="21"/>
  <c r="AP7" i="21"/>
  <c r="AP8" i="21"/>
  <c r="AP10" i="21"/>
  <c r="AP11" i="21"/>
  <c r="AP12" i="21"/>
  <c r="AP13" i="21"/>
  <c r="AP14" i="21"/>
  <c r="AP5" i="21"/>
  <c r="AO5" i="21"/>
  <c r="AO6" i="21"/>
  <c r="AO7" i="21"/>
  <c r="AO8" i="21"/>
  <c r="AO9" i="21"/>
  <c r="AO10" i="21"/>
  <c r="AO11" i="21"/>
  <c r="AO12" i="21"/>
  <c r="AO13" i="21"/>
  <c r="AO14" i="21"/>
  <c r="AN6" i="21"/>
  <c r="AN7" i="21"/>
  <c r="AN8" i="21"/>
  <c r="AN10" i="21"/>
  <c r="AN11" i="21"/>
  <c r="AN12" i="21"/>
  <c r="AN13" i="21"/>
  <c r="AN14" i="21"/>
  <c r="AN5" i="21"/>
  <c r="AK14" i="21" l="1"/>
  <c r="AG14" i="21"/>
  <c r="AC14" i="21"/>
  <c r="Y14" i="21"/>
  <c r="U14" i="21"/>
  <c r="Q14" i="21"/>
  <c r="M14" i="21"/>
  <c r="I14" i="21"/>
  <c r="E14" i="21"/>
  <c r="AK13" i="21"/>
  <c r="AG13" i="21"/>
  <c r="AC13" i="21"/>
  <c r="Y13" i="21"/>
  <c r="U13" i="21"/>
  <c r="Q13" i="21"/>
  <c r="M13" i="21"/>
  <c r="I13" i="21"/>
  <c r="E13" i="21"/>
  <c r="AK12" i="21"/>
  <c r="AG12" i="21"/>
  <c r="AC12" i="21"/>
  <c r="Y12" i="21"/>
  <c r="U12" i="21"/>
  <c r="Q12" i="21"/>
  <c r="M12" i="21"/>
  <c r="I12" i="21"/>
  <c r="E12" i="21"/>
  <c r="AK11" i="21"/>
  <c r="AG11" i="21"/>
  <c r="AC11" i="21"/>
  <c r="Y11" i="21"/>
  <c r="U11" i="21"/>
  <c r="Q11" i="21"/>
  <c r="M11" i="21"/>
  <c r="I11" i="21"/>
  <c r="E11" i="21"/>
  <c r="AK10" i="21"/>
  <c r="AG10" i="21"/>
  <c r="AC10" i="21"/>
  <c r="Y10" i="21"/>
  <c r="U10" i="21"/>
  <c r="Q10" i="21"/>
  <c r="M10" i="21"/>
  <c r="I10" i="21"/>
  <c r="E10" i="21"/>
  <c r="AK9" i="21"/>
  <c r="AG9" i="21"/>
  <c r="AC9" i="21"/>
  <c r="Y9" i="21"/>
  <c r="U9" i="21"/>
  <c r="Q9" i="21"/>
  <c r="M9" i="21"/>
  <c r="I9" i="21"/>
  <c r="E9" i="21"/>
  <c r="AK8" i="21"/>
  <c r="AG8" i="21"/>
  <c r="AC8" i="21"/>
  <c r="Y8" i="21"/>
  <c r="U8" i="21"/>
  <c r="Q8" i="21"/>
  <c r="M8" i="21"/>
  <c r="I8" i="21"/>
  <c r="E8" i="21"/>
  <c r="AK7" i="21"/>
  <c r="AG7" i="21"/>
  <c r="AC7" i="21"/>
  <c r="Y7" i="21"/>
  <c r="U7" i="21"/>
  <c r="Q7" i="21"/>
  <c r="M7" i="21"/>
  <c r="I7" i="21"/>
  <c r="E7" i="21"/>
  <c r="AK6" i="21"/>
  <c r="AG6" i="21"/>
  <c r="AC6" i="21"/>
  <c r="Y6" i="21"/>
  <c r="U6" i="21"/>
  <c r="Q6" i="21"/>
  <c r="M6" i="21"/>
  <c r="I6" i="21"/>
  <c r="E6" i="21"/>
  <c r="AK5" i="21"/>
  <c r="AG5" i="21"/>
  <c r="AC5" i="21"/>
  <c r="Y5" i="21"/>
  <c r="U5" i="21"/>
  <c r="Q5" i="21"/>
  <c r="M5" i="21"/>
  <c r="I5" i="21"/>
  <c r="E5" i="21"/>
  <c r="AJ14" i="21"/>
  <c r="AF14" i="21"/>
  <c r="AB14" i="21"/>
  <c r="X14" i="21"/>
  <c r="T14" i="21"/>
  <c r="P14" i="21"/>
  <c r="L14" i="21"/>
  <c r="H14" i="21"/>
  <c r="D14" i="21"/>
  <c r="AJ13" i="21"/>
  <c r="AF13" i="21"/>
  <c r="AB13" i="21"/>
  <c r="X13" i="21"/>
  <c r="T13" i="21"/>
  <c r="P13" i="21"/>
  <c r="L13" i="21"/>
  <c r="H13" i="21"/>
  <c r="D13" i="21"/>
  <c r="AJ12" i="21"/>
  <c r="AF12" i="21"/>
  <c r="AB12" i="21"/>
  <c r="X12" i="21"/>
  <c r="T12" i="21"/>
  <c r="P12" i="21"/>
  <c r="L12" i="21"/>
  <c r="H12" i="21"/>
  <c r="D12" i="21"/>
  <c r="AJ11" i="21"/>
  <c r="AF11" i="21"/>
  <c r="AB11" i="21"/>
  <c r="X11" i="21"/>
  <c r="T11" i="21"/>
  <c r="P11" i="21"/>
  <c r="L11" i="21"/>
  <c r="H11" i="21"/>
  <c r="D11" i="21"/>
  <c r="AJ10" i="21"/>
  <c r="AF10" i="21"/>
  <c r="AB10" i="21"/>
  <c r="X10" i="21"/>
  <c r="T10" i="21"/>
  <c r="P10" i="21"/>
  <c r="L10" i="21"/>
  <c r="H10" i="21"/>
  <c r="D10" i="21"/>
  <c r="AJ9" i="21"/>
  <c r="AF9" i="21"/>
  <c r="AB9" i="21"/>
  <c r="X9" i="21"/>
  <c r="T9" i="21"/>
  <c r="P9" i="21"/>
  <c r="L9" i="21"/>
  <c r="H9" i="21"/>
  <c r="D9" i="21"/>
  <c r="AJ8" i="21"/>
  <c r="AF8" i="21"/>
  <c r="AB8" i="21"/>
  <c r="X8" i="21"/>
  <c r="T8" i="21"/>
  <c r="P8" i="21"/>
  <c r="L8" i="21"/>
  <c r="H8" i="21"/>
  <c r="D8" i="21"/>
  <c r="AJ7" i="21"/>
  <c r="AF7" i="21"/>
  <c r="AB7" i="21"/>
  <c r="X7" i="21"/>
  <c r="T7" i="21"/>
  <c r="P7" i="21"/>
  <c r="L7" i="21"/>
  <c r="H7" i="21"/>
  <c r="D7" i="21"/>
  <c r="AJ6" i="21"/>
  <c r="AF6" i="21"/>
  <c r="AB6" i="21"/>
  <c r="X6" i="21"/>
  <c r="T6" i="21"/>
  <c r="P6" i="21"/>
  <c r="L6" i="21"/>
  <c r="H6" i="21"/>
  <c r="D6" i="21"/>
  <c r="AJ5" i="21"/>
  <c r="AF5" i="21"/>
  <c r="AB5" i="21"/>
  <c r="X5" i="21"/>
  <c r="T5" i="21"/>
  <c r="P5" i="21"/>
  <c r="L5" i="21"/>
  <c r="H5" i="21"/>
  <c r="D5" i="21"/>
  <c r="AI14" i="21"/>
  <c r="AE14" i="21"/>
  <c r="AA14" i="21"/>
  <c r="W14" i="21"/>
  <c r="S14" i="21"/>
  <c r="O14" i="21"/>
  <c r="K14" i="21"/>
  <c r="G14" i="21"/>
  <c r="C14" i="21"/>
  <c r="AI13" i="21"/>
  <c r="AE13" i="21"/>
  <c r="AA13" i="21"/>
  <c r="W13" i="21"/>
  <c r="S13" i="21"/>
  <c r="O13" i="21"/>
  <c r="K13" i="21"/>
  <c r="G13" i="21"/>
  <c r="C13" i="21"/>
  <c r="AI12" i="21"/>
  <c r="AE12" i="21"/>
  <c r="AA12" i="21"/>
  <c r="W12" i="21"/>
  <c r="S12" i="21"/>
  <c r="O12" i="21"/>
  <c r="K12" i="21"/>
  <c r="G12" i="21"/>
  <c r="C12" i="21"/>
  <c r="AI11" i="21"/>
  <c r="AE11" i="21"/>
  <c r="AA11" i="21"/>
  <c r="W11" i="21"/>
  <c r="S11" i="21"/>
  <c r="O11" i="21"/>
  <c r="K11" i="21"/>
  <c r="G11" i="21"/>
  <c r="C11" i="21"/>
  <c r="AI10" i="21"/>
  <c r="AE10" i="21"/>
  <c r="AA10" i="21"/>
  <c r="W10" i="21"/>
  <c r="S10" i="21"/>
  <c r="O10" i="21"/>
  <c r="K10" i="21"/>
  <c r="G10" i="21"/>
  <c r="C10" i="21"/>
  <c r="AI9" i="21"/>
  <c r="AE9" i="21"/>
  <c r="AA9" i="21"/>
  <c r="W9" i="21"/>
  <c r="S9" i="21"/>
  <c r="O9" i="21"/>
  <c r="K9" i="21"/>
  <c r="G9" i="21"/>
  <c r="C9" i="21"/>
  <c r="AI8" i="21"/>
  <c r="AE8" i="21"/>
  <c r="AA8" i="21"/>
  <c r="W8" i="21"/>
  <c r="S8" i="21"/>
  <c r="O8" i="21"/>
  <c r="K8" i="21"/>
  <c r="G8" i="21"/>
  <c r="C8" i="21"/>
  <c r="AI7" i="21"/>
  <c r="AE7" i="21"/>
  <c r="AA7" i="21"/>
  <c r="W7" i="21"/>
  <c r="S7" i="21"/>
  <c r="O7" i="21"/>
  <c r="K7" i="21"/>
  <c r="G7" i="21"/>
  <c r="C7" i="21"/>
  <c r="AI6" i="21"/>
  <c r="AE6" i="21"/>
  <c r="AA6" i="21"/>
  <c r="W6" i="21"/>
  <c r="S6" i="21"/>
  <c r="O6" i="21"/>
  <c r="K6" i="21"/>
  <c r="G6" i="21"/>
  <c r="C6" i="21"/>
  <c r="AI5" i="21"/>
  <c r="AE5" i="21"/>
  <c r="AA5" i="21"/>
  <c r="W5" i="21"/>
  <c r="S5" i="21"/>
  <c r="O5" i="21"/>
  <c r="K5" i="21"/>
  <c r="G5" i="21"/>
  <c r="C5" i="21"/>
  <c r="AH14" i="21"/>
  <c r="AD14" i="21"/>
  <c r="Z14" i="21"/>
  <c r="V14" i="21"/>
  <c r="R14" i="21"/>
  <c r="N14" i="21"/>
  <c r="J14" i="21"/>
  <c r="F14" i="21"/>
  <c r="B14" i="21"/>
  <c r="AH13" i="21"/>
  <c r="AD13" i="21"/>
  <c r="Z13" i="21"/>
  <c r="V13" i="21"/>
  <c r="R13" i="21"/>
  <c r="N13" i="21"/>
  <c r="J13" i="21"/>
  <c r="F13" i="21"/>
  <c r="B13" i="21"/>
  <c r="AH12" i="21"/>
  <c r="AD12" i="21"/>
  <c r="Z12" i="21"/>
  <c r="V12" i="21"/>
  <c r="R12" i="21"/>
  <c r="N12" i="21"/>
  <c r="J12" i="21"/>
  <c r="F12" i="21"/>
  <c r="B12" i="21"/>
  <c r="AH11" i="21"/>
  <c r="AD11" i="21"/>
  <c r="Z11" i="21"/>
  <c r="V11" i="21"/>
  <c r="R11" i="21"/>
  <c r="N11" i="21"/>
  <c r="J11" i="21"/>
  <c r="F11" i="21"/>
  <c r="B11" i="21"/>
  <c r="AH10" i="21"/>
  <c r="AD10" i="21"/>
  <c r="Z10" i="21"/>
  <c r="V10" i="21"/>
  <c r="R10" i="21"/>
  <c r="N10" i="21"/>
  <c r="J10" i="21"/>
  <c r="F10" i="21"/>
  <c r="B10" i="21"/>
  <c r="AH9" i="21"/>
  <c r="AD9" i="21"/>
  <c r="Z9" i="21"/>
  <c r="V9" i="21"/>
  <c r="R9" i="21"/>
  <c r="N9" i="21"/>
  <c r="J9" i="21"/>
  <c r="F9" i="21"/>
  <c r="B9" i="21"/>
  <c r="AH8" i="21"/>
  <c r="AD8" i="21"/>
  <c r="Z8" i="21"/>
  <c r="V8" i="21"/>
  <c r="R8" i="21"/>
  <c r="N8" i="21"/>
  <c r="J8" i="21"/>
  <c r="F8" i="21"/>
  <c r="B8" i="21"/>
  <c r="AH7" i="21"/>
  <c r="AD7" i="21"/>
  <c r="Z7" i="21"/>
  <c r="V7" i="21"/>
  <c r="R7" i="21"/>
  <c r="N7" i="21"/>
  <c r="J7" i="21"/>
  <c r="F7" i="21"/>
  <c r="B7" i="21"/>
  <c r="AH6" i="21"/>
  <c r="AD6" i="21"/>
  <c r="Z6" i="21"/>
  <c r="V6" i="21"/>
  <c r="R6" i="21"/>
  <c r="N6" i="21"/>
  <c r="J6" i="21"/>
  <c r="F6" i="21"/>
  <c r="B6" i="21"/>
  <c r="AH5" i="21"/>
  <c r="AD5" i="21"/>
  <c r="Z5" i="21"/>
  <c r="V5" i="21"/>
  <c r="R5" i="21"/>
  <c r="N5" i="21"/>
  <c r="J5" i="21"/>
  <c r="F5" i="21"/>
  <c r="B5" i="21"/>
  <c r="L15" i="21" l="1"/>
  <c r="H15" i="21"/>
  <c r="D15" i="21"/>
  <c r="AP9" i="21"/>
  <c r="AP15" i="21" s="1"/>
  <c r="AN9" i="21"/>
  <c r="O1351" i="19"/>
  <c r="O1350" i="19"/>
  <c r="O1349" i="19"/>
  <c r="O1348" i="19"/>
  <c r="O1347" i="19"/>
  <c r="O1346" i="19"/>
  <c r="O1345" i="19"/>
  <c r="O1344" i="19"/>
  <c r="O1343" i="19"/>
  <c r="O1342" i="19"/>
  <c r="O1341" i="19"/>
  <c r="O1340" i="19"/>
  <c r="O1339" i="19"/>
  <c r="O1338" i="19"/>
  <c r="O1337" i="19"/>
  <c r="O1336" i="19"/>
  <c r="O1335" i="19"/>
  <c r="O1334" i="19"/>
  <c r="O1333" i="19"/>
  <c r="O1332" i="19"/>
  <c r="O1331" i="19"/>
  <c r="O1330" i="19"/>
  <c r="O1329" i="19"/>
  <c r="O1328" i="19"/>
  <c r="O1327" i="19"/>
  <c r="O1326" i="19"/>
  <c r="O1325" i="19"/>
  <c r="O1324" i="19"/>
  <c r="O1323" i="19"/>
  <c r="O1322" i="19"/>
  <c r="O1321" i="19"/>
  <c r="O1320" i="19"/>
  <c r="O1319" i="19"/>
  <c r="O1318" i="19"/>
  <c r="O1317" i="19"/>
  <c r="O1316" i="19"/>
  <c r="O1315" i="19"/>
  <c r="O1314" i="19"/>
  <c r="O1313" i="19"/>
  <c r="O1312" i="19"/>
  <c r="O1311" i="19"/>
  <c r="O1310" i="19"/>
  <c r="O1309" i="19"/>
  <c r="O1308" i="19"/>
  <c r="O1307" i="19"/>
  <c r="O1306" i="19"/>
  <c r="O1305" i="19"/>
  <c r="O1304" i="19"/>
  <c r="O1303" i="19"/>
  <c r="O1302" i="19"/>
  <c r="O1301" i="19"/>
  <c r="O1300" i="19"/>
  <c r="O1299" i="19"/>
  <c r="O1298" i="19"/>
  <c r="O1297" i="19"/>
  <c r="O1296" i="19"/>
  <c r="O1295" i="19"/>
  <c r="O1294" i="19"/>
  <c r="O1293" i="19"/>
  <c r="O1292" i="19"/>
  <c r="O1291" i="19"/>
  <c r="O1290" i="19"/>
  <c r="O1289" i="19"/>
  <c r="O1288" i="19"/>
  <c r="O1287" i="19"/>
  <c r="O1286" i="19"/>
  <c r="O1285" i="19"/>
  <c r="O1284" i="19"/>
  <c r="O1283" i="19"/>
  <c r="O1282" i="19"/>
  <c r="O1281" i="19"/>
  <c r="O1280" i="19"/>
  <c r="O1279" i="19"/>
  <c r="O1278" i="19"/>
  <c r="O1277" i="19"/>
  <c r="O1276" i="19"/>
  <c r="O1275" i="19"/>
  <c r="O1274" i="19"/>
  <c r="O1273" i="19"/>
  <c r="O1272" i="19"/>
  <c r="O1271" i="19"/>
  <c r="O1270" i="19"/>
  <c r="O1269" i="19"/>
  <c r="O1268" i="19"/>
  <c r="O1267" i="19"/>
  <c r="O1266" i="19"/>
  <c r="O1265" i="19"/>
  <c r="O1264" i="19"/>
  <c r="O1263" i="19"/>
  <c r="O1262" i="19"/>
  <c r="O1261" i="19"/>
  <c r="O1260" i="19"/>
  <c r="O1259" i="19"/>
  <c r="O1258" i="19"/>
  <c r="O1257" i="19"/>
  <c r="O1256" i="19"/>
  <c r="O1255" i="19"/>
  <c r="O1254" i="19"/>
  <c r="O1253" i="19"/>
  <c r="O1252" i="19"/>
  <c r="O1251" i="19"/>
  <c r="O1250" i="19"/>
  <c r="O1249" i="19"/>
  <c r="O1248" i="19"/>
  <c r="O1247" i="19"/>
  <c r="O1246" i="19"/>
  <c r="O1245" i="19"/>
  <c r="O1244" i="19"/>
  <c r="O1243" i="19"/>
  <c r="O1242" i="19"/>
  <c r="O1241" i="19"/>
  <c r="O1240" i="19"/>
  <c r="O1239" i="19"/>
  <c r="O1238" i="19"/>
  <c r="O1237" i="19"/>
  <c r="O1236" i="19"/>
  <c r="O1235" i="19"/>
  <c r="O1234" i="19"/>
  <c r="O1233" i="19"/>
  <c r="O1232" i="19"/>
  <c r="O1231" i="19"/>
  <c r="O1230" i="19"/>
  <c r="O1229" i="19"/>
  <c r="O1228" i="19"/>
  <c r="O1227" i="19"/>
  <c r="O1226" i="19"/>
  <c r="O1225" i="19"/>
  <c r="O1224" i="19"/>
  <c r="O1223" i="19"/>
  <c r="O1222" i="19"/>
  <c r="O1221" i="19"/>
  <c r="O1220" i="19"/>
  <c r="O1219" i="19"/>
  <c r="O1218" i="19"/>
  <c r="O1217" i="19"/>
  <c r="O1216" i="19"/>
  <c r="O1215" i="19"/>
  <c r="O1214" i="19"/>
  <c r="O1213" i="19"/>
  <c r="O1212" i="19"/>
  <c r="O1211" i="19"/>
  <c r="O1210" i="19"/>
  <c r="O1209" i="19"/>
  <c r="O1208" i="19"/>
  <c r="O1207" i="19"/>
  <c r="O1206" i="19"/>
  <c r="O1205" i="19"/>
  <c r="O1204" i="19"/>
  <c r="O1203" i="19"/>
  <c r="O1202" i="19"/>
  <c r="O1201" i="19"/>
  <c r="O1200" i="19"/>
  <c r="O1199" i="19"/>
  <c r="O1198" i="19"/>
  <c r="O1197" i="19"/>
  <c r="O1196" i="19"/>
  <c r="O1195" i="19"/>
  <c r="O1194" i="19"/>
  <c r="O1193" i="19"/>
  <c r="O1192" i="19"/>
  <c r="O1191" i="19"/>
  <c r="O1190" i="19"/>
  <c r="O1189" i="19"/>
  <c r="O1188" i="19"/>
  <c r="O1187" i="19"/>
  <c r="O1186" i="19"/>
  <c r="O1185" i="19"/>
  <c r="O1184" i="19"/>
  <c r="O1183" i="19"/>
  <c r="O1182" i="19"/>
  <c r="O1181" i="19"/>
  <c r="O1180" i="19"/>
  <c r="O1179" i="19"/>
  <c r="O1178" i="19"/>
  <c r="O1177" i="19"/>
  <c r="O1176" i="19"/>
  <c r="O1175" i="19"/>
  <c r="O1174" i="19"/>
  <c r="O1173" i="19"/>
  <c r="O1172" i="19"/>
  <c r="O1171" i="19"/>
  <c r="O1170" i="19"/>
  <c r="O1169" i="19"/>
  <c r="O1168" i="19"/>
  <c r="O1167" i="19"/>
  <c r="O1166" i="19"/>
  <c r="O1165" i="19"/>
  <c r="O1164" i="19"/>
  <c r="O1163" i="19"/>
  <c r="O1162" i="19"/>
  <c r="O1161" i="19"/>
  <c r="O1160" i="19"/>
  <c r="O1159" i="19"/>
  <c r="O1158" i="19"/>
  <c r="O1157" i="19"/>
  <c r="O1156" i="19"/>
  <c r="O1155" i="19"/>
  <c r="O1154" i="19"/>
  <c r="O1153" i="19"/>
  <c r="O1152" i="19"/>
  <c r="O1151" i="19"/>
  <c r="O1150" i="19"/>
  <c r="O1149" i="19"/>
  <c r="O1148" i="19"/>
  <c r="O1147" i="19"/>
  <c r="O1146" i="19"/>
  <c r="O1145" i="19"/>
  <c r="O1144" i="19"/>
  <c r="O1143" i="19"/>
  <c r="O1142" i="19"/>
  <c r="O1141" i="19"/>
  <c r="O1140" i="19"/>
  <c r="O1139" i="19"/>
  <c r="O1138" i="19"/>
  <c r="O1137" i="19"/>
  <c r="O1136" i="19"/>
  <c r="O1135" i="19"/>
  <c r="O1134" i="19"/>
  <c r="O1133" i="19"/>
  <c r="O1132" i="19"/>
  <c r="O1131" i="19"/>
  <c r="O1130" i="19"/>
  <c r="O1129" i="19"/>
  <c r="O1128" i="19"/>
  <c r="O1127" i="19"/>
  <c r="O1126" i="19"/>
  <c r="O1125" i="19"/>
  <c r="O1124" i="19"/>
  <c r="O1123" i="19"/>
  <c r="O1122" i="19"/>
  <c r="O1121" i="19"/>
  <c r="O1120" i="19"/>
  <c r="O1119" i="19"/>
  <c r="O1118" i="19"/>
  <c r="O1117" i="19"/>
  <c r="O1116" i="19"/>
  <c r="O1115" i="19"/>
  <c r="O1114" i="19"/>
  <c r="O1113" i="19"/>
  <c r="E43" i="20" s="1"/>
  <c r="O1112" i="19"/>
  <c r="O1111" i="19"/>
  <c r="O1110" i="19"/>
  <c r="O1109" i="19"/>
  <c r="O1108" i="19"/>
  <c r="O1107" i="19"/>
  <c r="O1106" i="19"/>
  <c r="O1105" i="19"/>
  <c r="O1104" i="19"/>
  <c r="O1103" i="19"/>
  <c r="O1102" i="19"/>
  <c r="O1101" i="19"/>
  <c r="G42" i="20" s="1"/>
  <c r="O1100" i="19"/>
  <c r="O1099" i="19"/>
  <c r="O1098" i="19"/>
  <c r="O1097" i="19"/>
  <c r="O1096" i="19"/>
  <c r="O1095" i="19"/>
  <c r="O1094" i="19"/>
  <c r="O1093" i="19"/>
  <c r="O1092" i="19"/>
  <c r="O1091" i="19"/>
  <c r="O1090" i="19"/>
  <c r="O1089" i="19"/>
  <c r="G44" i="20" s="1"/>
  <c r="O1088" i="19"/>
  <c r="O1087" i="19"/>
  <c r="O1086" i="19"/>
  <c r="O1085" i="19"/>
  <c r="O1084" i="19"/>
  <c r="O1083" i="19"/>
  <c r="O1082" i="19"/>
  <c r="O1081" i="19"/>
  <c r="O1080" i="19"/>
  <c r="O1079" i="19"/>
  <c r="O1078" i="19"/>
  <c r="O1077" i="19"/>
  <c r="O1076" i="19"/>
  <c r="O1075" i="19"/>
  <c r="O1074" i="19"/>
  <c r="O1073" i="19"/>
  <c r="O1072" i="19"/>
  <c r="O1071" i="19"/>
  <c r="O1070" i="19"/>
  <c r="O1069" i="19"/>
  <c r="O1068" i="19"/>
  <c r="O1067" i="19"/>
  <c r="O1066" i="19"/>
  <c r="O1065" i="19"/>
  <c r="O1064" i="19"/>
  <c r="O1063" i="19"/>
  <c r="O1062" i="19"/>
  <c r="O1061" i="19"/>
  <c r="O1060" i="19"/>
  <c r="O1059" i="19"/>
  <c r="O1058" i="19"/>
  <c r="O1057" i="19"/>
  <c r="O1056" i="19"/>
  <c r="O1055" i="19"/>
  <c r="O1054" i="19"/>
  <c r="O1053" i="19"/>
  <c r="O1052" i="19"/>
  <c r="O1051" i="19"/>
  <c r="O1050" i="19"/>
  <c r="O1049" i="19"/>
  <c r="O1048" i="19"/>
  <c r="O1047" i="19"/>
  <c r="O1046" i="19"/>
  <c r="O1045" i="19"/>
  <c r="O1044" i="19"/>
  <c r="O1043" i="19"/>
  <c r="O1042" i="19"/>
  <c r="O1041" i="19"/>
  <c r="O1040" i="19"/>
  <c r="O1039" i="19"/>
  <c r="O1038" i="19"/>
  <c r="O1037" i="19"/>
  <c r="O1036" i="19"/>
  <c r="O1035" i="19"/>
  <c r="O1034" i="19"/>
  <c r="O1033" i="19"/>
  <c r="O1032" i="19"/>
  <c r="O1031" i="19"/>
  <c r="O1030" i="19"/>
  <c r="O1029" i="19"/>
  <c r="O1028" i="19"/>
  <c r="O1027" i="19"/>
  <c r="O1026" i="19"/>
  <c r="O1025" i="19"/>
  <c r="O1024" i="19"/>
  <c r="O1023" i="19"/>
  <c r="O1022" i="19"/>
  <c r="O1021" i="19"/>
  <c r="O1020" i="19"/>
  <c r="O1019" i="19"/>
  <c r="O1018" i="19"/>
  <c r="O1017" i="19"/>
  <c r="O1016" i="19"/>
  <c r="O1015" i="19"/>
  <c r="O1014" i="19"/>
  <c r="O1013" i="19"/>
  <c r="O1012" i="19"/>
  <c r="O1011" i="19"/>
  <c r="O1010" i="19"/>
  <c r="O1009" i="19"/>
  <c r="O1008" i="19"/>
  <c r="O1007" i="19"/>
  <c r="O1006" i="19"/>
  <c r="O1005" i="19"/>
  <c r="O1004" i="19"/>
  <c r="O1003" i="19"/>
  <c r="O1002" i="19"/>
  <c r="O1001" i="19"/>
  <c r="O1000" i="19"/>
  <c r="O999" i="19"/>
  <c r="O998" i="19"/>
  <c r="O997" i="19"/>
  <c r="O996" i="19"/>
  <c r="O995" i="19"/>
  <c r="O994" i="19"/>
  <c r="O993" i="19"/>
  <c r="O992" i="19"/>
  <c r="O991" i="19"/>
  <c r="O990" i="19"/>
  <c r="O989" i="19"/>
  <c r="O988" i="19"/>
  <c r="O987" i="19"/>
  <c r="O986" i="19"/>
  <c r="O985" i="19"/>
  <c r="O984" i="19"/>
  <c r="O983" i="19"/>
  <c r="O982" i="19"/>
  <c r="O981" i="19"/>
  <c r="O980" i="19"/>
  <c r="O979" i="19"/>
  <c r="O978" i="19"/>
  <c r="O977" i="19"/>
  <c r="O976" i="19"/>
  <c r="O975" i="19"/>
  <c r="O974" i="19"/>
  <c r="O973" i="19"/>
  <c r="O972" i="19"/>
  <c r="O971" i="19"/>
  <c r="O970" i="19"/>
  <c r="O969" i="19"/>
  <c r="O968" i="19"/>
  <c r="O967" i="19"/>
  <c r="O966" i="19"/>
  <c r="O965" i="19"/>
  <c r="O964" i="19"/>
  <c r="O963" i="19"/>
  <c r="O962" i="19"/>
  <c r="O961" i="19"/>
  <c r="O960" i="19"/>
  <c r="O959" i="19"/>
  <c r="O958" i="19"/>
  <c r="O957" i="19"/>
  <c r="O956" i="19"/>
  <c r="O955" i="19"/>
  <c r="O954" i="19"/>
  <c r="O953" i="19"/>
  <c r="O952" i="19"/>
  <c r="O951" i="19"/>
  <c r="O950" i="19"/>
  <c r="O949" i="19"/>
  <c r="O948" i="19"/>
  <c r="O947" i="19"/>
  <c r="O946" i="19"/>
  <c r="O945" i="19"/>
  <c r="O944" i="19"/>
  <c r="O943" i="19"/>
  <c r="O942" i="19"/>
  <c r="O941" i="19"/>
  <c r="O940" i="19"/>
  <c r="O939" i="19"/>
  <c r="O938" i="19"/>
  <c r="O937" i="19"/>
  <c r="O936" i="19"/>
  <c r="O935" i="19"/>
  <c r="O934" i="19"/>
  <c r="O933" i="19"/>
  <c r="O932" i="19"/>
  <c r="O931" i="19"/>
  <c r="O930" i="19"/>
  <c r="O929" i="19"/>
  <c r="O928" i="19"/>
  <c r="O927" i="19"/>
  <c r="O926" i="19"/>
  <c r="O925" i="19"/>
  <c r="O924" i="19"/>
  <c r="O923" i="19"/>
  <c r="O922" i="19"/>
  <c r="O921" i="19"/>
  <c r="O920" i="19"/>
  <c r="O919" i="19"/>
  <c r="O918" i="19"/>
  <c r="O917" i="19"/>
  <c r="O916" i="19"/>
  <c r="O915" i="19"/>
  <c r="O914" i="19"/>
  <c r="O913" i="19"/>
  <c r="O912" i="19"/>
  <c r="O911" i="19"/>
  <c r="O910" i="19"/>
  <c r="O909" i="19"/>
  <c r="O908" i="19"/>
  <c r="O907" i="19"/>
  <c r="O906" i="19"/>
  <c r="O905" i="19"/>
  <c r="O904" i="19"/>
  <c r="O903" i="19"/>
  <c r="O902" i="19"/>
  <c r="O901" i="19"/>
  <c r="O900" i="19"/>
  <c r="O899" i="19"/>
  <c r="O898" i="19"/>
  <c r="O897" i="19"/>
  <c r="O896" i="19"/>
  <c r="O895" i="19"/>
  <c r="O894" i="19"/>
  <c r="O893" i="19"/>
  <c r="O892" i="19"/>
  <c r="O891" i="19"/>
  <c r="O890" i="19"/>
  <c r="O889" i="19"/>
  <c r="O888" i="19"/>
  <c r="O887" i="19"/>
  <c r="O886" i="19"/>
  <c r="O885" i="19"/>
  <c r="O884" i="19"/>
  <c r="O883" i="19"/>
  <c r="O882" i="19"/>
  <c r="O881" i="19"/>
  <c r="O880" i="19"/>
  <c r="O879" i="19"/>
  <c r="O878" i="19"/>
  <c r="O877" i="19"/>
  <c r="O876" i="19"/>
  <c r="O875" i="19"/>
  <c r="O874" i="19"/>
  <c r="O873" i="19"/>
  <c r="O872" i="19"/>
  <c r="O871" i="19"/>
  <c r="O870" i="19"/>
  <c r="O869" i="19"/>
  <c r="O868" i="19"/>
  <c r="O867" i="19"/>
  <c r="O866" i="19"/>
  <c r="O865" i="19"/>
  <c r="O864" i="19"/>
  <c r="O863" i="19"/>
  <c r="O862" i="19"/>
  <c r="O861" i="19"/>
  <c r="O860" i="19"/>
  <c r="O859" i="19"/>
  <c r="O858" i="19"/>
  <c r="O857" i="19"/>
  <c r="O856" i="19"/>
  <c r="O855" i="19"/>
  <c r="O854" i="19"/>
  <c r="O853" i="19"/>
  <c r="O852" i="19"/>
  <c r="O851" i="19"/>
  <c r="O850" i="19"/>
  <c r="O849" i="19"/>
  <c r="O848" i="19"/>
  <c r="O847" i="19"/>
  <c r="O846" i="19"/>
  <c r="O845" i="19"/>
  <c r="O844" i="19"/>
  <c r="O843" i="19"/>
  <c r="O842" i="19"/>
  <c r="O841" i="19"/>
  <c r="O840" i="19"/>
  <c r="O839" i="19"/>
  <c r="O838" i="19"/>
  <c r="O837" i="19"/>
  <c r="G35" i="20" s="1"/>
  <c r="O836" i="19"/>
  <c r="O835" i="19"/>
  <c r="O834" i="19"/>
  <c r="O833" i="19"/>
  <c r="O832" i="19"/>
  <c r="O831" i="19"/>
  <c r="O830" i="19"/>
  <c r="O829" i="19"/>
  <c r="O828" i="19"/>
  <c r="O827" i="19"/>
  <c r="O826" i="19"/>
  <c r="O825" i="19"/>
  <c r="E34" i="20" s="1"/>
  <c r="O824" i="19"/>
  <c r="O823" i="19"/>
  <c r="O822" i="19"/>
  <c r="O821" i="19"/>
  <c r="O820" i="19"/>
  <c r="O819" i="19"/>
  <c r="O818" i="19"/>
  <c r="O817" i="19"/>
  <c r="O816" i="19"/>
  <c r="O815" i="19"/>
  <c r="O814" i="19"/>
  <c r="O813" i="19"/>
  <c r="G33" i="20" s="1"/>
  <c r="O812" i="19"/>
  <c r="O811" i="19"/>
  <c r="O810" i="19"/>
  <c r="O809" i="19"/>
  <c r="O808" i="19"/>
  <c r="O807" i="19"/>
  <c r="O806" i="19"/>
  <c r="O805" i="19"/>
  <c r="O804" i="19"/>
  <c r="O803" i="19"/>
  <c r="O802" i="19"/>
  <c r="O801" i="19"/>
  <c r="O800" i="19"/>
  <c r="O799" i="19"/>
  <c r="O798" i="19"/>
  <c r="O797" i="19"/>
  <c r="O796" i="19"/>
  <c r="O795" i="19"/>
  <c r="O794" i="19"/>
  <c r="O793" i="19"/>
  <c r="O792" i="19"/>
  <c r="O791" i="19"/>
  <c r="O790" i="19"/>
  <c r="O789" i="19"/>
  <c r="O788" i="19"/>
  <c r="O787" i="19"/>
  <c r="O786" i="19"/>
  <c r="O785" i="19"/>
  <c r="O784" i="19"/>
  <c r="O783" i="19"/>
  <c r="O782" i="19"/>
  <c r="O781" i="19"/>
  <c r="O780" i="19"/>
  <c r="O779" i="19"/>
  <c r="O778" i="19"/>
  <c r="O777" i="19"/>
  <c r="O776" i="19"/>
  <c r="O775" i="19"/>
  <c r="O774" i="19"/>
  <c r="O773" i="19"/>
  <c r="O772" i="19"/>
  <c r="O771" i="19"/>
  <c r="O770" i="19"/>
  <c r="O769" i="19"/>
  <c r="O768" i="19"/>
  <c r="O767" i="19"/>
  <c r="O766" i="19"/>
  <c r="O765" i="19"/>
  <c r="O764" i="19"/>
  <c r="O763" i="19"/>
  <c r="O762" i="19"/>
  <c r="O761" i="19"/>
  <c r="O760" i="19"/>
  <c r="O759" i="19"/>
  <c r="O758" i="19"/>
  <c r="O757" i="19"/>
  <c r="O756" i="19"/>
  <c r="O755" i="19"/>
  <c r="O754" i="19"/>
  <c r="O753" i="19"/>
  <c r="O752" i="19"/>
  <c r="O751" i="19"/>
  <c r="O750" i="19"/>
  <c r="O749" i="19"/>
  <c r="O748" i="19"/>
  <c r="O747" i="19"/>
  <c r="O746" i="19"/>
  <c r="O745" i="19"/>
  <c r="O744" i="19"/>
  <c r="O743" i="19"/>
  <c r="O742" i="19"/>
  <c r="O741" i="19"/>
  <c r="O740" i="19"/>
  <c r="O739" i="19"/>
  <c r="O738" i="19"/>
  <c r="O737" i="19"/>
  <c r="O736" i="19"/>
  <c r="O735" i="19"/>
  <c r="O734" i="19"/>
  <c r="O733" i="19"/>
  <c r="O732" i="19"/>
  <c r="O731" i="19"/>
  <c r="O730" i="19"/>
  <c r="O729" i="19"/>
  <c r="O728" i="19"/>
  <c r="O727" i="19"/>
  <c r="O726" i="19"/>
  <c r="O725" i="19"/>
  <c r="O724" i="19"/>
  <c r="O723" i="19"/>
  <c r="O722" i="19"/>
  <c r="O721" i="19"/>
  <c r="O720" i="19"/>
  <c r="O719" i="19"/>
  <c r="O718" i="19"/>
  <c r="O717" i="19"/>
  <c r="O716" i="19"/>
  <c r="O715" i="19"/>
  <c r="O714" i="19"/>
  <c r="O713" i="19"/>
  <c r="O712" i="19"/>
  <c r="O711" i="19"/>
  <c r="O710" i="19"/>
  <c r="O709" i="19"/>
  <c r="O708" i="19"/>
  <c r="O707" i="19"/>
  <c r="O706" i="19"/>
  <c r="O705" i="19"/>
  <c r="O704" i="19"/>
  <c r="O703" i="19"/>
  <c r="O702" i="19"/>
  <c r="O701" i="19"/>
  <c r="O700" i="19"/>
  <c r="O699" i="19"/>
  <c r="O698" i="19"/>
  <c r="O697" i="19"/>
  <c r="O696" i="19"/>
  <c r="O695" i="19"/>
  <c r="O694" i="19"/>
  <c r="O693" i="19"/>
  <c r="O692" i="19"/>
  <c r="O691" i="19"/>
  <c r="O690" i="19"/>
  <c r="O689" i="19"/>
  <c r="O688" i="19"/>
  <c r="O687" i="19"/>
  <c r="O686" i="19"/>
  <c r="O685" i="19"/>
  <c r="O684" i="19"/>
  <c r="O683" i="19"/>
  <c r="O682" i="19"/>
  <c r="O681" i="19"/>
  <c r="O680" i="19"/>
  <c r="O679" i="19"/>
  <c r="O678" i="19"/>
  <c r="O677" i="19"/>
  <c r="O676" i="19"/>
  <c r="O675" i="19"/>
  <c r="O674" i="19"/>
  <c r="O673" i="19"/>
  <c r="O672" i="19"/>
  <c r="O671" i="19"/>
  <c r="O670" i="19"/>
  <c r="O669" i="19"/>
  <c r="O668" i="19"/>
  <c r="O667" i="19"/>
  <c r="O666" i="19"/>
  <c r="O665" i="19"/>
  <c r="O664" i="19"/>
  <c r="O663" i="19"/>
  <c r="O662" i="19"/>
  <c r="O661" i="19"/>
  <c r="O660" i="19"/>
  <c r="O659" i="19"/>
  <c r="O658" i="19"/>
  <c r="O657" i="19"/>
  <c r="O656" i="19"/>
  <c r="O655" i="19"/>
  <c r="O654" i="19"/>
  <c r="O653" i="19"/>
  <c r="O652" i="19"/>
  <c r="O651" i="19"/>
  <c r="O650" i="19"/>
  <c r="O649" i="19"/>
  <c r="O648" i="19"/>
  <c r="O647" i="19"/>
  <c r="O646" i="19"/>
  <c r="O645" i="19"/>
  <c r="O644" i="19"/>
  <c r="O643" i="19"/>
  <c r="O642" i="19"/>
  <c r="O641" i="19"/>
  <c r="O640" i="19"/>
  <c r="O639" i="19"/>
  <c r="O638" i="19"/>
  <c r="O637" i="19"/>
  <c r="O636" i="19"/>
  <c r="O635" i="19"/>
  <c r="O634" i="19"/>
  <c r="O633" i="19"/>
  <c r="O632" i="19"/>
  <c r="O631" i="19"/>
  <c r="O630" i="19"/>
  <c r="O629" i="19"/>
  <c r="O628" i="19"/>
  <c r="O627" i="19"/>
  <c r="O626" i="19"/>
  <c r="O625" i="19"/>
  <c r="O624" i="19"/>
  <c r="O623" i="19"/>
  <c r="O622" i="19"/>
  <c r="O621" i="19"/>
  <c r="O620" i="19"/>
  <c r="O619" i="19"/>
  <c r="O618" i="19"/>
  <c r="O617" i="19"/>
  <c r="O616" i="19"/>
  <c r="O615" i="19"/>
  <c r="O614" i="19"/>
  <c r="O613" i="19"/>
  <c r="O612" i="19"/>
  <c r="O611" i="19"/>
  <c r="O610" i="19"/>
  <c r="O609" i="19"/>
  <c r="O608" i="19"/>
  <c r="O607" i="19"/>
  <c r="O606" i="19"/>
  <c r="O605" i="19"/>
  <c r="O604" i="19"/>
  <c r="O603" i="19"/>
  <c r="O602" i="19"/>
  <c r="O601" i="19"/>
  <c r="O600" i="19"/>
  <c r="O599" i="19"/>
  <c r="O598" i="19"/>
  <c r="O597" i="19"/>
  <c r="O596" i="19"/>
  <c r="O595" i="19"/>
  <c r="O594" i="19"/>
  <c r="O593" i="19"/>
  <c r="O592" i="19"/>
  <c r="O591" i="19"/>
  <c r="O590" i="19"/>
  <c r="O589" i="19"/>
  <c r="O588" i="19"/>
  <c r="O587" i="19"/>
  <c r="O586" i="19"/>
  <c r="O585" i="19"/>
  <c r="O584" i="19"/>
  <c r="O583" i="19"/>
  <c r="O582" i="19"/>
  <c r="O581" i="19"/>
  <c r="O580" i="19"/>
  <c r="O579" i="19"/>
  <c r="O578" i="19"/>
  <c r="O577" i="19"/>
  <c r="O576" i="19"/>
  <c r="O575" i="19"/>
  <c r="O574" i="19"/>
  <c r="O573" i="19"/>
  <c r="E25" i="20" s="1"/>
  <c r="O572" i="19"/>
  <c r="O571" i="19"/>
  <c r="O570" i="19"/>
  <c r="O569" i="19"/>
  <c r="O568" i="19"/>
  <c r="O567" i="19"/>
  <c r="O566" i="19"/>
  <c r="O565" i="19"/>
  <c r="O564" i="19"/>
  <c r="O563" i="19"/>
  <c r="O562" i="19"/>
  <c r="O561" i="19"/>
  <c r="G24" i="20" s="1"/>
  <c r="O560" i="19"/>
  <c r="O559" i="19"/>
  <c r="O558" i="19"/>
  <c r="O557" i="19"/>
  <c r="O556" i="19"/>
  <c r="O555" i="19"/>
  <c r="O554" i="19"/>
  <c r="O553" i="19"/>
  <c r="O552" i="19"/>
  <c r="O551" i="19"/>
  <c r="O550" i="19"/>
  <c r="O549" i="19"/>
  <c r="F26" i="20" s="1"/>
  <c r="O548" i="19"/>
  <c r="O547" i="19"/>
  <c r="O546" i="19"/>
  <c r="O545" i="19"/>
  <c r="O544" i="19"/>
  <c r="O543" i="19"/>
  <c r="O542" i="19"/>
  <c r="O541" i="19"/>
  <c r="O540" i="19"/>
  <c r="O539" i="19"/>
  <c r="O538" i="19"/>
  <c r="O537" i="19"/>
  <c r="O536" i="19"/>
  <c r="O535" i="19"/>
  <c r="O534" i="19"/>
  <c r="O533" i="19"/>
  <c r="O532" i="19"/>
  <c r="O531" i="19"/>
  <c r="O530" i="19"/>
  <c r="O529" i="19"/>
  <c r="O528" i="19"/>
  <c r="O527" i="19"/>
  <c r="O526" i="19"/>
  <c r="O525" i="19"/>
  <c r="O524" i="19"/>
  <c r="O523" i="19"/>
  <c r="O522" i="19"/>
  <c r="O521" i="19"/>
  <c r="O520" i="19"/>
  <c r="O519" i="19"/>
  <c r="O518" i="19"/>
  <c r="O517" i="19"/>
  <c r="O516" i="19"/>
  <c r="O515" i="19"/>
  <c r="O514" i="19"/>
  <c r="O513" i="19"/>
  <c r="O512" i="19"/>
  <c r="O511" i="19"/>
  <c r="O510" i="19"/>
  <c r="O509" i="19"/>
  <c r="O508" i="19"/>
  <c r="O507" i="19"/>
  <c r="O506" i="19"/>
  <c r="O505" i="19"/>
  <c r="O504" i="19"/>
  <c r="O503" i="19"/>
  <c r="O502" i="19"/>
  <c r="O501" i="19"/>
  <c r="O500" i="19"/>
  <c r="O499" i="19"/>
  <c r="O498" i="19"/>
  <c r="O497" i="19"/>
  <c r="O496" i="19"/>
  <c r="O495" i="19"/>
  <c r="O494" i="19"/>
  <c r="O493" i="19"/>
  <c r="O492" i="19"/>
  <c r="O491" i="19"/>
  <c r="O490" i="19"/>
  <c r="O489" i="19"/>
  <c r="O488" i="19"/>
  <c r="O487" i="19"/>
  <c r="O486" i="19"/>
  <c r="O485" i="19"/>
  <c r="O484" i="19"/>
  <c r="O483" i="19"/>
  <c r="O482" i="19"/>
  <c r="O481" i="19"/>
  <c r="O480" i="19"/>
  <c r="O479" i="19"/>
  <c r="O478" i="19"/>
  <c r="O477" i="19"/>
  <c r="O476" i="19"/>
  <c r="O475" i="19"/>
  <c r="O474" i="19"/>
  <c r="O473" i="19"/>
  <c r="O472" i="19"/>
  <c r="O471" i="19"/>
  <c r="O470" i="19"/>
  <c r="O469" i="19"/>
  <c r="O468" i="19"/>
  <c r="O467" i="19"/>
  <c r="O466" i="19"/>
  <c r="O465" i="19"/>
  <c r="O464" i="19"/>
  <c r="O463" i="19"/>
  <c r="O462" i="19"/>
  <c r="O461" i="19"/>
  <c r="O460" i="19"/>
  <c r="O459" i="19"/>
  <c r="O458" i="19"/>
  <c r="O457" i="19"/>
  <c r="O456" i="19"/>
  <c r="O455" i="19"/>
  <c r="O454" i="19"/>
  <c r="O453" i="19"/>
  <c r="O452" i="19"/>
  <c r="O451" i="19"/>
  <c r="O450" i="19"/>
  <c r="O449" i="19"/>
  <c r="O448" i="19"/>
  <c r="O447" i="19"/>
  <c r="O446" i="19"/>
  <c r="O445" i="19"/>
  <c r="O444" i="19"/>
  <c r="O443" i="19"/>
  <c r="O442" i="19"/>
  <c r="O441" i="19"/>
  <c r="O440" i="19"/>
  <c r="O439" i="19"/>
  <c r="O438" i="19"/>
  <c r="O437" i="19"/>
  <c r="O436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G17" i="20" s="1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E16" i="20" s="1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G15" i="20" s="1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E7" i="20" s="1"/>
  <c r="O32" i="19"/>
  <c r="O31" i="19"/>
  <c r="O30" i="19"/>
  <c r="O29" i="19"/>
  <c r="O28" i="19"/>
  <c r="O27" i="19"/>
  <c r="O26" i="19"/>
  <c r="O25" i="19"/>
  <c r="O24" i="19"/>
  <c r="O23" i="19"/>
  <c r="O22" i="19"/>
  <c r="O21" i="19"/>
  <c r="G6" i="20" s="1"/>
  <c r="N6" i="20" s="1"/>
  <c r="O20" i="19"/>
  <c r="O19" i="19"/>
  <c r="O18" i="19"/>
  <c r="O17" i="19"/>
  <c r="O16" i="19"/>
  <c r="O15" i="19"/>
  <c r="O14" i="19"/>
  <c r="O13" i="19"/>
  <c r="O12" i="19"/>
  <c r="O11" i="19"/>
  <c r="O10" i="19"/>
  <c r="O9" i="19"/>
  <c r="F8" i="20" s="1"/>
  <c r="O8" i="19"/>
  <c r="O7" i="19"/>
  <c r="O6" i="19"/>
  <c r="O5" i="19"/>
  <c r="O4" i="19"/>
  <c r="O3" i="19"/>
  <c r="O2" i="19"/>
  <c r="G47" i="20"/>
  <c r="F47" i="20"/>
  <c r="E47" i="20"/>
  <c r="D47" i="20"/>
  <c r="G46" i="20"/>
  <c r="F46" i="20"/>
  <c r="E46" i="20"/>
  <c r="D46" i="20"/>
  <c r="G45" i="20"/>
  <c r="F45" i="20"/>
  <c r="E45" i="20"/>
  <c r="D45" i="20"/>
  <c r="G43" i="20"/>
  <c r="G41" i="20"/>
  <c r="F41" i="20"/>
  <c r="E41" i="20"/>
  <c r="D41" i="20"/>
  <c r="G40" i="20"/>
  <c r="F40" i="20"/>
  <c r="E40" i="20"/>
  <c r="D40" i="20"/>
  <c r="G39" i="20"/>
  <c r="F39" i="20"/>
  <c r="E39" i="20"/>
  <c r="D39" i="20"/>
  <c r="G38" i="20"/>
  <c r="F38" i="20"/>
  <c r="E38" i="20"/>
  <c r="D38" i="20"/>
  <c r="G37" i="20"/>
  <c r="F37" i="20"/>
  <c r="E37" i="20"/>
  <c r="D37" i="20"/>
  <c r="G36" i="20"/>
  <c r="F36" i="20"/>
  <c r="E36" i="20"/>
  <c r="D36" i="20"/>
  <c r="G34" i="20"/>
  <c r="G32" i="20"/>
  <c r="F32" i="20"/>
  <c r="E32" i="20"/>
  <c r="D32" i="20"/>
  <c r="G31" i="20"/>
  <c r="F31" i="20"/>
  <c r="E31" i="20"/>
  <c r="D31" i="20"/>
  <c r="G30" i="20"/>
  <c r="F30" i="20"/>
  <c r="E30" i="20"/>
  <c r="D30" i="20"/>
  <c r="G29" i="20"/>
  <c r="F29" i="20"/>
  <c r="E29" i="20"/>
  <c r="D29" i="20"/>
  <c r="G28" i="20"/>
  <c r="F28" i="20"/>
  <c r="E28" i="20"/>
  <c r="D28" i="20"/>
  <c r="G27" i="20"/>
  <c r="F27" i="20"/>
  <c r="E27" i="20"/>
  <c r="D27" i="20"/>
  <c r="G26" i="20"/>
  <c r="G25" i="20"/>
  <c r="G23" i="20"/>
  <c r="F23" i="20"/>
  <c r="E23" i="20"/>
  <c r="D23" i="20"/>
  <c r="G22" i="20"/>
  <c r="F22" i="20"/>
  <c r="E22" i="20"/>
  <c r="D22" i="20"/>
  <c r="G21" i="20"/>
  <c r="F21" i="20"/>
  <c r="E21" i="20"/>
  <c r="D21" i="20"/>
  <c r="G20" i="20"/>
  <c r="F20" i="20"/>
  <c r="E20" i="20"/>
  <c r="D20" i="20"/>
  <c r="G19" i="20"/>
  <c r="F19" i="20"/>
  <c r="E19" i="20"/>
  <c r="D19" i="20"/>
  <c r="G18" i="20"/>
  <c r="F18" i="20"/>
  <c r="E18" i="20"/>
  <c r="D18" i="20"/>
  <c r="G16" i="20"/>
  <c r="G14" i="20"/>
  <c r="F14" i="20"/>
  <c r="E14" i="20"/>
  <c r="D14" i="20"/>
  <c r="G13" i="20"/>
  <c r="F13" i="20"/>
  <c r="E13" i="20"/>
  <c r="D13" i="20"/>
  <c r="G12" i="20"/>
  <c r="F12" i="20"/>
  <c r="E12" i="20"/>
  <c r="D12" i="20"/>
  <c r="G11" i="20"/>
  <c r="F11" i="20"/>
  <c r="E11" i="20"/>
  <c r="L11" i="20" s="1"/>
  <c r="D11" i="20"/>
  <c r="K11" i="20" s="1"/>
  <c r="G10" i="20"/>
  <c r="N10" i="20" s="1"/>
  <c r="F10" i="20"/>
  <c r="M10" i="20" s="1"/>
  <c r="E10" i="20"/>
  <c r="L10" i="20" s="1"/>
  <c r="D10" i="20"/>
  <c r="G9" i="20"/>
  <c r="N9" i="20" s="1"/>
  <c r="F9" i="20"/>
  <c r="E9" i="20"/>
  <c r="L9" i="20" s="1"/>
  <c r="D9" i="20"/>
  <c r="G8" i="20"/>
  <c r="G7" i="20"/>
  <c r="G5" i="20"/>
  <c r="F5" i="20"/>
  <c r="E5" i="20"/>
  <c r="L5" i="20" s="1"/>
  <c r="D5" i="20"/>
  <c r="K5" i="20" s="1"/>
  <c r="G4" i="20"/>
  <c r="N4" i="20" s="1"/>
  <c r="F4" i="20"/>
  <c r="M4" i="20" s="1"/>
  <c r="E4" i="20"/>
  <c r="L4" i="20" s="1"/>
  <c r="D4" i="20"/>
  <c r="G3" i="20"/>
  <c r="N3" i="20" s="1"/>
  <c r="F3" i="20"/>
  <c r="E3" i="20"/>
  <c r="L3" i="20" s="1"/>
  <c r="D3" i="20"/>
  <c r="M11" i="20"/>
  <c r="K10" i="20"/>
  <c r="M9" i="20"/>
  <c r="K9" i="20"/>
  <c r="M5" i="20"/>
  <c r="K4" i="20"/>
  <c r="M3" i="20"/>
  <c r="K3" i="20"/>
  <c r="G47" i="18"/>
  <c r="F47" i="18"/>
  <c r="E47" i="18"/>
  <c r="D47" i="18"/>
  <c r="G46" i="18"/>
  <c r="F46" i="18"/>
  <c r="E46" i="18"/>
  <c r="D46" i="18"/>
  <c r="G45" i="18"/>
  <c r="F45" i="18"/>
  <c r="E45" i="18"/>
  <c r="D45" i="18"/>
  <c r="G44" i="18"/>
  <c r="F44" i="18"/>
  <c r="E44" i="18"/>
  <c r="D44" i="18"/>
  <c r="G43" i="18"/>
  <c r="F43" i="18"/>
  <c r="E43" i="18"/>
  <c r="D43" i="18"/>
  <c r="G42" i="18"/>
  <c r="F42" i="18"/>
  <c r="E42" i="18"/>
  <c r="D42" i="18"/>
  <c r="G41" i="18"/>
  <c r="F41" i="18"/>
  <c r="E41" i="18"/>
  <c r="D41" i="18"/>
  <c r="G40" i="18"/>
  <c r="F40" i="18"/>
  <c r="E40" i="18"/>
  <c r="D40" i="18"/>
  <c r="G39" i="18"/>
  <c r="F39" i="18"/>
  <c r="E39" i="18"/>
  <c r="D39" i="18"/>
  <c r="G38" i="18"/>
  <c r="F38" i="18"/>
  <c r="E38" i="18"/>
  <c r="D38" i="18"/>
  <c r="G37" i="18"/>
  <c r="F37" i="18"/>
  <c r="E37" i="18"/>
  <c r="D37" i="18"/>
  <c r="G36" i="18"/>
  <c r="F36" i="18"/>
  <c r="E36" i="18"/>
  <c r="D36" i="18"/>
  <c r="G35" i="18"/>
  <c r="F35" i="18"/>
  <c r="E35" i="18"/>
  <c r="D35" i="18"/>
  <c r="G34" i="18"/>
  <c r="F34" i="18"/>
  <c r="E34" i="18"/>
  <c r="D34" i="18"/>
  <c r="G33" i="18"/>
  <c r="F33" i="18"/>
  <c r="E33" i="18"/>
  <c r="D33" i="18"/>
  <c r="G32" i="18"/>
  <c r="F32" i="18"/>
  <c r="E32" i="18"/>
  <c r="D32" i="18"/>
  <c r="G31" i="18"/>
  <c r="F31" i="18"/>
  <c r="E31" i="18"/>
  <c r="D31" i="18"/>
  <c r="G30" i="18"/>
  <c r="F30" i="18"/>
  <c r="E30" i="18"/>
  <c r="D30" i="18"/>
  <c r="G29" i="18"/>
  <c r="F29" i="18"/>
  <c r="E29" i="18"/>
  <c r="D29" i="18"/>
  <c r="G28" i="18"/>
  <c r="F28" i="18"/>
  <c r="E28" i="18"/>
  <c r="D28" i="18"/>
  <c r="G27" i="18"/>
  <c r="F27" i="18"/>
  <c r="E27" i="18"/>
  <c r="D27" i="18"/>
  <c r="G26" i="18"/>
  <c r="F26" i="18"/>
  <c r="E26" i="18"/>
  <c r="D26" i="18"/>
  <c r="G25" i="18"/>
  <c r="F25" i="18"/>
  <c r="E25" i="18"/>
  <c r="D25" i="18"/>
  <c r="G24" i="18"/>
  <c r="F24" i="18"/>
  <c r="E24" i="18"/>
  <c r="D24" i="18"/>
  <c r="G23" i="18"/>
  <c r="F23" i="18"/>
  <c r="E23" i="18"/>
  <c r="D23" i="18"/>
  <c r="G22" i="18"/>
  <c r="F22" i="18"/>
  <c r="E22" i="18"/>
  <c r="D22" i="18"/>
  <c r="G21" i="18"/>
  <c r="F21" i="18"/>
  <c r="E21" i="18"/>
  <c r="D21" i="18"/>
  <c r="G20" i="18"/>
  <c r="F20" i="18"/>
  <c r="E20" i="18"/>
  <c r="D20" i="18"/>
  <c r="G19" i="18"/>
  <c r="F19" i="18"/>
  <c r="E19" i="18"/>
  <c r="D19" i="18"/>
  <c r="G18" i="18"/>
  <c r="F18" i="18"/>
  <c r="E18" i="18"/>
  <c r="D18" i="18"/>
  <c r="G17" i="18"/>
  <c r="F17" i="18"/>
  <c r="E17" i="18"/>
  <c r="D17" i="18"/>
  <c r="G16" i="18"/>
  <c r="F16" i="18"/>
  <c r="E16" i="18"/>
  <c r="D16" i="18"/>
  <c r="G15" i="18"/>
  <c r="F15" i="18"/>
  <c r="E15" i="18"/>
  <c r="D15" i="18"/>
  <c r="G14" i="18"/>
  <c r="F14" i="18"/>
  <c r="E14" i="18"/>
  <c r="D14" i="18"/>
  <c r="G13" i="18"/>
  <c r="F13" i="18"/>
  <c r="E13" i="18"/>
  <c r="D13" i="18"/>
  <c r="G12" i="18"/>
  <c r="F12" i="18"/>
  <c r="E12" i="18"/>
  <c r="D12" i="18"/>
  <c r="G11" i="18"/>
  <c r="F11" i="18"/>
  <c r="E11" i="18"/>
  <c r="D11" i="18"/>
  <c r="G10" i="18"/>
  <c r="N10" i="18" s="1"/>
  <c r="F10" i="18"/>
  <c r="E10" i="18"/>
  <c r="L10" i="18" s="1"/>
  <c r="D10" i="18"/>
  <c r="G9" i="18"/>
  <c r="N9" i="18" s="1"/>
  <c r="F9" i="18"/>
  <c r="E9" i="18"/>
  <c r="L9" i="18" s="1"/>
  <c r="D9" i="18"/>
  <c r="G8" i="18"/>
  <c r="F8" i="18"/>
  <c r="E8" i="18"/>
  <c r="D8" i="18"/>
  <c r="G7" i="18"/>
  <c r="N7" i="18" s="1"/>
  <c r="F7" i="18"/>
  <c r="E7" i="18"/>
  <c r="L7" i="18" s="1"/>
  <c r="D7" i="18"/>
  <c r="G6" i="18"/>
  <c r="N6" i="18" s="1"/>
  <c r="F6" i="18"/>
  <c r="E6" i="18"/>
  <c r="L6" i="18" s="1"/>
  <c r="D6" i="18"/>
  <c r="G5" i="18"/>
  <c r="N5" i="18" s="1"/>
  <c r="F5" i="18"/>
  <c r="E5" i="18"/>
  <c r="L5" i="18" s="1"/>
  <c r="D5" i="18"/>
  <c r="G4" i="18"/>
  <c r="N4" i="18" s="1"/>
  <c r="F4" i="18"/>
  <c r="E4" i="18"/>
  <c r="L4" i="18" s="1"/>
  <c r="D4" i="18"/>
  <c r="G3" i="18"/>
  <c r="N3" i="18" s="1"/>
  <c r="F3" i="18"/>
  <c r="E3" i="18"/>
  <c r="L3" i="18" s="1"/>
  <c r="D3" i="18"/>
  <c r="N11" i="18"/>
  <c r="M11" i="18"/>
  <c r="L11" i="18"/>
  <c r="K11" i="18"/>
  <c r="M10" i="18"/>
  <c r="K10" i="18"/>
  <c r="M9" i="18"/>
  <c r="K9" i="18"/>
  <c r="N8" i="18"/>
  <c r="M8" i="18"/>
  <c r="L8" i="18"/>
  <c r="K8" i="18"/>
  <c r="M7" i="18"/>
  <c r="K7" i="18"/>
  <c r="M6" i="18"/>
  <c r="K6" i="18"/>
  <c r="M5" i="18"/>
  <c r="K5" i="18"/>
  <c r="M4" i="18"/>
  <c r="K4" i="18"/>
  <c r="M3" i="18"/>
  <c r="K3" i="18"/>
  <c r="O1351" i="17"/>
  <c r="O1350" i="17"/>
  <c r="O1349" i="17"/>
  <c r="O1348" i="17"/>
  <c r="O1347" i="17"/>
  <c r="O1346" i="17"/>
  <c r="O1345" i="17"/>
  <c r="O1344" i="17"/>
  <c r="O1343" i="17"/>
  <c r="O1342" i="17"/>
  <c r="O1341" i="17"/>
  <c r="O1340" i="17"/>
  <c r="O1339" i="17"/>
  <c r="O1338" i="17"/>
  <c r="O1337" i="17"/>
  <c r="O1336" i="17"/>
  <c r="O1335" i="17"/>
  <c r="O1334" i="17"/>
  <c r="O1333" i="17"/>
  <c r="O1332" i="17"/>
  <c r="O1331" i="17"/>
  <c r="O1330" i="17"/>
  <c r="O1329" i="17"/>
  <c r="O1328" i="17"/>
  <c r="O1327" i="17"/>
  <c r="O1326" i="17"/>
  <c r="O1325" i="17"/>
  <c r="O1324" i="17"/>
  <c r="O1323" i="17"/>
  <c r="O1322" i="17"/>
  <c r="O1321" i="17"/>
  <c r="O1320" i="17"/>
  <c r="O1319" i="17"/>
  <c r="O1318" i="17"/>
  <c r="O1317" i="17"/>
  <c r="O1316" i="17"/>
  <c r="O1315" i="17"/>
  <c r="O1314" i="17"/>
  <c r="O1313" i="17"/>
  <c r="O1312" i="17"/>
  <c r="O1311" i="17"/>
  <c r="O1310" i="17"/>
  <c r="O1309" i="17"/>
  <c r="O1308" i="17"/>
  <c r="O1307" i="17"/>
  <c r="O1306" i="17"/>
  <c r="O1305" i="17"/>
  <c r="O1304" i="17"/>
  <c r="O1303" i="17"/>
  <c r="O1302" i="17"/>
  <c r="O1301" i="17"/>
  <c r="O1300" i="17"/>
  <c r="O1299" i="17"/>
  <c r="O1298" i="17"/>
  <c r="O1297" i="17"/>
  <c r="O1296" i="17"/>
  <c r="O1295" i="17"/>
  <c r="O1294" i="17"/>
  <c r="O1293" i="17"/>
  <c r="O1292" i="17"/>
  <c r="O1291" i="17"/>
  <c r="O1290" i="17"/>
  <c r="O1289" i="17"/>
  <c r="O1288" i="17"/>
  <c r="O1287" i="17"/>
  <c r="O1286" i="17"/>
  <c r="O1285" i="17"/>
  <c r="O1284" i="17"/>
  <c r="O1283" i="17"/>
  <c r="O1282" i="17"/>
  <c r="O1281" i="17"/>
  <c r="O1280" i="17"/>
  <c r="O1279" i="17"/>
  <c r="O1278" i="17"/>
  <c r="O1277" i="17"/>
  <c r="O1276" i="17"/>
  <c r="O1275" i="17"/>
  <c r="O1274" i="17"/>
  <c r="O1273" i="17"/>
  <c r="O1272" i="17"/>
  <c r="O1271" i="17"/>
  <c r="O1270" i="17"/>
  <c r="O1269" i="17"/>
  <c r="O1268" i="17"/>
  <c r="O1267" i="17"/>
  <c r="O1266" i="17"/>
  <c r="O1265" i="17"/>
  <c r="O1264" i="17"/>
  <c r="O1263" i="17"/>
  <c r="O1262" i="17"/>
  <c r="O1261" i="17"/>
  <c r="O1260" i="17"/>
  <c r="O1259" i="17"/>
  <c r="O1258" i="17"/>
  <c r="O1257" i="17"/>
  <c r="O1256" i="17"/>
  <c r="O1255" i="17"/>
  <c r="O1254" i="17"/>
  <c r="O1253" i="17"/>
  <c r="O1252" i="17"/>
  <c r="O1251" i="17"/>
  <c r="O1250" i="17"/>
  <c r="O1249" i="17"/>
  <c r="O1248" i="17"/>
  <c r="O1247" i="17"/>
  <c r="O1246" i="17"/>
  <c r="O1245" i="17"/>
  <c r="O1244" i="17"/>
  <c r="O1243" i="17"/>
  <c r="O1242" i="17"/>
  <c r="O1241" i="17"/>
  <c r="O1240" i="17"/>
  <c r="O1239" i="17"/>
  <c r="O1238" i="17"/>
  <c r="O1237" i="17"/>
  <c r="O1236" i="17"/>
  <c r="O1235" i="17"/>
  <c r="O1234" i="17"/>
  <c r="O1233" i="17"/>
  <c r="O1232" i="17"/>
  <c r="O1231" i="17"/>
  <c r="O1230" i="17"/>
  <c r="O1229" i="17"/>
  <c r="O1228" i="17"/>
  <c r="O1227" i="17"/>
  <c r="O1226" i="17"/>
  <c r="O1225" i="17"/>
  <c r="O1224" i="17"/>
  <c r="O1223" i="17"/>
  <c r="O1222" i="17"/>
  <c r="O1221" i="17"/>
  <c r="O1220" i="17"/>
  <c r="O1219" i="17"/>
  <c r="O1218" i="17"/>
  <c r="O1217" i="17"/>
  <c r="O1216" i="17"/>
  <c r="O1215" i="17"/>
  <c r="O1214" i="17"/>
  <c r="O1213" i="17"/>
  <c r="O1212" i="17"/>
  <c r="O1211" i="17"/>
  <c r="O1210" i="17"/>
  <c r="O1209" i="17"/>
  <c r="O1208" i="17"/>
  <c r="O1207" i="17"/>
  <c r="O1206" i="17"/>
  <c r="O1205" i="17"/>
  <c r="O1204" i="17"/>
  <c r="O1203" i="17"/>
  <c r="O1202" i="17"/>
  <c r="O1201" i="17"/>
  <c r="O1200" i="17"/>
  <c r="O1199" i="17"/>
  <c r="O1198" i="17"/>
  <c r="O1197" i="17"/>
  <c r="O1196" i="17"/>
  <c r="O1195" i="17"/>
  <c r="O1194" i="17"/>
  <c r="O1193" i="17"/>
  <c r="O1192" i="17"/>
  <c r="O1191" i="17"/>
  <c r="O1190" i="17"/>
  <c r="O1189" i="17"/>
  <c r="O1188" i="17"/>
  <c r="O1187" i="17"/>
  <c r="O1186" i="17"/>
  <c r="O1185" i="17"/>
  <c r="O1184" i="17"/>
  <c r="O1183" i="17"/>
  <c r="O1182" i="17"/>
  <c r="O1181" i="17"/>
  <c r="O1180" i="17"/>
  <c r="O1179" i="17"/>
  <c r="O1178" i="17"/>
  <c r="O1177" i="17"/>
  <c r="O1176" i="17"/>
  <c r="O1175" i="17"/>
  <c r="O1174" i="17"/>
  <c r="O1173" i="17"/>
  <c r="O1172" i="17"/>
  <c r="O1171" i="17"/>
  <c r="O1170" i="17"/>
  <c r="O1169" i="17"/>
  <c r="O1168" i="17"/>
  <c r="O1167" i="17"/>
  <c r="O1166" i="17"/>
  <c r="O1165" i="17"/>
  <c r="O1164" i="17"/>
  <c r="O1163" i="17"/>
  <c r="O1162" i="17"/>
  <c r="O1161" i="17"/>
  <c r="O1160" i="17"/>
  <c r="O1159" i="17"/>
  <c r="O1158" i="17"/>
  <c r="O1157" i="17"/>
  <c r="O1156" i="17"/>
  <c r="O1155" i="17"/>
  <c r="O1154" i="17"/>
  <c r="O1153" i="17"/>
  <c r="O1152" i="17"/>
  <c r="O1151" i="17"/>
  <c r="O1150" i="17"/>
  <c r="O1149" i="17"/>
  <c r="O1148" i="17"/>
  <c r="O1147" i="17"/>
  <c r="O1146" i="17"/>
  <c r="O1145" i="17"/>
  <c r="O1144" i="17"/>
  <c r="O1143" i="17"/>
  <c r="O1142" i="17"/>
  <c r="O1141" i="17"/>
  <c r="O1140" i="17"/>
  <c r="O1139" i="17"/>
  <c r="O1138" i="17"/>
  <c r="O1137" i="17"/>
  <c r="O1136" i="17"/>
  <c r="O1135" i="17"/>
  <c r="O1134" i="17"/>
  <c r="O1133" i="17"/>
  <c r="O1132" i="17"/>
  <c r="O1131" i="17"/>
  <c r="O1130" i="17"/>
  <c r="O1129" i="17"/>
  <c r="O1128" i="17"/>
  <c r="O1127" i="17"/>
  <c r="O1126" i="17"/>
  <c r="O1125" i="17"/>
  <c r="O1124" i="17"/>
  <c r="O1123" i="17"/>
  <c r="O1122" i="17"/>
  <c r="O1121" i="17"/>
  <c r="O1120" i="17"/>
  <c r="O1119" i="17"/>
  <c r="O1118" i="17"/>
  <c r="O1117" i="17"/>
  <c r="O1116" i="17"/>
  <c r="O1115" i="17"/>
  <c r="O1114" i="17"/>
  <c r="O1113" i="17"/>
  <c r="O1112" i="17"/>
  <c r="O1111" i="17"/>
  <c r="O1110" i="17"/>
  <c r="O1109" i="17"/>
  <c r="O1108" i="17"/>
  <c r="O1107" i="17"/>
  <c r="O1106" i="17"/>
  <c r="O1105" i="17"/>
  <c r="O1104" i="17"/>
  <c r="O1103" i="17"/>
  <c r="O1102" i="17"/>
  <c r="O1101" i="17"/>
  <c r="O1100" i="17"/>
  <c r="O1099" i="17"/>
  <c r="O1098" i="17"/>
  <c r="O1097" i="17"/>
  <c r="O1096" i="17"/>
  <c r="O1095" i="17"/>
  <c r="O1094" i="17"/>
  <c r="O1093" i="17"/>
  <c r="O1092" i="17"/>
  <c r="O1091" i="17"/>
  <c r="O1090" i="17"/>
  <c r="O1089" i="17"/>
  <c r="O1088" i="17"/>
  <c r="O1087" i="17"/>
  <c r="O1086" i="17"/>
  <c r="O1085" i="17"/>
  <c r="O1084" i="17"/>
  <c r="O1083" i="17"/>
  <c r="O1082" i="17"/>
  <c r="O1081" i="17"/>
  <c r="O1080" i="17"/>
  <c r="O1079" i="17"/>
  <c r="O1078" i="17"/>
  <c r="O1077" i="17"/>
  <c r="O1076" i="17"/>
  <c r="O1075" i="17"/>
  <c r="O1074" i="17"/>
  <c r="O1073" i="17"/>
  <c r="O1072" i="17"/>
  <c r="O1071" i="17"/>
  <c r="O1070" i="17"/>
  <c r="O1069" i="17"/>
  <c r="O1068" i="17"/>
  <c r="O1067" i="17"/>
  <c r="O1066" i="17"/>
  <c r="O1065" i="17"/>
  <c r="O1064" i="17"/>
  <c r="O1063" i="17"/>
  <c r="O1062" i="17"/>
  <c r="O1061" i="17"/>
  <c r="O1060" i="17"/>
  <c r="O1059" i="17"/>
  <c r="O1058" i="17"/>
  <c r="O1057" i="17"/>
  <c r="O1056" i="17"/>
  <c r="O1055" i="17"/>
  <c r="O1054" i="17"/>
  <c r="O1053" i="17"/>
  <c r="O1052" i="17"/>
  <c r="O1051" i="17"/>
  <c r="O1050" i="17"/>
  <c r="O1049" i="17"/>
  <c r="O1048" i="17"/>
  <c r="O1047" i="17"/>
  <c r="O1046" i="17"/>
  <c r="O1045" i="17"/>
  <c r="O1044" i="17"/>
  <c r="O1043" i="17"/>
  <c r="O1042" i="17"/>
  <c r="O1041" i="17"/>
  <c r="O1040" i="17"/>
  <c r="O1039" i="17"/>
  <c r="O1038" i="17"/>
  <c r="O1037" i="17"/>
  <c r="O1036" i="17"/>
  <c r="O1035" i="17"/>
  <c r="O1034" i="17"/>
  <c r="O1033" i="17"/>
  <c r="O1032" i="17"/>
  <c r="O1031" i="17"/>
  <c r="O1030" i="17"/>
  <c r="O1029" i="17"/>
  <c r="O1028" i="17"/>
  <c r="O1027" i="17"/>
  <c r="O1026" i="17"/>
  <c r="O1025" i="17"/>
  <c r="O1024" i="17"/>
  <c r="O1023" i="17"/>
  <c r="O1022" i="17"/>
  <c r="O1021" i="17"/>
  <c r="O1020" i="17"/>
  <c r="O1019" i="17"/>
  <c r="O1018" i="17"/>
  <c r="O1017" i="17"/>
  <c r="O1016" i="17"/>
  <c r="O1015" i="17"/>
  <c r="O1014" i="17"/>
  <c r="O1013" i="17"/>
  <c r="O1012" i="17"/>
  <c r="O1011" i="17"/>
  <c r="O1010" i="17"/>
  <c r="O1009" i="17"/>
  <c r="O1008" i="17"/>
  <c r="O1007" i="17"/>
  <c r="O1006" i="17"/>
  <c r="O1005" i="17"/>
  <c r="O1004" i="17"/>
  <c r="O1003" i="17"/>
  <c r="O1002" i="17"/>
  <c r="O1001" i="17"/>
  <c r="O1000" i="17"/>
  <c r="O999" i="17"/>
  <c r="O998" i="17"/>
  <c r="O997" i="17"/>
  <c r="O996" i="17"/>
  <c r="O995" i="17"/>
  <c r="O994" i="17"/>
  <c r="O993" i="17"/>
  <c r="O992" i="17"/>
  <c r="O991" i="17"/>
  <c r="O990" i="17"/>
  <c r="O989" i="17"/>
  <c r="O988" i="17"/>
  <c r="O987" i="17"/>
  <c r="O986" i="17"/>
  <c r="O985" i="17"/>
  <c r="O984" i="17"/>
  <c r="O983" i="17"/>
  <c r="O982" i="17"/>
  <c r="O981" i="17"/>
  <c r="O980" i="17"/>
  <c r="O979" i="17"/>
  <c r="O978" i="17"/>
  <c r="O977" i="17"/>
  <c r="O976" i="17"/>
  <c r="O975" i="17"/>
  <c r="O974" i="17"/>
  <c r="O973" i="17"/>
  <c r="O972" i="17"/>
  <c r="O971" i="17"/>
  <c r="O970" i="17"/>
  <c r="O969" i="17"/>
  <c r="O968" i="17"/>
  <c r="O967" i="17"/>
  <c r="O966" i="17"/>
  <c r="O965" i="17"/>
  <c r="O964" i="17"/>
  <c r="O963" i="17"/>
  <c r="O962" i="17"/>
  <c r="O961" i="17"/>
  <c r="O960" i="17"/>
  <c r="O959" i="17"/>
  <c r="O958" i="17"/>
  <c r="O957" i="17"/>
  <c r="O956" i="17"/>
  <c r="O955" i="17"/>
  <c r="O954" i="17"/>
  <c r="O953" i="17"/>
  <c r="O952" i="17"/>
  <c r="O951" i="17"/>
  <c r="O950" i="17"/>
  <c r="O949" i="17"/>
  <c r="O948" i="17"/>
  <c r="O947" i="17"/>
  <c r="O946" i="17"/>
  <c r="O945" i="17"/>
  <c r="O944" i="17"/>
  <c r="O943" i="17"/>
  <c r="O942" i="17"/>
  <c r="O941" i="17"/>
  <c r="O940" i="17"/>
  <c r="O939" i="17"/>
  <c r="O938" i="17"/>
  <c r="O937" i="17"/>
  <c r="O936" i="17"/>
  <c r="O935" i="17"/>
  <c r="O934" i="17"/>
  <c r="O933" i="17"/>
  <c r="O932" i="17"/>
  <c r="O931" i="17"/>
  <c r="O930" i="17"/>
  <c r="O929" i="17"/>
  <c r="O928" i="17"/>
  <c r="O927" i="17"/>
  <c r="O926" i="17"/>
  <c r="O925" i="17"/>
  <c r="O924" i="17"/>
  <c r="O923" i="17"/>
  <c r="O922" i="17"/>
  <c r="O921" i="17"/>
  <c r="O920" i="17"/>
  <c r="O919" i="17"/>
  <c r="O918" i="17"/>
  <c r="O917" i="17"/>
  <c r="O916" i="17"/>
  <c r="O915" i="17"/>
  <c r="O914" i="17"/>
  <c r="O913" i="17"/>
  <c r="O912" i="17"/>
  <c r="O911" i="17"/>
  <c r="O910" i="17"/>
  <c r="O909" i="17"/>
  <c r="O908" i="17"/>
  <c r="O907" i="17"/>
  <c r="O906" i="17"/>
  <c r="O905" i="17"/>
  <c r="O904" i="17"/>
  <c r="O903" i="17"/>
  <c r="O902" i="17"/>
  <c r="O901" i="17"/>
  <c r="O900" i="17"/>
  <c r="O899" i="17"/>
  <c r="O898" i="17"/>
  <c r="O897" i="17"/>
  <c r="O896" i="17"/>
  <c r="O895" i="17"/>
  <c r="O894" i="17"/>
  <c r="O893" i="17"/>
  <c r="O892" i="17"/>
  <c r="O891" i="17"/>
  <c r="O890" i="17"/>
  <c r="O889" i="17"/>
  <c r="O888" i="17"/>
  <c r="O887" i="17"/>
  <c r="O886" i="17"/>
  <c r="O885" i="17"/>
  <c r="O884" i="17"/>
  <c r="O883" i="17"/>
  <c r="O882" i="17"/>
  <c r="O881" i="17"/>
  <c r="O880" i="17"/>
  <c r="O879" i="17"/>
  <c r="O878" i="17"/>
  <c r="O877" i="17"/>
  <c r="O876" i="17"/>
  <c r="O875" i="17"/>
  <c r="O874" i="17"/>
  <c r="O873" i="17"/>
  <c r="O872" i="17"/>
  <c r="O871" i="17"/>
  <c r="O870" i="17"/>
  <c r="O869" i="17"/>
  <c r="O868" i="17"/>
  <c r="O867" i="17"/>
  <c r="O866" i="17"/>
  <c r="O865" i="17"/>
  <c r="O864" i="17"/>
  <c r="O863" i="17"/>
  <c r="O862" i="17"/>
  <c r="O861" i="17"/>
  <c r="O860" i="17"/>
  <c r="O859" i="17"/>
  <c r="O858" i="17"/>
  <c r="O857" i="17"/>
  <c r="O856" i="17"/>
  <c r="O855" i="17"/>
  <c r="O854" i="17"/>
  <c r="O853" i="17"/>
  <c r="O852" i="17"/>
  <c r="O851" i="17"/>
  <c r="O850" i="17"/>
  <c r="O849" i="17"/>
  <c r="O848" i="17"/>
  <c r="O847" i="17"/>
  <c r="O846" i="17"/>
  <c r="O845" i="17"/>
  <c r="O844" i="17"/>
  <c r="O843" i="17"/>
  <c r="O842" i="17"/>
  <c r="O841" i="17"/>
  <c r="O840" i="17"/>
  <c r="O839" i="17"/>
  <c r="O838" i="17"/>
  <c r="O837" i="17"/>
  <c r="O836" i="17"/>
  <c r="O835" i="17"/>
  <c r="O834" i="17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O2" i="17"/>
  <c r="G47" i="16"/>
  <c r="F47" i="16"/>
  <c r="E47" i="16"/>
  <c r="D47" i="16"/>
  <c r="G46" i="16"/>
  <c r="F46" i="16"/>
  <c r="E46" i="16"/>
  <c r="D46" i="16"/>
  <c r="G45" i="16"/>
  <c r="F45" i="16"/>
  <c r="E45" i="16"/>
  <c r="D45" i="16"/>
  <c r="G44" i="16"/>
  <c r="F44" i="16"/>
  <c r="E44" i="16"/>
  <c r="D44" i="16"/>
  <c r="G43" i="16"/>
  <c r="F43" i="16"/>
  <c r="E43" i="16"/>
  <c r="D43" i="16"/>
  <c r="G42" i="16"/>
  <c r="F42" i="16"/>
  <c r="E42" i="16"/>
  <c r="D42" i="16"/>
  <c r="G41" i="16"/>
  <c r="F41" i="16"/>
  <c r="E41" i="16"/>
  <c r="D41" i="16"/>
  <c r="G40" i="16"/>
  <c r="F40" i="16"/>
  <c r="E40" i="16"/>
  <c r="D40" i="16"/>
  <c r="G39" i="16"/>
  <c r="F39" i="16"/>
  <c r="E39" i="16"/>
  <c r="D39" i="16"/>
  <c r="G38" i="16"/>
  <c r="F38" i="16"/>
  <c r="E38" i="16"/>
  <c r="D38" i="16"/>
  <c r="G37" i="16"/>
  <c r="F37" i="16"/>
  <c r="E37" i="16"/>
  <c r="D37" i="16"/>
  <c r="G36" i="16"/>
  <c r="F36" i="16"/>
  <c r="E36" i="16"/>
  <c r="D36" i="16"/>
  <c r="G35" i="16"/>
  <c r="F35" i="16"/>
  <c r="E35" i="16"/>
  <c r="D35" i="16"/>
  <c r="G34" i="16"/>
  <c r="F34" i="16"/>
  <c r="E34" i="16"/>
  <c r="D34" i="16"/>
  <c r="G33" i="16"/>
  <c r="F33" i="16"/>
  <c r="E33" i="16"/>
  <c r="D33" i="16"/>
  <c r="G32" i="16"/>
  <c r="F32" i="16"/>
  <c r="E32" i="16"/>
  <c r="D32" i="16"/>
  <c r="G31" i="16"/>
  <c r="F31" i="16"/>
  <c r="E31" i="16"/>
  <c r="D31" i="16"/>
  <c r="G30" i="16"/>
  <c r="F30" i="16"/>
  <c r="E30" i="16"/>
  <c r="D30" i="16"/>
  <c r="G29" i="16"/>
  <c r="F29" i="16"/>
  <c r="E29" i="16"/>
  <c r="D29" i="16"/>
  <c r="G28" i="16"/>
  <c r="F28" i="16"/>
  <c r="E28" i="16"/>
  <c r="D28" i="16"/>
  <c r="G27" i="16"/>
  <c r="F27" i="16"/>
  <c r="E27" i="16"/>
  <c r="D27" i="16"/>
  <c r="G26" i="16"/>
  <c r="F26" i="16"/>
  <c r="E26" i="16"/>
  <c r="D26" i="16"/>
  <c r="G25" i="16"/>
  <c r="F25" i="16"/>
  <c r="E25" i="16"/>
  <c r="D25" i="16"/>
  <c r="G24" i="16"/>
  <c r="F24" i="16"/>
  <c r="E24" i="16"/>
  <c r="D24" i="16"/>
  <c r="G23" i="16"/>
  <c r="F23" i="16"/>
  <c r="E23" i="16"/>
  <c r="D23" i="16"/>
  <c r="G22" i="16"/>
  <c r="F22" i="16"/>
  <c r="E22" i="16"/>
  <c r="D22" i="16"/>
  <c r="G21" i="16"/>
  <c r="F21" i="16"/>
  <c r="E21" i="16"/>
  <c r="D21" i="16"/>
  <c r="G20" i="16"/>
  <c r="F20" i="16"/>
  <c r="E20" i="16"/>
  <c r="D20" i="16"/>
  <c r="G19" i="16"/>
  <c r="F19" i="16"/>
  <c r="E19" i="16"/>
  <c r="D19" i="16"/>
  <c r="G18" i="16"/>
  <c r="F18" i="16"/>
  <c r="E18" i="16"/>
  <c r="D18" i="16"/>
  <c r="G17" i="16"/>
  <c r="F17" i="16"/>
  <c r="E17" i="16"/>
  <c r="D17" i="16"/>
  <c r="G16" i="16"/>
  <c r="F16" i="16"/>
  <c r="E16" i="16"/>
  <c r="D16" i="16"/>
  <c r="G15" i="16"/>
  <c r="F15" i="16"/>
  <c r="E15" i="16"/>
  <c r="D15" i="16"/>
  <c r="G14" i="16"/>
  <c r="F14" i="16"/>
  <c r="E14" i="16"/>
  <c r="D14" i="16"/>
  <c r="G13" i="16"/>
  <c r="F13" i="16"/>
  <c r="E13" i="16"/>
  <c r="D13" i="16"/>
  <c r="G12" i="16"/>
  <c r="F12" i="16"/>
  <c r="E12" i="16"/>
  <c r="D12" i="16"/>
  <c r="G11" i="16"/>
  <c r="N11" i="16" s="1"/>
  <c r="F11" i="16"/>
  <c r="E11" i="16"/>
  <c r="D11" i="16"/>
  <c r="G10" i="16"/>
  <c r="F10" i="16"/>
  <c r="E10" i="16"/>
  <c r="D10" i="16"/>
  <c r="G9" i="16"/>
  <c r="N9" i="16" s="1"/>
  <c r="F9" i="16"/>
  <c r="E9" i="16"/>
  <c r="L9" i="16" s="1"/>
  <c r="D9" i="16"/>
  <c r="G8" i="16"/>
  <c r="N8" i="16" s="1"/>
  <c r="F8" i="16"/>
  <c r="E8" i="16"/>
  <c r="L8" i="16" s="1"/>
  <c r="D8" i="16"/>
  <c r="G7" i="16"/>
  <c r="N7" i="16" s="1"/>
  <c r="F7" i="16"/>
  <c r="E7" i="16"/>
  <c r="L7" i="16" s="1"/>
  <c r="D7" i="16"/>
  <c r="G6" i="16"/>
  <c r="F6" i="16"/>
  <c r="E6" i="16"/>
  <c r="L6" i="16" s="1"/>
  <c r="D6" i="16"/>
  <c r="G5" i="16"/>
  <c r="N5" i="16" s="1"/>
  <c r="F5" i="16"/>
  <c r="E5" i="16"/>
  <c r="L5" i="16" s="1"/>
  <c r="D5" i="16"/>
  <c r="G4" i="16"/>
  <c r="N4" i="16" s="1"/>
  <c r="F4" i="16"/>
  <c r="E4" i="16"/>
  <c r="L4" i="16" s="1"/>
  <c r="D4" i="16"/>
  <c r="G3" i="16"/>
  <c r="N3" i="16" s="1"/>
  <c r="F3" i="16"/>
  <c r="E3" i="16"/>
  <c r="L3" i="16" s="1"/>
  <c r="D3" i="16"/>
  <c r="L11" i="16"/>
  <c r="M11" i="16"/>
  <c r="K11" i="16"/>
  <c r="K10" i="16"/>
  <c r="N10" i="16"/>
  <c r="M10" i="16"/>
  <c r="L10" i="16"/>
  <c r="M9" i="16"/>
  <c r="K9" i="16"/>
  <c r="M8" i="16"/>
  <c r="K8" i="16"/>
  <c r="K7" i="16"/>
  <c r="M7" i="16"/>
  <c r="N6" i="16"/>
  <c r="M6" i="16"/>
  <c r="K6" i="16"/>
  <c r="M5" i="16"/>
  <c r="K5" i="16"/>
  <c r="K4" i="16"/>
  <c r="M4" i="16"/>
  <c r="M3" i="16"/>
  <c r="K3" i="16"/>
  <c r="O1351" i="15"/>
  <c r="O1350" i="15"/>
  <c r="O1349" i="15"/>
  <c r="O1348" i="15"/>
  <c r="O1347" i="15"/>
  <c r="O1346" i="15"/>
  <c r="O1345" i="15"/>
  <c r="O1344" i="15"/>
  <c r="O1343" i="15"/>
  <c r="O1342" i="15"/>
  <c r="O1341" i="15"/>
  <c r="O1340" i="15"/>
  <c r="O1339" i="15"/>
  <c r="O1338" i="15"/>
  <c r="O1337" i="15"/>
  <c r="O1336" i="15"/>
  <c r="O1335" i="15"/>
  <c r="O1334" i="15"/>
  <c r="O1333" i="15"/>
  <c r="O1332" i="15"/>
  <c r="O1331" i="15"/>
  <c r="O1330" i="15"/>
  <c r="O1329" i="15"/>
  <c r="O1328" i="15"/>
  <c r="O1327" i="15"/>
  <c r="O1326" i="15"/>
  <c r="O1325" i="15"/>
  <c r="O1324" i="15"/>
  <c r="O1323" i="15"/>
  <c r="O1322" i="15"/>
  <c r="O1321" i="15"/>
  <c r="O1320" i="15"/>
  <c r="O1319" i="15"/>
  <c r="O1318" i="15"/>
  <c r="O1317" i="15"/>
  <c r="O1316" i="15"/>
  <c r="O1315" i="15"/>
  <c r="O1314" i="15"/>
  <c r="O1313" i="15"/>
  <c r="O1312" i="15"/>
  <c r="O1311" i="15"/>
  <c r="O1310" i="15"/>
  <c r="O1309" i="15"/>
  <c r="O1308" i="15"/>
  <c r="O1307" i="15"/>
  <c r="O1306" i="15"/>
  <c r="O1305" i="15"/>
  <c r="O1304" i="15"/>
  <c r="O1303" i="15"/>
  <c r="O1302" i="15"/>
  <c r="O1301" i="15"/>
  <c r="O1300" i="15"/>
  <c r="O1299" i="15"/>
  <c r="O1298" i="15"/>
  <c r="O1297" i="15"/>
  <c r="O1296" i="15"/>
  <c r="O1295" i="15"/>
  <c r="O1294" i="15"/>
  <c r="O1293" i="15"/>
  <c r="O1292" i="15"/>
  <c r="O1291" i="15"/>
  <c r="O1290" i="15"/>
  <c r="O1289" i="15"/>
  <c r="O1288" i="15"/>
  <c r="O1287" i="15"/>
  <c r="O1286" i="15"/>
  <c r="O1285" i="15"/>
  <c r="O1284" i="15"/>
  <c r="O1283" i="15"/>
  <c r="O1282" i="15"/>
  <c r="O1281" i="15"/>
  <c r="O1280" i="15"/>
  <c r="O1279" i="15"/>
  <c r="O1278" i="15"/>
  <c r="O1277" i="15"/>
  <c r="O1276" i="15"/>
  <c r="O1275" i="15"/>
  <c r="O1274" i="15"/>
  <c r="O1273" i="15"/>
  <c r="O1272" i="15"/>
  <c r="O1271" i="15"/>
  <c r="O1270" i="15"/>
  <c r="O1269" i="15"/>
  <c r="O1268" i="15"/>
  <c r="O1267" i="15"/>
  <c r="O1266" i="15"/>
  <c r="O1265" i="15"/>
  <c r="O1264" i="15"/>
  <c r="O1263" i="15"/>
  <c r="O1262" i="15"/>
  <c r="O1261" i="15"/>
  <c r="O1260" i="15"/>
  <c r="O1259" i="15"/>
  <c r="O1258" i="15"/>
  <c r="O1257" i="15"/>
  <c r="O1256" i="15"/>
  <c r="O1255" i="15"/>
  <c r="O1254" i="15"/>
  <c r="O1253" i="15"/>
  <c r="O1252" i="15"/>
  <c r="O1251" i="15"/>
  <c r="O1250" i="15"/>
  <c r="O1249" i="15"/>
  <c r="O1248" i="15"/>
  <c r="O1247" i="15"/>
  <c r="O1246" i="15"/>
  <c r="O1245" i="15"/>
  <c r="O1244" i="15"/>
  <c r="O1243" i="15"/>
  <c r="O1242" i="15"/>
  <c r="O1241" i="15"/>
  <c r="O1240" i="15"/>
  <c r="O1239" i="15"/>
  <c r="O1238" i="15"/>
  <c r="O1237" i="15"/>
  <c r="O1236" i="15"/>
  <c r="O1235" i="15"/>
  <c r="O1234" i="15"/>
  <c r="O1233" i="15"/>
  <c r="O1232" i="15"/>
  <c r="O1231" i="15"/>
  <c r="O1230" i="15"/>
  <c r="O1229" i="15"/>
  <c r="O1228" i="15"/>
  <c r="O1227" i="15"/>
  <c r="O1226" i="15"/>
  <c r="O1225" i="15"/>
  <c r="O1224" i="15"/>
  <c r="O1223" i="15"/>
  <c r="O1222" i="15"/>
  <c r="O1221" i="15"/>
  <c r="O1220" i="15"/>
  <c r="O1219" i="15"/>
  <c r="O1218" i="15"/>
  <c r="O1217" i="15"/>
  <c r="O1216" i="15"/>
  <c r="O1215" i="15"/>
  <c r="O1214" i="15"/>
  <c r="O1213" i="15"/>
  <c r="O1212" i="15"/>
  <c r="O1211" i="15"/>
  <c r="O1210" i="15"/>
  <c r="O1209" i="15"/>
  <c r="O1208" i="15"/>
  <c r="O1207" i="15"/>
  <c r="O1206" i="15"/>
  <c r="O1205" i="15"/>
  <c r="O1204" i="15"/>
  <c r="O1203" i="15"/>
  <c r="O1202" i="15"/>
  <c r="O1201" i="15"/>
  <c r="O1200" i="15"/>
  <c r="O1199" i="15"/>
  <c r="O1198" i="15"/>
  <c r="O1197" i="15"/>
  <c r="O1196" i="15"/>
  <c r="O1195" i="15"/>
  <c r="O1194" i="15"/>
  <c r="O1193" i="15"/>
  <c r="O1192" i="15"/>
  <c r="O1191" i="15"/>
  <c r="O1190" i="15"/>
  <c r="O1189" i="15"/>
  <c r="O1188" i="15"/>
  <c r="O1187" i="15"/>
  <c r="O1186" i="15"/>
  <c r="O1185" i="15"/>
  <c r="O1184" i="15"/>
  <c r="O1183" i="15"/>
  <c r="O1182" i="15"/>
  <c r="O1181" i="15"/>
  <c r="O1180" i="15"/>
  <c r="O1179" i="15"/>
  <c r="O1178" i="15"/>
  <c r="O1177" i="15"/>
  <c r="O1176" i="15"/>
  <c r="O1175" i="15"/>
  <c r="O1174" i="15"/>
  <c r="O1173" i="15"/>
  <c r="O1172" i="15"/>
  <c r="O1171" i="15"/>
  <c r="O1170" i="15"/>
  <c r="O1169" i="15"/>
  <c r="O1168" i="15"/>
  <c r="O1167" i="15"/>
  <c r="O1166" i="15"/>
  <c r="O1165" i="15"/>
  <c r="O1164" i="15"/>
  <c r="O1163" i="15"/>
  <c r="O1162" i="15"/>
  <c r="O1161" i="15"/>
  <c r="O1160" i="15"/>
  <c r="O1159" i="15"/>
  <c r="O1158" i="15"/>
  <c r="O1157" i="15"/>
  <c r="O1156" i="15"/>
  <c r="O1155" i="15"/>
  <c r="O1154" i="15"/>
  <c r="O1153" i="15"/>
  <c r="O1152" i="15"/>
  <c r="O1151" i="15"/>
  <c r="O1150" i="15"/>
  <c r="O1149" i="15"/>
  <c r="O1148" i="15"/>
  <c r="O1147" i="15"/>
  <c r="O1146" i="15"/>
  <c r="O1145" i="15"/>
  <c r="O1144" i="15"/>
  <c r="O1143" i="15"/>
  <c r="O1142" i="15"/>
  <c r="O1141" i="15"/>
  <c r="O1140" i="15"/>
  <c r="O1139" i="15"/>
  <c r="O1138" i="15"/>
  <c r="O1137" i="15"/>
  <c r="O1136" i="15"/>
  <c r="O1135" i="15"/>
  <c r="O1134" i="15"/>
  <c r="O1133" i="15"/>
  <c r="O1132" i="15"/>
  <c r="O1131" i="15"/>
  <c r="O1130" i="15"/>
  <c r="O1129" i="15"/>
  <c r="O1128" i="15"/>
  <c r="O1127" i="15"/>
  <c r="O1126" i="15"/>
  <c r="O1125" i="15"/>
  <c r="O1124" i="15"/>
  <c r="O1123" i="15"/>
  <c r="O1122" i="15"/>
  <c r="O1121" i="15"/>
  <c r="O1120" i="15"/>
  <c r="O1119" i="15"/>
  <c r="O1118" i="15"/>
  <c r="O1117" i="15"/>
  <c r="O1116" i="15"/>
  <c r="O1115" i="15"/>
  <c r="O1114" i="15"/>
  <c r="O1113" i="15"/>
  <c r="O1112" i="15"/>
  <c r="O1111" i="15"/>
  <c r="O1110" i="15"/>
  <c r="O1109" i="15"/>
  <c r="O1108" i="15"/>
  <c r="O1107" i="15"/>
  <c r="O1106" i="15"/>
  <c r="O1105" i="15"/>
  <c r="O1104" i="15"/>
  <c r="O1103" i="15"/>
  <c r="O1102" i="15"/>
  <c r="O1101" i="15"/>
  <c r="O1100" i="15"/>
  <c r="O1099" i="15"/>
  <c r="O1098" i="15"/>
  <c r="O1097" i="15"/>
  <c r="O1096" i="15"/>
  <c r="O1095" i="15"/>
  <c r="O1094" i="15"/>
  <c r="O1093" i="15"/>
  <c r="O1092" i="15"/>
  <c r="O1091" i="15"/>
  <c r="O1090" i="15"/>
  <c r="O1089" i="15"/>
  <c r="O1088" i="15"/>
  <c r="O1087" i="15"/>
  <c r="O1086" i="15"/>
  <c r="O1085" i="15"/>
  <c r="O1084" i="15"/>
  <c r="O1083" i="15"/>
  <c r="O1082" i="15"/>
  <c r="O1081" i="15"/>
  <c r="O1080" i="15"/>
  <c r="O1079" i="15"/>
  <c r="O1078" i="15"/>
  <c r="O1077" i="15"/>
  <c r="O1076" i="15"/>
  <c r="O1075" i="15"/>
  <c r="O1074" i="15"/>
  <c r="O1073" i="15"/>
  <c r="O1072" i="15"/>
  <c r="O1071" i="15"/>
  <c r="O1070" i="15"/>
  <c r="O1069" i="15"/>
  <c r="O1068" i="15"/>
  <c r="O1067" i="15"/>
  <c r="O1066" i="15"/>
  <c r="O1065" i="15"/>
  <c r="O1064" i="15"/>
  <c r="O1063" i="15"/>
  <c r="O1062" i="15"/>
  <c r="O1061" i="15"/>
  <c r="O1060" i="15"/>
  <c r="O1059" i="15"/>
  <c r="O1058" i="15"/>
  <c r="O1057" i="15"/>
  <c r="O1056" i="15"/>
  <c r="O1055" i="15"/>
  <c r="O1054" i="15"/>
  <c r="O1053" i="15"/>
  <c r="O1052" i="15"/>
  <c r="O1051" i="15"/>
  <c r="O1050" i="15"/>
  <c r="O1049" i="15"/>
  <c r="O1048" i="15"/>
  <c r="O1047" i="15"/>
  <c r="O1046" i="15"/>
  <c r="O1045" i="15"/>
  <c r="O1044" i="15"/>
  <c r="O1043" i="15"/>
  <c r="O1042" i="15"/>
  <c r="O1041" i="15"/>
  <c r="O1040" i="15"/>
  <c r="O1039" i="15"/>
  <c r="O1038" i="15"/>
  <c r="O1037" i="15"/>
  <c r="O1036" i="15"/>
  <c r="O1035" i="15"/>
  <c r="O1034" i="15"/>
  <c r="O1033" i="15"/>
  <c r="O1032" i="15"/>
  <c r="O1031" i="15"/>
  <c r="O1030" i="15"/>
  <c r="O1029" i="15"/>
  <c r="O1028" i="15"/>
  <c r="O1027" i="15"/>
  <c r="O1026" i="15"/>
  <c r="O1025" i="15"/>
  <c r="O1024" i="15"/>
  <c r="O1023" i="15"/>
  <c r="O1022" i="15"/>
  <c r="O1021" i="15"/>
  <c r="O1020" i="15"/>
  <c r="O1019" i="15"/>
  <c r="O1018" i="15"/>
  <c r="O1017" i="15"/>
  <c r="O1016" i="15"/>
  <c r="O1015" i="15"/>
  <c r="O1014" i="15"/>
  <c r="O1013" i="15"/>
  <c r="O1012" i="15"/>
  <c r="O1011" i="15"/>
  <c r="O1010" i="15"/>
  <c r="O1009" i="15"/>
  <c r="O1008" i="15"/>
  <c r="O1007" i="15"/>
  <c r="O1006" i="15"/>
  <c r="O1005" i="15"/>
  <c r="O1004" i="15"/>
  <c r="O1003" i="15"/>
  <c r="O1002" i="15"/>
  <c r="O1001" i="15"/>
  <c r="O1000" i="15"/>
  <c r="O999" i="15"/>
  <c r="O998" i="15"/>
  <c r="O997" i="15"/>
  <c r="O996" i="15"/>
  <c r="O995" i="15"/>
  <c r="O994" i="15"/>
  <c r="O993" i="15"/>
  <c r="O992" i="15"/>
  <c r="O991" i="15"/>
  <c r="O990" i="15"/>
  <c r="O989" i="15"/>
  <c r="O988" i="15"/>
  <c r="O987" i="15"/>
  <c r="O986" i="15"/>
  <c r="O985" i="15"/>
  <c r="O984" i="15"/>
  <c r="O983" i="15"/>
  <c r="O982" i="15"/>
  <c r="O981" i="15"/>
  <c r="O980" i="15"/>
  <c r="O979" i="15"/>
  <c r="O978" i="15"/>
  <c r="O977" i="15"/>
  <c r="O976" i="15"/>
  <c r="O975" i="15"/>
  <c r="O974" i="15"/>
  <c r="O973" i="15"/>
  <c r="O972" i="15"/>
  <c r="O971" i="15"/>
  <c r="O970" i="15"/>
  <c r="O969" i="15"/>
  <c r="O968" i="15"/>
  <c r="O967" i="15"/>
  <c r="O966" i="15"/>
  <c r="O965" i="15"/>
  <c r="O964" i="15"/>
  <c r="O963" i="15"/>
  <c r="O962" i="15"/>
  <c r="O961" i="15"/>
  <c r="O960" i="15"/>
  <c r="O959" i="15"/>
  <c r="O958" i="15"/>
  <c r="O957" i="15"/>
  <c r="O956" i="15"/>
  <c r="O955" i="15"/>
  <c r="O954" i="15"/>
  <c r="O953" i="15"/>
  <c r="O952" i="15"/>
  <c r="O951" i="15"/>
  <c r="O950" i="15"/>
  <c r="O949" i="15"/>
  <c r="O948" i="15"/>
  <c r="O947" i="15"/>
  <c r="O946" i="15"/>
  <c r="O945" i="15"/>
  <c r="O944" i="15"/>
  <c r="O943" i="15"/>
  <c r="O942" i="15"/>
  <c r="O941" i="15"/>
  <c r="O940" i="15"/>
  <c r="O939" i="15"/>
  <c r="O938" i="15"/>
  <c r="O937" i="15"/>
  <c r="O936" i="15"/>
  <c r="O935" i="15"/>
  <c r="O934" i="15"/>
  <c r="O933" i="15"/>
  <c r="O932" i="15"/>
  <c r="O931" i="15"/>
  <c r="O930" i="15"/>
  <c r="O929" i="15"/>
  <c r="O928" i="15"/>
  <c r="O927" i="15"/>
  <c r="O926" i="15"/>
  <c r="O925" i="15"/>
  <c r="O924" i="15"/>
  <c r="O923" i="15"/>
  <c r="O922" i="15"/>
  <c r="O921" i="15"/>
  <c r="O920" i="15"/>
  <c r="O919" i="15"/>
  <c r="O918" i="15"/>
  <c r="O917" i="15"/>
  <c r="O916" i="15"/>
  <c r="O915" i="15"/>
  <c r="O914" i="15"/>
  <c r="O913" i="15"/>
  <c r="O912" i="15"/>
  <c r="O911" i="15"/>
  <c r="O910" i="15"/>
  <c r="O909" i="15"/>
  <c r="O908" i="15"/>
  <c r="O907" i="15"/>
  <c r="O906" i="15"/>
  <c r="O905" i="15"/>
  <c r="O904" i="15"/>
  <c r="O903" i="15"/>
  <c r="O902" i="15"/>
  <c r="O901" i="15"/>
  <c r="O900" i="15"/>
  <c r="O899" i="15"/>
  <c r="O898" i="15"/>
  <c r="O897" i="15"/>
  <c r="O896" i="15"/>
  <c r="O895" i="15"/>
  <c r="O894" i="15"/>
  <c r="O893" i="15"/>
  <c r="O892" i="15"/>
  <c r="O891" i="15"/>
  <c r="O890" i="15"/>
  <c r="O889" i="15"/>
  <c r="O888" i="15"/>
  <c r="O887" i="15"/>
  <c r="O886" i="15"/>
  <c r="O885" i="15"/>
  <c r="O884" i="15"/>
  <c r="O883" i="15"/>
  <c r="O882" i="15"/>
  <c r="O881" i="15"/>
  <c r="O880" i="15"/>
  <c r="O879" i="15"/>
  <c r="O878" i="15"/>
  <c r="O877" i="15"/>
  <c r="O876" i="15"/>
  <c r="O875" i="15"/>
  <c r="O874" i="15"/>
  <c r="O873" i="15"/>
  <c r="O872" i="15"/>
  <c r="O871" i="15"/>
  <c r="O870" i="15"/>
  <c r="O869" i="15"/>
  <c r="O868" i="15"/>
  <c r="O867" i="15"/>
  <c r="O866" i="15"/>
  <c r="O865" i="15"/>
  <c r="O864" i="15"/>
  <c r="O863" i="15"/>
  <c r="O862" i="15"/>
  <c r="O861" i="15"/>
  <c r="O860" i="15"/>
  <c r="O859" i="15"/>
  <c r="O858" i="15"/>
  <c r="O857" i="15"/>
  <c r="O856" i="15"/>
  <c r="O855" i="15"/>
  <c r="O854" i="15"/>
  <c r="O853" i="15"/>
  <c r="O852" i="15"/>
  <c r="O851" i="15"/>
  <c r="O850" i="15"/>
  <c r="O849" i="15"/>
  <c r="O848" i="15"/>
  <c r="O847" i="15"/>
  <c r="O846" i="15"/>
  <c r="O845" i="15"/>
  <c r="O844" i="15"/>
  <c r="O843" i="15"/>
  <c r="O842" i="15"/>
  <c r="O841" i="15"/>
  <c r="O840" i="15"/>
  <c r="O839" i="15"/>
  <c r="O838" i="15"/>
  <c r="O837" i="15"/>
  <c r="O836" i="15"/>
  <c r="O835" i="15"/>
  <c r="O834" i="15"/>
  <c r="O833" i="15"/>
  <c r="O832" i="15"/>
  <c r="O831" i="15"/>
  <c r="O830" i="15"/>
  <c r="O829" i="15"/>
  <c r="O828" i="15"/>
  <c r="O827" i="15"/>
  <c r="O826" i="15"/>
  <c r="O825" i="15"/>
  <c r="O824" i="15"/>
  <c r="O823" i="15"/>
  <c r="O822" i="15"/>
  <c r="O821" i="15"/>
  <c r="O820" i="15"/>
  <c r="O819" i="15"/>
  <c r="O818" i="15"/>
  <c r="O817" i="15"/>
  <c r="O816" i="15"/>
  <c r="O815" i="15"/>
  <c r="O814" i="15"/>
  <c r="O813" i="15"/>
  <c r="O812" i="15"/>
  <c r="O811" i="15"/>
  <c r="O810" i="15"/>
  <c r="O809" i="15"/>
  <c r="O808" i="15"/>
  <c r="O807" i="15"/>
  <c r="O806" i="15"/>
  <c r="O805" i="15"/>
  <c r="O804" i="15"/>
  <c r="O803" i="15"/>
  <c r="O802" i="15"/>
  <c r="O801" i="15"/>
  <c r="O800" i="15"/>
  <c r="O799" i="15"/>
  <c r="O798" i="15"/>
  <c r="O797" i="15"/>
  <c r="O796" i="15"/>
  <c r="O795" i="15"/>
  <c r="O794" i="15"/>
  <c r="O793" i="15"/>
  <c r="O792" i="15"/>
  <c r="O791" i="15"/>
  <c r="O790" i="15"/>
  <c r="O789" i="15"/>
  <c r="O788" i="15"/>
  <c r="O787" i="15"/>
  <c r="O786" i="15"/>
  <c r="O785" i="15"/>
  <c r="O784" i="15"/>
  <c r="O783" i="15"/>
  <c r="O782" i="15"/>
  <c r="O781" i="15"/>
  <c r="O780" i="15"/>
  <c r="O779" i="15"/>
  <c r="O778" i="15"/>
  <c r="O777" i="15"/>
  <c r="O776" i="15"/>
  <c r="O775" i="15"/>
  <c r="O774" i="15"/>
  <c r="O773" i="15"/>
  <c r="O772" i="15"/>
  <c r="O771" i="15"/>
  <c r="O770" i="15"/>
  <c r="O769" i="15"/>
  <c r="O768" i="15"/>
  <c r="O767" i="15"/>
  <c r="O766" i="15"/>
  <c r="O765" i="15"/>
  <c r="O764" i="15"/>
  <c r="O763" i="15"/>
  <c r="O762" i="15"/>
  <c r="O761" i="15"/>
  <c r="O760" i="15"/>
  <c r="O759" i="15"/>
  <c r="O758" i="15"/>
  <c r="O757" i="15"/>
  <c r="O756" i="15"/>
  <c r="O755" i="15"/>
  <c r="O754" i="15"/>
  <c r="O753" i="15"/>
  <c r="O752" i="15"/>
  <c r="O751" i="15"/>
  <c r="O750" i="15"/>
  <c r="O749" i="15"/>
  <c r="O748" i="15"/>
  <c r="O747" i="15"/>
  <c r="O746" i="15"/>
  <c r="O745" i="15"/>
  <c r="O744" i="15"/>
  <c r="O743" i="15"/>
  <c r="O742" i="15"/>
  <c r="O741" i="15"/>
  <c r="O740" i="15"/>
  <c r="O739" i="15"/>
  <c r="O738" i="15"/>
  <c r="O737" i="15"/>
  <c r="O736" i="15"/>
  <c r="O735" i="15"/>
  <c r="O734" i="15"/>
  <c r="O733" i="15"/>
  <c r="O732" i="15"/>
  <c r="O731" i="15"/>
  <c r="O730" i="15"/>
  <c r="O729" i="15"/>
  <c r="O728" i="15"/>
  <c r="O727" i="15"/>
  <c r="O726" i="15"/>
  <c r="O725" i="15"/>
  <c r="O724" i="15"/>
  <c r="O723" i="15"/>
  <c r="O722" i="15"/>
  <c r="O721" i="15"/>
  <c r="O720" i="15"/>
  <c r="O719" i="15"/>
  <c r="O718" i="15"/>
  <c r="O717" i="15"/>
  <c r="O716" i="15"/>
  <c r="O715" i="15"/>
  <c r="O714" i="15"/>
  <c r="O713" i="15"/>
  <c r="O712" i="15"/>
  <c r="O711" i="15"/>
  <c r="O710" i="15"/>
  <c r="O709" i="15"/>
  <c r="O708" i="15"/>
  <c r="O707" i="15"/>
  <c r="O706" i="15"/>
  <c r="O705" i="15"/>
  <c r="O704" i="15"/>
  <c r="O703" i="15"/>
  <c r="O702" i="15"/>
  <c r="O701" i="15"/>
  <c r="O700" i="15"/>
  <c r="O699" i="15"/>
  <c r="O698" i="15"/>
  <c r="O697" i="15"/>
  <c r="O696" i="15"/>
  <c r="O695" i="15"/>
  <c r="O694" i="15"/>
  <c r="O693" i="15"/>
  <c r="O692" i="15"/>
  <c r="O691" i="15"/>
  <c r="O690" i="15"/>
  <c r="O689" i="15"/>
  <c r="O688" i="15"/>
  <c r="O687" i="15"/>
  <c r="O686" i="15"/>
  <c r="O685" i="15"/>
  <c r="O684" i="15"/>
  <c r="O683" i="15"/>
  <c r="O682" i="15"/>
  <c r="O681" i="15"/>
  <c r="O680" i="15"/>
  <c r="O679" i="15"/>
  <c r="O678" i="15"/>
  <c r="O677" i="15"/>
  <c r="O676" i="15"/>
  <c r="O675" i="15"/>
  <c r="O674" i="15"/>
  <c r="O673" i="15"/>
  <c r="O672" i="15"/>
  <c r="O671" i="15"/>
  <c r="O670" i="15"/>
  <c r="O669" i="15"/>
  <c r="O668" i="15"/>
  <c r="O667" i="15"/>
  <c r="O666" i="15"/>
  <c r="O665" i="15"/>
  <c r="O664" i="15"/>
  <c r="O663" i="15"/>
  <c r="O662" i="15"/>
  <c r="O661" i="15"/>
  <c r="O660" i="15"/>
  <c r="O659" i="15"/>
  <c r="O658" i="15"/>
  <c r="O657" i="15"/>
  <c r="O656" i="15"/>
  <c r="O655" i="15"/>
  <c r="O654" i="15"/>
  <c r="O653" i="15"/>
  <c r="O652" i="15"/>
  <c r="O651" i="15"/>
  <c r="O650" i="15"/>
  <c r="O649" i="15"/>
  <c r="O648" i="15"/>
  <c r="O647" i="15"/>
  <c r="O646" i="15"/>
  <c r="O645" i="15"/>
  <c r="O644" i="15"/>
  <c r="O643" i="15"/>
  <c r="O642" i="15"/>
  <c r="O641" i="15"/>
  <c r="O640" i="15"/>
  <c r="O639" i="15"/>
  <c r="O638" i="15"/>
  <c r="O637" i="15"/>
  <c r="O636" i="15"/>
  <c r="O635" i="15"/>
  <c r="O634" i="15"/>
  <c r="O633" i="15"/>
  <c r="O632" i="15"/>
  <c r="O631" i="15"/>
  <c r="O630" i="15"/>
  <c r="O629" i="15"/>
  <c r="O628" i="15"/>
  <c r="O627" i="15"/>
  <c r="O626" i="15"/>
  <c r="O625" i="15"/>
  <c r="O624" i="15"/>
  <c r="O623" i="15"/>
  <c r="O622" i="15"/>
  <c r="O621" i="15"/>
  <c r="O620" i="15"/>
  <c r="O619" i="15"/>
  <c r="O618" i="15"/>
  <c r="O617" i="15"/>
  <c r="O616" i="15"/>
  <c r="O615" i="15"/>
  <c r="O614" i="15"/>
  <c r="O613" i="15"/>
  <c r="O612" i="15"/>
  <c r="O611" i="15"/>
  <c r="O610" i="15"/>
  <c r="O609" i="15"/>
  <c r="O608" i="15"/>
  <c r="O607" i="15"/>
  <c r="O606" i="15"/>
  <c r="O605" i="15"/>
  <c r="O604" i="15"/>
  <c r="O603" i="15"/>
  <c r="O602" i="15"/>
  <c r="O601" i="15"/>
  <c r="O600" i="15"/>
  <c r="O599" i="15"/>
  <c r="O598" i="15"/>
  <c r="O597" i="15"/>
  <c r="O596" i="15"/>
  <c r="O595" i="15"/>
  <c r="O594" i="15"/>
  <c r="O593" i="15"/>
  <c r="O592" i="15"/>
  <c r="O591" i="15"/>
  <c r="O590" i="15"/>
  <c r="O589" i="15"/>
  <c r="O588" i="15"/>
  <c r="O587" i="15"/>
  <c r="O586" i="15"/>
  <c r="O585" i="15"/>
  <c r="O584" i="15"/>
  <c r="O583" i="15"/>
  <c r="O582" i="15"/>
  <c r="O581" i="15"/>
  <c r="O580" i="15"/>
  <c r="O579" i="15"/>
  <c r="O578" i="15"/>
  <c r="O577" i="15"/>
  <c r="O576" i="15"/>
  <c r="O575" i="15"/>
  <c r="O574" i="15"/>
  <c r="O573" i="15"/>
  <c r="O572" i="15"/>
  <c r="O571" i="15"/>
  <c r="O570" i="15"/>
  <c r="O569" i="15"/>
  <c r="O568" i="15"/>
  <c r="O567" i="15"/>
  <c r="O566" i="15"/>
  <c r="O565" i="15"/>
  <c r="O564" i="15"/>
  <c r="O563" i="15"/>
  <c r="O562" i="15"/>
  <c r="O561" i="15"/>
  <c r="O560" i="15"/>
  <c r="O559" i="15"/>
  <c r="O558" i="15"/>
  <c r="O557" i="15"/>
  <c r="O556" i="15"/>
  <c r="O555" i="15"/>
  <c r="O554" i="15"/>
  <c r="O553" i="15"/>
  <c r="O552" i="15"/>
  <c r="O551" i="15"/>
  <c r="O550" i="15"/>
  <c r="O549" i="15"/>
  <c r="O548" i="15"/>
  <c r="O547" i="15"/>
  <c r="O546" i="15"/>
  <c r="O545" i="15"/>
  <c r="O544" i="15"/>
  <c r="O543" i="15"/>
  <c r="O542" i="15"/>
  <c r="O541" i="15"/>
  <c r="O540" i="15"/>
  <c r="O539" i="15"/>
  <c r="O538" i="15"/>
  <c r="O537" i="15"/>
  <c r="O536" i="15"/>
  <c r="O535" i="15"/>
  <c r="O534" i="15"/>
  <c r="O533" i="15"/>
  <c r="O532" i="15"/>
  <c r="O531" i="15"/>
  <c r="O530" i="15"/>
  <c r="O529" i="15"/>
  <c r="O528" i="15"/>
  <c r="O527" i="15"/>
  <c r="O526" i="15"/>
  <c r="O525" i="15"/>
  <c r="O524" i="15"/>
  <c r="O523" i="15"/>
  <c r="O522" i="15"/>
  <c r="O521" i="15"/>
  <c r="O520" i="15"/>
  <c r="O519" i="15"/>
  <c r="O518" i="15"/>
  <c r="O517" i="15"/>
  <c r="O516" i="15"/>
  <c r="O515" i="15"/>
  <c r="O514" i="15"/>
  <c r="O513" i="15"/>
  <c r="O512" i="15"/>
  <c r="O511" i="15"/>
  <c r="O510" i="15"/>
  <c r="O509" i="15"/>
  <c r="O508" i="15"/>
  <c r="O507" i="15"/>
  <c r="O506" i="15"/>
  <c r="O505" i="15"/>
  <c r="O504" i="15"/>
  <c r="O503" i="15"/>
  <c r="O502" i="15"/>
  <c r="O501" i="15"/>
  <c r="O500" i="15"/>
  <c r="O499" i="15"/>
  <c r="O498" i="15"/>
  <c r="O497" i="15"/>
  <c r="O496" i="15"/>
  <c r="O495" i="15"/>
  <c r="O494" i="15"/>
  <c r="O493" i="15"/>
  <c r="O492" i="15"/>
  <c r="O491" i="15"/>
  <c r="O490" i="15"/>
  <c r="O489" i="15"/>
  <c r="O488" i="15"/>
  <c r="O487" i="15"/>
  <c r="O486" i="15"/>
  <c r="O485" i="15"/>
  <c r="O484" i="15"/>
  <c r="O483" i="15"/>
  <c r="O482" i="15"/>
  <c r="O481" i="15"/>
  <c r="O480" i="15"/>
  <c r="O479" i="15"/>
  <c r="O478" i="15"/>
  <c r="O477" i="15"/>
  <c r="O476" i="15"/>
  <c r="O475" i="15"/>
  <c r="O474" i="15"/>
  <c r="O473" i="15"/>
  <c r="O472" i="15"/>
  <c r="O471" i="15"/>
  <c r="O470" i="15"/>
  <c r="O469" i="15"/>
  <c r="O468" i="15"/>
  <c r="O467" i="15"/>
  <c r="O466" i="15"/>
  <c r="O465" i="15"/>
  <c r="O464" i="15"/>
  <c r="O463" i="15"/>
  <c r="O462" i="15"/>
  <c r="O461" i="15"/>
  <c r="O460" i="15"/>
  <c r="O459" i="15"/>
  <c r="O458" i="15"/>
  <c r="O457" i="15"/>
  <c r="O456" i="15"/>
  <c r="O455" i="15"/>
  <c r="O454" i="15"/>
  <c r="O453" i="15"/>
  <c r="O452" i="15"/>
  <c r="O451" i="15"/>
  <c r="O450" i="15"/>
  <c r="O449" i="15"/>
  <c r="O448" i="15"/>
  <c r="O447" i="15"/>
  <c r="O446" i="15"/>
  <c r="O445" i="15"/>
  <c r="O444" i="15"/>
  <c r="O443" i="15"/>
  <c r="O442" i="15"/>
  <c r="O441" i="15"/>
  <c r="O440" i="15"/>
  <c r="O439" i="15"/>
  <c r="O438" i="15"/>
  <c r="O437" i="15"/>
  <c r="O436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O4" i="15"/>
  <c r="O3" i="15"/>
  <c r="O2" i="15"/>
  <c r="G47" i="14"/>
  <c r="F47" i="14"/>
  <c r="E47" i="14"/>
  <c r="D47" i="14"/>
  <c r="G46" i="14"/>
  <c r="F46" i="14"/>
  <c r="E46" i="14"/>
  <c r="D46" i="14"/>
  <c r="G45" i="14"/>
  <c r="F45" i="14"/>
  <c r="E45" i="14"/>
  <c r="D45" i="14"/>
  <c r="G44" i="14"/>
  <c r="F44" i="14"/>
  <c r="E44" i="14"/>
  <c r="D44" i="14"/>
  <c r="G43" i="14"/>
  <c r="F43" i="14"/>
  <c r="E43" i="14"/>
  <c r="D43" i="14"/>
  <c r="G42" i="14"/>
  <c r="F42" i="14"/>
  <c r="E42" i="14"/>
  <c r="D42" i="14"/>
  <c r="G41" i="14"/>
  <c r="F41" i="14"/>
  <c r="E41" i="14"/>
  <c r="D41" i="14"/>
  <c r="G40" i="14"/>
  <c r="F40" i="14"/>
  <c r="E40" i="14"/>
  <c r="D40" i="14"/>
  <c r="G39" i="14"/>
  <c r="F39" i="14"/>
  <c r="E39" i="14"/>
  <c r="D39" i="14"/>
  <c r="G38" i="14"/>
  <c r="F38" i="14"/>
  <c r="E38" i="14"/>
  <c r="D38" i="14"/>
  <c r="G37" i="14"/>
  <c r="F37" i="14"/>
  <c r="E37" i="14"/>
  <c r="D37" i="14"/>
  <c r="G36" i="14"/>
  <c r="F36" i="14"/>
  <c r="E36" i="14"/>
  <c r="D36" i="14"/>
  <c r="G35" i="14"/>
  <c r="F35" i="14"/>
  <c r="E35" i="14"/>
  <c r="D35" i="14"/>
  <c r="G34" i="14"/>
  <c r="F34" i="14"/>
  <c r="E34" i="14"/>
  <c r="D34" i="14"/>
  <c r="G33" i="14"/>
  <c r="F33" i="14"/>
  <c r="E33" i="14"/>
  <c r="D33" i="14"/>
  <c r="G32" i="14"/>
  <c r="F32" i="14"/>
  <c r="E32" i="14"/>
  <c r="D32" i="14"/>
  <c r="G31" i="14"/>
  <c r="F31" i="14"/>
  <c r="E31" i="14"/>
  <c r="D31" i="14"/>
  <c r="G30" i="14"/>
  <c r="F30" i="14"/>
  <c r="E30" i="14"/>
  <c r="D30" i="14"/>
  <c r="G29" i="14"/>
  <c r="F29" i="14"/>
  <c r="E29" i="14"/>
  <c r="D29" i="14"/>
  <c r="G28" i="14"/>
  <c r="F28" i="14"/>
  <c r="E28" i="14"/>
  <c r="D28" i="14"/>
  <c r="G27" i="14"/>
  <c r="F27" i="14"/>
  <c r="E27" i="14"/>
  <c r="D27" i="14"/>
  <c r="G26" i="14"/>
  <c r="F26" i="14"/>
  <c r="E26" i="14"/>
  <c r="D26" i="14"/>
  <c r="G25" i="14"/>
  <c r="F25" i="14"/>
  <c r="E25" i="14"/>
  <c r="D25" i="14"/>
  <c r="G24" i="14"/>
  <c r="F24" i="14"/>
  <c r="E24" i="14"/>
  <c r="D24" i="14"/>
  <c r="G23" i="14"/>
  <c r="F23" i="14"/>
  <c r="E23" i="14"/>
  <c r="D23" i="14"/>
  <c r="G22" i="14"/>
  <c r="F22" i="14"/>
  <c r="E22" i="14"/>
  <c r="D22" i="14"/>
  <c r="G21" i="14"/>
  <c r="F21" i="14"/>
  <c r="E21" i="14"/>
  <c r="D21" i="14"/>
  <c r="G20" i="14"/>
  <c r="F20" i="14"/>
  <c r="E20" i="14"/>
  <c r="D20" i="14"/>
  <c r="G19" i="14"/>
  <c r="F19" i="14"/>
  <c r="E19" i="14"/>
  <c r="D19" i="14"/>
  <c r="G18" i="14"/>
  <c r="F18" i="14"/>
  <c r="E18" i="14"/>
  <c r="D18" i="14"/>
  <c r="G17" i="14"/>
  <c r="F17" i="14"/>
  <c r="E17" i="14"/>
  <c r="D17" i="14"/>
  <c r="G16" i="14"/>
  <c r="F16" i="14"/>
  <c r="E16" i="14"/>
  <c r="D16" i="14"/>
  <c r="G15" i="14"/>
  <c r="F15" i="14"/>
  <c r="E15" i="14"/>
  <c r="D15" i="14"/>
  <c r="G14" i="14"/>
  <c r="F14" i="14"/>
  <c r="E14" i="14"/>
  <c r="D14" i="14"/>
  <c r="G13" i="14"/>
  <c r="F13" i="14"/>
  <c r="E13" i="14"/>
  <c r="D13" i="14"/>
  <c r="G12" i="14"/>
  <c r="F12" i="14"/>
  <c r="E12" i="14"/>
  <c r="D12" i="14"/>
  <c r="G11" i="14"/>
  <c r="F11" i="14"/>
  <c r="E11" i="14"/>
  <c r="D11" i="14"/>
  <c r="G10" i="14"/>
  <c r="N10" i="14" s="1"/>
  <c r="F10" i="14"/>
  <c r="E10" i="14"/>
  <c r="L10" i="14" s="1"/>
  <c r="D10" i="14"/>
  <c r="G9" i="14"/>
  <c r="N9" i="14" s="1"/>
  <c r="F9" i="14"/>
  <c r="E9" i="14"/>
  <c r="L9" i="14" s="1"/>
  <c r="D9" i="14"/>
  <c r="G8" i="14"/>
  <c r="N8" i="14" s="1"/>
  <c r="F8" i="14"/>
  <c r="E8" i="14"/>
  <c r="L8" i="14" s="1"/>
  <c r="D8" i="14"/>
  <c r="G7" i="14"/>
  <c r="N7" i="14" s="1"/>
  <c r="F7" i="14"/>
  <c r="E7" i="14"/>
  <c r="D7" i="14"/>
  <c r="G6" i="14"/>
  <c r="F6" i="14"/>
  <c r="E6" i="14"/>
  <c r="L6" i="14" s="1"/>
  <c r="D6" i="14"/>
  <c r="G5" i="14"/>
  <c r="N5" i="14" s="1"/>
  <c r="F5" i="14"/>
  <c r="E5" i="14"/>
  <c r="L5" i="14" s="1"/>
  <c r="D5" i="14"/>
  <c r="G4" i="14"/>
  <c r="N4" i="14" s="1"/>
  <c r="F4" i="14"/>
  <c r="E4" i="14"/>
  <c r="L4" i="14" s="1"/>
  <c r="D4" i="14"/>
  <c r="G3" i="14"/>
  <c r="F3" i="14"/>
  <c r="E3" i="14"/>
  <c r="L3" i="14" s="1"/>
  <c r="D3" i="14"/>
  <c r="L11" i="14"/>
  <c r="N11" i="14"/>
  <c r="M11" i="14"/>
  <c r="K11" i="14"/>
  <c r="M10" i="14"/>
  <c r="K10" i="14"/>
  <c r="M9" i="14"/>
  <c r="K9" i="14"/>
  <c r="M8" i="14"/>
  <c r="K8" i="14"/>
  <c r="M7" i="14"/>
  <c r="L7" i="14"/>
  <c r="K7" i="14"/>
  <c r="M6" i="14"/>
  <c r="K6" i="14"/>
  <c r="N6" i="14"/>
  <c r="M5" i="14"/>
  <c r="K5" i="14"/>
  <c r="M4" i="14"/>
  <c r="K4" i="14"/>
  <c r="M3" i="14"/>
  <c r="K3" i="14"/>
  <c r="N3" i="14"/>
  <c r="O1351" i="13"/>
  <c r="O1350" i="13"/>
  <c r="O1349" i="13"/>
  <c r="O1348" i="13"/>
  <c r="O1347" i="13"/>
  <c r="O1346" i="13"/>
  <c r="O1345" i="13"/>
  <c r="O1344" i="13"/>
  <c r="O1343" i="13"/>
  <c r="O1342" i="13"/>
  <c r="O1341" i="13"/>
  <c r="O1340" i="13"/>
  <c r="O1339" i="13"/>
  <c r="O1338" i="13"/>
  <c r="O1337" i="13"/>
  <c r="O1336" i="13"/>
  <c r="O1335" i="13"/>
  <c r="O1334" i="13"/>
  <c r="O1333" i="13"/>
  <c r="O1332" i="13"/>
  <c r="O1331" i="13"/>
  <c r="O1330" i="13"/>
  <c r="O1329" i="13"/>
  <c r="O1328" i="13"/>
  <c r="O1327" i="13"/>
  <c r="O1326" i="13"/>
  <c r="O1325" i="13"/>
  <c r="O1324" i="13"/>
  <c r="O1323" i="13"/>
  <c r="O1322" i="13"/>
  <c r="O1321" i="13"/>
  <c r="O1320" i="13"/>
  <c r="O1319" i="13"/>
  <c r="O1318" i="13"/>
  <c r="O1317" i="13"/>
  <c r="O1316" i="13"/>
  <c r="O1315" i="13"/>
  <c r="O1314" i="13"/>
  <c r="O1313" i="13"/>
  <c r="O1312" i="13"/>
  <c r="O1311" i="13"/>
  <c r="O1310" i="13"/>
  <c r="O1309" i="13"/>
  <c r="O1308" i="13"/>
  <c r="O1307" i="13"/>
  <c r="O1306" i="13"/>
  <c r="O1305" i="13"/>
  <c r="O1304" i="13"/>
  <c r="O1303" i="13"/>
  <c r="O1302" i="13"/>
  <c r="O1301" i="13"/>
  <c r="O1300" i="13"/>
  <c r="O1299" i="13"/>
  <c r="O1298" i="13"/>
  <c r="O1297" i="13"/>
  <c r="O1296" i="13"/>
  <c r="O1295" i="13"/>
  <c r="O1294" i="13"/>
  <c r="O1293" i="13"/>
  <c r="O1292" i="13"/>
  <c r="O1291" i="13"/>
  <c r="O1290" i="13"/>
  <c r="O1289" i="13"/>
  <c r="O1288" i="13"/>
  <c r="O1287" i="13"/>
  <c r="O1286" i="13"/>
  <c r="O1285" i="13"/>
  <c r="O1284" i="13"/>
  <c r="O1283" i="13"/>
  <c r="O1282" i="13"/>
  <c r="O1281" i="13"/>
  <c r="O1280" i="13"/>
  <c r="O1279" i="13"/>
  <c r="O1278" i="13"/>
  <c r="O1277" i="13"/>
  <c r="O1276" i="13"/>
  <c r="O1275" i="13"/>
  <c r="O1274" i="13"/>
  <c r="O1273" i="13"/>
  <c r="O1272" i="13"/>
  <c r="O1271" i="13"/>
  <c r="O1270" i="13"/>
  <c r="O1269" i="13"/>
  <c r="O1268" i="13"/>
  <c r="O1267" i="13"/>
  <c r="O1266" i="13"/>
  <c r="O1265" i="13"/>
  <c r="O1264" i="13"/>
  <c r="O1263" i="13"/>
  <c r="O1262" i="13"/>
  <c r="O1261" i="13"/>
  <c r="O1260" i="13"/>
  <c r="O1259" i="13"/>
  <c r="O1258" i="13"/>
  <c r="O1257" i="13"/>
  <c r="O1256" i="13"/>
  <c r="O1255" i="13"/>
  <c r="O1254" i="13"/>
  <c r="O1253" i="13"/>
  <c r="O1252" i="13"/>
  <c r="O1251" i="13"/>
  <c r="O1250" i="13"/>
  <c r="O1249" i="13"/>
  <c r="O1248" i="13"/>
  <c r="O1247" i="13"/>
  <c r="O1246" i="13"/>
  <c r="O1245" i="13"/>
  <c r="O1244" i="13"/>
  <c r="O1243" i="13"/>
  <c r="O1242" i="13"/>
  <c r="O1241" i="13"/>
  <c r="O1240" i="13"/>
  <c r="O1239" i="13"/>
  <c r="O1238" i="13"/>
  <c r="O1237" i="13"/>
  <c r="O1236" i="13"/>
  <c r="O1235" i="13"/>
  <c r="O1234" i="13"/>
  <c r="O1233" i="13"/>
  <c r="O1232" i="13"/>
  <c r="O1231" i="13"/>
  <c r="O1230" i="13"/>
  <c r="O1229" i="13"/>
  <c r="O1228" i="13"/>
  <c r="O1227" i="13"/>
  <c r="O1226" i="13"/>
  <c r="O1225" i="13"/>
  <c r="O1224" i="13"/>
  <c r="O1223" i="13"/>
  <c r="O1222" i="13"/>
  <c r="O1221" i="13"/>
  <c r="O1220" i="13"/>
  <c r="O1219" i="13"/>
  <c r="O1218" i="13"/>
  <c r="O1217" i="13"/>
  <c r="O1216" i="13"/>
  <c r="O1215" i="13"/>
  <c r="O1214" i="13"/>
  <c r="O1213" i="13"/>
  <c r="O1212" i="13"/>
  <c r="O1211" i="13"/>
  <c r="O1210" i="13"/>
  <c r="O1209" i="13"/>
  <c r="O1208" i="13"/>
  <c r="O1207" i="13"/>
  <c r="O1206" i="13"/>
  <c r="O1205" i="13"/>
  <c r="O1204" i="13"/>
  <c r="O1203" i="13"/>
  <c r="O1202" i="13"/>
  <c r="O1201" i="13"/>
  <c r="O1200" i="13"/>
  <c r="O1199" i="13"/>
  <c r="O1198" i="13"/>
  <c r="O1197" i="13"/>
  <c r="O1196" i="13"/>
  <c r="O1195" i="13"/>
  <c r="O1194" i="13"/>
  <c r="O1193" i="13"/>
  <c r="O1192" i="13"/>
  <c r="O1191" i="13"/>
  <c r="O1190" i="13"/>
  <c r="O1189" i="13"/>
  <c r="O1188" i="13"/>
  <c r="O1187" i="13"/>
  <c r="O1186" i="13"/>
  <c r="O1185" i="13"/>
  <c r="O1184" i="13"/>
  <c r="O1183" i="13"/>
  <c r="O1182" i="13"/>
  <c r="O1181" i="13"/>
  <c r="O1180" i="13"/>
  <c r="O1179" i="13"/>
  <c r="O1178" i="13"/>
  <c r="O1177" i="13"/>
  <c r="O1176" i="13"/>
  <c r="O1175" i="13"/>
  <c r="O1174" i="13"/>
  <c r="O1173" i="13"/>
  <c r="O1172" i="13"/>
  <c r="O1171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50" i="13"/>
  <c r="O1149" i="13"/>
  <c r="O1148" i="13"/>
  <c r="O1147" i="13"/>
  <c r="O1146" i="13"/>
  <c r="O1145" i="13"/>
  <c r="O1144" i="13"/>
  <c r="O1143" i="13"/>
  <c r="O1142" i="13"/>
  <c r="O1141" i="13"/>
  <c r="O1140" i="13"/>
  <c r="O1139" i="13"/>
  <c r="O1138" i="13"/>
  <c r="O1137" i="13"/>
  <c r="O1136" i="13"/>
  <c r="O1135" i="13"/>
  <c r="O1134" i="13"/>
  <c r="O1133" i="13"/>
  <c r="O1132" i="13"/>
  <c r="O1131" i="13"/>
  <c r="O1130" i="13"/>
  <c r="O1129" i="13"/>
  <c r="O1128" i="13"/>
  <c r="O1127" i="13"/>
  <c r="O1126" i="13"/>
  <c r="O1125" i="13"/>
  <c r="O1124" i="13"/>
  <c r="O1123" i="13"/>
  <c r="O1122" i="13"/>
  <c r="O1121" i="13"/>
  <c r="O1120" i="13"/>
  <c r="O1119" i="13"/>
  <c r="O1118" i="13"/>
  <c r="O1117" i="13"/>
  <c r="O1116" i="13"/>
  <c r="O1115" i="13"/>
  <c r="O1114" i="13"/>
  <c r="O1113" i="13"/>
  <c r="O1112" i="13"/>
  <c r="O1111" i="13"/>
  <c r="O1110" i="13"/>
  <c r="O1109" i="13"/>
  <c r="O1108" i="13"/>
  <c r="O1107" i="13"/>
  <c r="O1106" i="13"/>
  <c r="O1105" i="13"/>
  <c r="O1104" i="13"/>
  <c r="O1103" i="13"/>
  <c r="O1102" i="13"/>
  <c r="O1101" i="13"/>
  <c r="O1100" i="13"/>
  <c r="O1099" i="13"/>
  <c r="O1098" i="13"/>
  <c r="O1097" i="13"/>
  <c r="O1096" i="13"/>
  <c r="O1095" i="13"/>
  <c r="O1094" i="13"/>
  <c r="O1093" i="13"/>
  <c r="O1092" i="13"/>
  <c r="O1091" i="13"/>
  <c r="O1090" i="13"/>
  <c r="O1089" i="13"/>
  <c r="O1088" i="13"/>
  <c r="O1087" i="13"/>
  <c r="O1086" i="13"/>
  <c r="O1085" i="13"/>
  <c r="O1084" i="13"/>
  <c r="O1083" i="13"/>
  <c r="O1082" i="13"/>
  <c r="O1081" i="13"/>
  <c r="O1080" i="13"/>
  <c r="O1079" i="13"/>
  <c r="O1078" i="13"/>
  <c r="O1077" i="13"/>
  <c r="O1076" i="13"/>
  <c r="O1075" i="13"/>
  <c r="O1074" i="13"/>
  <c r="O1073" i="13"/>
  <c r="O1072" i="13"/>
  <c r="O1071" i="13"/>
  <c r="O1070" i="13"/>
  <c r="O1069" i="13"/>
  <c r="O1068" i="13"/>
  <c r="O1067" i="13"/>
  <c r="O1066" i="13"/>
  <c r="O1065" i="13"/>
  <c r="O1064" i="13"/>
  <c r="O1063" i="13"/>
  <c r="O1062" i="13"/>
  <c r="O1061" i="13"/>
  <c r="O1060" i="13"/>
  <c r="O1059" i="13"/>
  <c r="O1058" i="13"/>
  <c r="O1057" i="13"/>
  <c r="O1056" i="13"/>
  <c r="O1055" i="13"/>
  <c r="O1054" i="13"/>
  <c r="O1053" i="13"/>
  <c r="O1052" i="13"/>
  <c r="O1051" i="13"/>
  <c r="O1050" i="13"/>
  <c r="O1049" i="13"/>
  <c r="O1048" i="13"/>
  <c r="O1047" i="13"/>
  <c r="O1046" i="13"/>
  <c r="O1045" i="13"/>
  <c r="O1044" i="13"/>
  <c r="O1043" i="13"/>
  <c r="O1042" i="13"/>
  <c r="O1041" i="13"/>
  <c r="O1040" i="13"/>
  <c r="O1039" i="13"/>
  <c r="O1038" i="13"/>
  <c r="O1037" i="13"/>
  <c r="O1036" i="13"/>
  <c r="O1035" i="13"/>
  <c r="O1034" i="13"/>
  <c r="O1033" i="13"/>
  <c r="O1032" i="13"/>
  <c r="O1031" i="13"/>
  <c r="O1030" i="13"/>
  <c r="O1029" i="13"/>
  <c r="O1028" i="13"/>
  <c r="O1027" i="13"/>
  <c r="O1026" i="13"/>
  <c r="O1025" i="13"/>
  <c r="O1024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2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9" i="13"/>
  <c r="O818" i="13"/>
  <c r="O817" i="13"/>
  <c r="O816" i="13"/>
  <c r="O815" i="13"/>
  <c r="O814" i="13"/>
  <c r="O813" i="13"/>
  <c r="O812" i="13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3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6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O571" i="13"/>
  <c r="O570" i="13"/>
  <c r="O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6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O461" i="13"/>
  <c r="O460" i="13"/>
  <c r="O459" i="13"/>
  <c r="O458" i="13"/>
  <c r="O457" i="13"/>
  <c r="O456" i="13"/>
  <c r="O455" i="13"/>
  <c r="O454" i="13"/>
  <c r="O453" i="13"/>
  <c r="O452" i="13"/>
  <c r="O451" i="13"/>
  <c r="O450" i="13"/>
  <c r="O449" i="13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G47" i="12"/>
  <c r="F47" i="12"/>
  <c r="E47" i="12"/>
  <c r="D47" i="12"/>
  <c r="G46" i="12"/>
  <c r="F46" i="12"/>
  <c r="E46" i="12"/>
  <c r="D46" i="12"/>
  <c r="G45" i="12"/>
  <c r="F45" i="12"/>
  <c r="E45" i="12"/>
  <c r="D45" i="12"/>
  <c r="G44" i="12"/>
  <c r="F44" i="12"/>
  <c r="E44" i="12"/>
  <c r="D44" i="12"/>
  <c r="G43" i="12"/>
  <c r="F43" i="12"/>
  <c r="E43" i="12"/>
  <c r="D43" i="12"/>
  <c r="G42" i="12"/>
  <c r="F42" i="12"/>
  <c r="E42" i="12"/>
  <c r="D42" i="12"/>
  <c r="G41" i="12"/>
  <c r="F41" i="12"/>
  <c r="E41" i="12"/>
  <c r="D41" i="12"/>
  <c r="G40" i="12"/>
  <c r="F40" i="12"/>
  <c r="E40" i="12"/>
  <c r="D40" i="12"/>
  <c r="G39" i="12"/>
  <c r="F39" i="12"/>
  <c r="E39" i="12"/>
  <c r="D39" i="12"/>
  <c r="G38" i="12"/>
  <c r="F38" i="12"/>
  <c r="E38" i="12"/>
  <c r="D38" i="12"/>
  <c r="G37" i="12"/>
  <c r="F37" i="12"/>
  <c r="E37" i="12"/>
  <c r="D37" i="12"/>
  <c r="G36" i="12"/>
  <c r="F36" i="12"/>
  <c r="E36" i="12"/>
  <c r="D36" i="12"/>
  <c r="G35" i="12"/>
  <c r="F35" i="12"/>
  <c r="E35" i="12"/>
  <c r="D35" i="12"/>
  <c r="G34" i="12"/>
  <c r="F34" i="12"/>
  <c r="E34" i="12"/>
  <c r="D34" i="12"/>
  <c r="G33" i="12"/>
  <c r="F33" i="12"/>
  <c r="E33" i="12"/>
  <c r="D33" i="12"/>
  <c r="G32" i="12"/>
  <c r="F32" i="12"/>
  <c r="E32" i="12"/>
  <c r="D32" i="12"/>
  <c r="G31" i="12"/>
  <c r="F31" i="12"/>
  <c r="E31" i="12"/>
  <c r="D31" i="12"/>
  <c r="G30" i="12"/>
  <c r="F30" i="12"/>
  <c r="E30" i="12"/>
  <c r="D30" i="12"/>
  <c r="G29" i="12"/>
  <c r="F29" i="12"/>
  <c r="E29" i="12"/>
  <c r="D29" i="12"/>
  <c r="G28" i="12"/>
  <c r="F28" i="12"/>
  <c r="E28" i="12"/>
  <c r="D28" i="12"/>
  <c r="G27" i="12"/>
  <c r="F27" i="12"/>
  <c r="E27" i="12"/>
  <c r="D27" i="12"/>
  <c r="G26" i="12"/>
  <c r="F26" i="12"/>
  <c r="E26" i="12"/>
  <c r="D26" i="12"/>
  <c r="G25" i="12"/>
  <c r="F25" i="12"/>
  <c r="E25" i="12"/>
  <c r="D25" i="12"/>
  <c r="G24" i="12"/>
  <c r="F24" i="12"/>
  <c r="E24" i="12"/>
  <c r="D24" i="12"/>
  <c r="G23" i="12"/>
  <c r="F23" i="12"/>
  <c r="E23" i="12"/>
  <c r="D23" i="12"/>
  <c r="G22" i="12"/>
  <c r="F22" i="12"/>
  <c r="E22" i="12"/>
  <c r="D22" i="12"/>
  <c r="G21" i="12"/>
  <c r="F21" i="12"/>
  <c r="E21" i="12"/>
  <c r="D21" i="12"/>
  <c r="G20" i="12"/>
  <c r="F20" i="12"/>
  <c r="E20" i="12"/>
  <c r="D20" i="12"/>
  <c r="G19" i="12"/>
  <c r="F19" i="12"/>
  <c r="E19" i="12"/>
  <c r="D19" i="12"/>
  <c r="G18" i="12"/>
  <c r="F18" i="12"/>
  <c r="E18" i="12"/>
  <c r="D18" i="12"/>
  <c r="G17" i="12"/>
  <c r="F17" i="12"/>
  <c r="E17" i="12"/>
  <c r="D17" i="12"/>
  <c r="G16" i="12"/>
  <c r="F16" i="12"/>
  <c r="E16" i="12"/>
  <c r="D16" i="12"/>
  <c r="G15" i="12"/>
  <c r="F15" i="12"/>
  <c r="E15" i="12"/>
  <c r="D15" i="12"/>
  <c r="G14" i="12"/>
  <c r="F14" i="12"/>
  <c r="E14" i="12"/>
  <c r="D14" i="12"/>
  <c r="G13" i="12"/>
  <c r="F13" i="12"/>
  <c r="E13" i="12"/>
  <c r="D13" i="12"/>
  <c r="G12" i="12"/>
  <c r="F12" i="12"/>
  <c r="E12" i="12"/>
  <c r="D12" i="12"/>
  <c r="G11" i="12"/>
  <c r="N11" i="12" s="1"/>
  <c r="F11" i="12"/>
  <c r="E11" i="12"/>
  <c r="D11" i="12"/>
  <c r="G10" i="12"/>
  <c r="F10" i="12"/>
  <c r="E10" i="12"/>
  <c r="D10" i="12"/>
  <c r="G9" i="12"/>
  <c r="N9" i="12" s="1"/>
  <c r="F9" i="12"/>
  <c r="E9" i="12"/>
  <c r="L9" i="12" s="1"/>
  <c r="D9" i="12"/>
  <c r="G8" i="12"/>
  <c r="N8" i="12" s="1"/>
  <c r="F8" i="12"/>
  <c r="E8" i="12"/>
  <c r="D8" i="12"/>
  <c r="G7" i="12"/>
  <c r="N7" i="12" s="1"/>
  <c r="F7" i="12"/>
  <c r="E7" i="12"/>
  <c r="L7" i="12" s="1"/>
  <c r="D7" i="12"/>
  <c r="G6" i="12"/>
  <c r="N6" i="12" s="1"/>
  <c r="F6" i="12"/>
  <c r="E6" i="12"/>
  <c r="L6" i="12" s="1"/>
  <c r="D6" i="12"/>
  <c r="G5" i="12"/>
  <c r="N5" i="12" s="1"/>
  <c r="F5" i="12"/>
  <c r="E5" i="12"/>
  <c r="L5" i="12" s="1"/>
  <c r="D5" i="12"/>
  <c r="G4" i="12"/>
  <c r="N4" i="12" s="1"/>
  <c r="F4" i="12"/>
  <c r="E4" i="12"/>
  <c r="L4" i="12" s="1"/>
  <c r="D4" i="12"/>
  <c r="G3" i="12"/>
  <c r="N3" i="12" s="1"/>
  <c r="F3" i="12"/>
  <c r="E3" i="12"/>
  <c r="L3" i="12" s="1"/>
  <c r="D3" i="12"/>
  <c r="M11" i="12"/>
  <c r="L11" i="12"/>
  <c r="K11" i="12"/>
  <c r="N10" i="12"/>
  <c r="M10" i="12"/>
  <c r="L10" i="12"/>
  <c r="K10" i="12"/>
  <c r="K9" i="12"/>
  <c r="M9" i="12"/>
  <c r="M8" i="12"/>
  <c r="L8" i="12"/>
  <c r="K8" i="12"/>
  <c r="M7" i="12"/>
  <c r="K7" i="12"/>
  <c r="K6" i="12"/>
  <c r="M6" i="12"/>
  <c r="M5" i="12"/>
  <c r="K5" i="12"/>
  <c r="M4" i="12"/>
  <c r="K4" i="12"/>
  <c r="K3" i="12"/>
  <c r="M3" i="12"/>
  <c r="O1351" i="11"/>
  <c r="O1350" i="11"/>
  <c r="O1349" i="11"/>
  <c r="O1348" i="11"/>
  <c r="O1347" i="11"/>
  <c r="O1346" i="11"/>
  <c r="O1345" i="11"/>
  <c r="O1344" i="11"/>
  <c r="O1343" i="11"/>
  <c r="O1342" i="11"/>
  <c r="O1341" i="11"/>
  <c r="O1340" i="11"/>
  <c r="O1339" i="11"/>
  <c r="O1338" i="11"/>
  <c r="O1337" i="11"/>
  <c r="O1336" i="11"/>
  <c r="O1335" i="11"/>
  <c r="O1334" i="11"/>
  <c r="O1333" i="11"/>
  <c r="O1332" i="11"/>
  <c r="O1331" i="11"/>
  <c r="O1330" i="11"/>
  <c r="O1329" i="11"/>
  <c r="O1328" i="11"/>
  <c r="O1327" i="11"/>
  <c r="O1326" i="11"/>
  <c r="O1325" i="11"/>
  <c r="O1324" i="11"/>
  <c r="O1323" i="11"/>
  <c r="O1322" i="11"/>
  <c r="O1321" i="11"/>
  <c r="O1320" i="11"/>
  <c r="O1319" i="11"/>
  <c r="O1318" i="11"/>
  <c r="O1317" i="11"/>
  <c r="O1316" i="11"/>
  <c r="O1315" i="11"/>
  <c r="O1314" i="11"/>
  <c r="O1313" i="11"/>
  <c r="O1312" i="11"/>
  <c r="O1311" i="11"/>
  <c r="O1310" i="11"/>
  <c r="O1309" i="11"/>
  <c r="O1308" i="11"/>
  <c r="O1307" i="11"/>
  <c r="O1306" i="11"/>
  <c r="O1305" i="11"/>
  <c r="O1304" i="11"/>
  <c r="O1303" i="11"/>
  <c r="O1302" i="11"/>
  <c r="O1301" i="11"/>
  <c r="O1300" i="11"/>
  <c r="O1299" i="11"/>
  <c r="O1298" i="11"/>
  <c r="O1297" i="11"/>
  <c r="O1296" i="11"/>
  <c r="O1295" i="11"/>
  <c r="O1294" i="11"/>
  <c r="O1293" i="11"/>
  <c r="O1292" i="11"/>
  <c r="O1291" i="11"/>
  <c r="O1290" i="11"/>
  <c r="O1289" i="11"/>
  <c r="O1288" i="11"/>
  <c r="O1287" i="11"/>
  <c r="O1286" i="11"/>
  <c r="O1285" i="11"/>
  <c r="O1284" i="11"/>
  <c r="O1283" i="11"/>
  <c r="O1282" i="11"/>
  <c r="O1281" i="11"/>
  <c r="O1280" i="11"/>
  <c r="O1279" i="11"/>
  <c r="O1278" i="11"/>
  <c r="O1277" i="11"/>
  <c r="O1276" i="11"/>
  <c r="O1275" i="11"/>
  <c r="O1274" i="11"/>
  <c r="O1273" i="11"/>
  <c r="O1272" i="11"/>
  <c r="O1271" i="11"/>
  <c r="O1270" i="11"/>
  <c r="O1269" i="11"/>
  <c r="O1268" i="11"/>
  <c r="O1267" i="11"/>
  <c r="O1266" i="11"/>
  <c r="O1265" i="11"/>
  <c r="O1264" i="11"/>
  <c r="O1263" i="11"/>
  <c r="O1262" i="11"/>
  <c r="O1261" i="11"/>
  <c r="O1260" i="11"/>
  <c r="O1259" i="11"/>
  <c r="O1258" i="11"/>
  <c r="O1257" i="11"/>
  <c r="O1256" i="11"/>
  <c r="O1255" i="11"/>
  <c r="O1254" i="11"/>
  <c r="O1253" i="11"/>
  <c r="O1252" i="11"/>
  <c r="O1251" i="11"/>
  <c r="O1250" i="11"/>
  <c r="O1249" i="11"/>
  <c r="O1248" i="11"/>
  <c r="O1247" i="11"/>
  <c r="O1246" i="11"/>
  <c r="O1245" i="11"/>
  <c r="O1244" i="11"/>
  <c r="O1243" i="11"/>
  <c r="O1242" i="11"/>
  <c r="O1241" i="11"/>
  <c r="O1240" i="11"/>
  <c r="O1239" i="11"/>
  <c r="O1238" i="11"/>
  <c r="O1237" i="11"/>
  <c r="O1236" i="11"/>
  <c r="O1235" i="11"/>
  <c r="O1234" i="11"/>
  <c r="O1233" i="11"/>
  <c r="O1232" i="11"/>
  <c r="O1231" i="11"/>
  <c r="O1230" i="11"/>
  <c r="O1229" i="11"/>
  <c r="O1228" i="11"/>
  <c r="O1227" i="11"/>
  <c r="O1226" i="11"/>
  <c r="O1225" i="11"/>
  <c r="O1224" i="11"/>
  <c r="O1223" i="11"/>
  <c r="O1222" i="11"/>
  <c r="O1221" i="11"/>
  <c r="O1220" i="11"/>
  <c r="O1219" i="11"/>
  <c r="O1218" i="11"/>
  <c r="O1217" i="11"/>
  <c r="O1216" i="11"/>
  <c r="O1215" i="11"/>
  <c r="O1214" i="11"/>
  <c r="O1213" i="11"/>
  <c r="O1212" i="11"/>
  <c r="O1211" i="11"/>
  <c r="O1210" i="11"/>
  <c r="O1209" i="11"/>
  <c r="O1208" i="11"/>
  <c r="O1207" i="11"/>
  <c r="O1206" i="11"/>
  <c r="O1205" i="11"/>
  <c r="O1204" i="11"/>
  <c r="O1203" i="11"/>
  <c r="O1202" i="11"/>
  <c r="O1201" i="11"/>
  <c r="O1200" i="11"/>
  <c r="O1199" i="11"/>
  <c r="O1198" i="11"/>
  <c r="O1197" i="11"/>
  <c r="O1196" i="11"/>
  <c r="O1195" i="11"/>
  <c r="O1194" i="11"/>
  <c r="O1193" i="11"/>
  <c r="O1192" i="11"/>
  <c r="O1191" i="11"/>
  <c r="O1190" i="11"/>
  <c r="O1189" i="11"/>
  <c r="O1188" i="11"/>
  <c r="O1187" i="11"/>
  <c r="O1186" i="11"/>
  <c r="O1185" i="11"/>
  <c r="O1184" i="11"/>
  <c r="O1183" i="11"/>
  <c r="O1182" i="11"/>
  <c r="O1181" i="11"/>
  <c r="O1180" i="11"/>
  <c r="O1179" i="11"/>
  <c r="O1178" i="11"/>
  <c r="O1177" i="11"/>
  <c r="O1176" i="11"/>
  <c r="O1175" i="11"/>
  <c r="O1174" i="11"/>
  <c r="O1173" i="11"/>
  <c r="O1172" i="11"/>
  <c r="O1171" i="11"/>
  <c r="O1170" i="11"/>
  <c r="O1169" i="11"/>
  <c r="O1168" i="11"/>
  <c r="O1167" i="11"/>
  <c r="O1166" i="11"/>
  <c r="O1165" i="11"/>
  <c r="O1164" i="11"/>
  <c r="O1163" i="11"/>
  <c r="O1162" i="11"/>
  <c r="O1161" i="11"/>
  <c r="O1160" i="11"/>
  <c r="O1159" i="11"/>
  <c r="O1158" i="11"/>
  <c r="O1157" i="11"/>
  <c r="O1156" i="11"/>
  <c r="O1155" i="11"/>
  <c r="O1154" i="11"/>
  <c r="O1153" i="11"/>
  <c r="O1152" i="11"/>
  <c r="O1151" i="11"/>
  <c r="O1150" i="11"/>
  <c r="O1149" i="11"/>
  <c r="O1148" i="11"/>
  <c r="O1147" i="11"/>
  <c r="O1146" i="11"/>
  <c r="O1145" i="11"/>
  <c r="O1144" i="11"/>
  <c r="O1143" i="11"/>
  <c r="O1142" i="11"/>
  <c r="O1141" i="11"/>
  <c r="O1140" i="11"/>
  <c r="O1139" i="11"/>
  <c r="O1138" i="11"/>
  <c r="O1137" i="11"/>
  <c r="O1136" i="11"/>
  <c r="O1135" i="11"/>
  <c r="O1134" i="11"/>
  <c r="O1133" i="11"/>
  <c r="O1132" i="11"/>
  <c r="O1131" i="11"/>
  <c r="O1130" i="11"/>
  <c r="O1129" i="11"/>
  <c r="O1128" i="11"/>
  <c r="O1127" i="11"/>
  <c r="O1126" i="11"/>
  <c r="O1125" i="11"/>
  <c r="O1124" i="11"/>
  <c r="O1123" i="11"/>
  <c r="O1122" i="11"/>
  <c r="O1121" i="11"/>
  <c r="O1120" i="11"/>
  <c r="O1119" i="11"/>
  <c r="O1118" i="11"/>
  <c r="O1117" i="11"/>
  <c r="O1116" i="11"/>
  <c r="O1115" i="11"/>
  <c r="O1114" i="11"/>
  <c r="O1113" i="11"/>
  <c r="O1112" i="11"/>
  <c r="O1111" i="11"/>
  <c r="O1110" i="11"/>
  <c r="O1109" i="11"/>
  <c r="O1108" i="11"/>
  <c r="O1107" i="11"/>
  <c r="O1106" i="11"/>
  <c r="O1105" i="11"/>
  <c r="O1104" i="11"/>
  <c r="O1103" i="11"/>
  <c r="O1102" i="11"/>
  <c r="O1101" i="11"/>
  <c r="O1100" i="11"/>
  <c r="O1099" i="11"/>
  <c r="O1098" i="11"/>
  <c r="O1097" i="11"/>
  <c r="O1096" i="11"/>
  <c r="O1095" i="11"/>
  <c r="O1094" i="11"/>
  <c r="O1093" i="11"/>
  <c r="O1092" i="11"/>
  <c r="O1091" i="11"/>
  <c r="O1090" i="11"/>
  <c r="O1089" i="11"/>
  <c r="O1088" i="11"/>
  <c r="O1087" i="11"/>
  <c r="O1086" i="11"/>
  <c r="O1085" i="11"/>
  <c r="O1084" i="11"/>
  <c r="O1083" i="11"/>
  <c r="O1082" i="11"/>
  <c r="O1081" i="11"/>
  <c r="O1080" i="11"/>
  <c r="O1079" i="11"/>
  <c r="O1078" i="11"/>
  <c r="O1077" i="11"/>
  <c r="O1076" i="11"/>
  <c r="O1075" i="11"/>
  <c r="O1074" i="11"/>
  <c r="O1073" i="11"/>
  <c r="O1072" i="11"/>
  <c r="O1071" i="11"/>
  <c r="O1070" i="11"/>
  <c r="O1069" i="11"/>
  <c r="O1068" i="11"/>
  <c r="O1067" i="11"/>
  <c r="O1066" i="11"/>
  <c r="O1065" i="11"/>
  <c r="O1064" i="11"/>
  <c r="O1063" i="11"/>
  <c r="O1062" i="11"/>
  <c r="O1061" i="11"/>
  <c r="O1060" i="11"/>
  <c r="O1059" i="11"/>
  <c r="O1058" i="11"/>
  <c r="O1057" i="11"/>
  <c r="O1056" i="11"/>
  <c r="O1055" i="11"/>
  <c r="O1054" i="11"/>
  <c r="O1053" i="11"/>
  <c r="O1052" i="11"/>
  <c r="O1051" i="11"/>
  <c r="O1050" i="11"/>
  <c r="O1049" i="11"/>
  <c r="O1048" i="11"/>
  <c r="O1047" i="11"/>
  <c r="O1046" i="11"/>
  <c r="O1045" i="11"/>
  <c r="O1044" i="11"/>
  <c r="O1043" i="11"/>
  <c r="O1042" i="11"/>
  <c r="O1041" i="11"/>
  <c r="O1040" i="11"/>
  <c r="O1039" i="11"/>
  <c r="O1038" i="11"/>
  <c r="O1037" i="11"/>
  <c r="O1036" i="11"/>
  <c r="O1035" i="11"/>
  <c r="O1034" i="11"/>
  <c r="O1033" i="11"/>
  <c r="O1032" i="11"/>
  <c r="O1031" i="11"/>
  <c r="O1030" i="11"/>
  <c r="O1029" i="11"/>
  <c r="O1028" i="11"/>
  <c r="O1027" i="11"/>
  <c r="O1026" i="11"/>
  <c r="O1025" i="11"/>
  <c r="O1024" i="11"/>
  <c r="O1023" i="11"/>
  <c r="O1022" i="11"/>
  <c r="O1021" i="11"/>
  <c r="O1020" i="11"/>
  <c r="O1019" i="11"/>
  <c r="O1018" i="11"/>
  <c r="O1017" i="11"/>
  <c r="O1016" i="11"/>
  <c r="O1015" i="11"/>
  <c r="O1014" i="11"/>
  <c r="O1013" i="11"/>
  <c r="O1012" i="11"/>
  <c r="O1011" i="11"/>
  <c r="O1010" i="11"/>
  <c r="O1009" i="11"/>
  <c r="O1008" i="11"/>
  <c r="O1007" i="11"/>
  <c r="O1006" i="11"/>
  <c r="O1005" i="11"/>
  <c r="O1004" i="11"/>
  <c r="O1003" i="11"/>
  <c r="O1002" i="11"/>
  <c r="O1001" i="11"/>
  <c r="O1000" i="11"/>
  <c r="O999" i="11"/>
  <c r="O998" i="11"/>
  <c r="O997" i="11"/>
  <c r="O996" i="11"/>
  <c r="O995" i="11"/>
  <c r="O994" i="11"/>
  <c r="O993" i="11"/>
  <c r="O992" i="11"/>
  <c r="O991" i="11"/>
  <c r="O990" i="11"/>
  <c r="O989" i="11"/>
  <c r="O988" i="11"/>
  <c r="O987" i="11"/>
  <c r="O986" i="11"/>
  <c r="O985" i="11"/>
  <c r="O984" i="11"/>
  <c r="O983" i="11"/>
  <c r="O982" i="11"/>
  <c r="O981" i="11"/>
  <c r="O980" i="11"/>
  <c r="O979" i="11"/>
  <c r="O978" i="11"/>
  <c r="O977" i="11"/>
  <c r="O976" i="11"/>
  <c r="O975" i="11"/>
  <c r="O974" i="11"/>
  <c r="O973" i="11"/>
  <c r="O972" i="11"/>
  <c r="O971" i="11"/>
  <c r="O970" i="11"/>
  <c r="O969" i="11"/>
  <c r="O968" i="11"/>
  <c r="O967" i="11"/>
  <c r="O966" i="11"/>
  <c r="O965" i="11"/>
  <c r="O964" i="11"/>
  <c r="O963" i="11"/>
  <c r="O962" i="11"/>
  <c r="O961" i="11"/>
  <c r="O960" i="11"/>
  <c r="O959" i="11"/>
  <c r="O958" i="11"/>
  <c r="O957" i="11"/>
  <c r="O956" i="11"/>
  <c r="O955" i="11"/>
  <c r="O954" i="11"/>
  <c r="O953" i="11"/>
  <c r="O952" i="11"/>
  <c r="O951" i="11"/>
  <c r="O950" i="11"/>
  <c r="O949" i="11"/>
  <c r="O948" i="11"/>
  <c r="O947" i="11"/>
  <c r="O946" i="11"/>
  <c r="O945" i="11"/>
  <c r="O944" i="11"/>
  <c r="O943" i="11"/>
  <c r="O942" i="11"/>
  <c r="O941" i="11"/>
  <c r="O940" i="11"/>
  <c r="O939" i="11"/>
  <c r="O938" i="11"/>
  <c r="O937" i="11"/>
  <c r="O936" i="11"/>
  <c r="O935" i="11"/>
  <c r="O934" i="11"/>
  <c r="O933" i="11"/>
  <c r="O932" i="11"/>
  <c r="O931" i="11"/>
  <c r="O930" i="11"/>
  <c r="O929" i="11"/>
  <c r="O928" i="11"/>
  <c r="O927" i="11"/>
  <c r="O926" i="11"/>
  <c r="O925" i="11"/>
  <c r="O924" i="11"/>
  <c r="O923" i="11"/>
  <c r="O922" i="11"/>
  <c r="O921" i="11"/>
  <c r="O920" i="11"/>
  <c r="O919" i="11"/>
  <c r="O918" i="11"/>
  <c r="O917" i="11"/>
  <c r="O916" i="11"/>
  <c r="O915" i="11"/>
  <c r="O914" i="11"/>
  <c r="O913" i="11"/>
  <c r="O912" i="11"/>
  <c r="O911" i="11"/>
  <c r="O910" i="11"/>
  <c r="O909" i="11"/>
  <c r="O908" i="11"/>
  <c r="O907" i="11"/>
  <c r="O906" i="11"/>
  <c r="O905" i="11"/>
  <c r="O904" i="11"/>
  <c r="O903" i="11"/>
  <c r="O902" i="11"/>
  <c r="O901" i="11"/>
  <c r="O900" i="11"/>
  <c r="O899" i="11"/>
  <c r="O898" i="11"/>
  <c r="O897" i="11"/>
  <c r="O896" i="11"/>
  <c r="O895" i="11"/>
  <c r="O894" i="11"/>
  <c r="O893" i="11"/>
  <c r="O892" i="11"/>
  <c r="O891" i="11"/>
  <c r="O890" i="11"/>
  <c r="O889" i="11"/>
  <c r="O888" i="11"/>
  <c r="O887" i="11"/>
  <c r="O886" i="11"/>
  <c r="O885" i="11"/>
  <c r="O884" i="11"/>
  <c r="O883" i="11"/>
  <c r="O882" i="11"/>
  <c r="O881" i="11"/>
  <c r="O880" i="11"/>
  <c r="O879" i="11"/>
  <c r="O878" i="11"/>
  <c r="O877" i="11"/>
  <c r="O876" i="11"/>
  <c r="O875" i="11"/>
  <c r="O874" i="11"/>
  <c r="O873" i="11"/>
  <c r="O872" i="11"/>
  <c r="O871" i="11"/>
  <c r="O870" i="11"/>
  <c r="O869" i="11"/>
  <c r="O868" i="11"/>
  <c r="O867" i="11"/>
  <c r="O866" i="11"/>
  <c r="O865" i="11"/>
  <c r="O864" i="11"/>
  <c r="O863" i="11"/>
  <c r="O862" i="11"/>
  <c r="O861" i="11"/>
  <c r="O860" i="11"/>
  <c r="O859" i="11"/>
  <c r="O858" i="11"/>
  <c r="O857" i="11"/>
  <c r="O856" i="11"/>
  <c r="O855" i="11"/>
  <c r="O854" i="11"/>
  <c r="O853" i="11"/>
  <c r="O852" i="11"/>
  <c r="O851" i="11"/>
  <c r="O850" i="11"/>
  <c r="O849" i="11"/>
  <c r="O848" i="11"/>
  <c r="O847" i="11"/>
  <c r="O846" i="11"/>
  <c r="O845" i="11"/>
  <c r="O844" i="11"/>
  <c r="O843" i="11"/>
  <c r="O842" i="11"/>
  <c r="O841" i="11"/>
  <c r="O840" i="11"/>
  <c r="O839" i="11"/>
  <c r="O838" i="11"/>
  <c r="O837" i="11"/>
  <c r="O836" i="11"/>
  <c r="O835" i="11"/>
  <c r="O834" i="11"/>
  <c r="O833" i="11"/>
  <c r="O832" i="11"/>
  <c r="O831" i="11"/>
  <c r="O830" i="11"/>
  <c r="O829" i="11"/>
  <c r="O828" i="11"/>
  <c r="O827" i="11"/>
  <c r="O826" i="11"/>
  <c r="O825" i="11"/>
  <c r="O824" i="11"/>
  <c r="O823" i="11"/>
  <c r="O822" i="11"/>
  <c r="O821" i="11"/>
  <c r="O820" i="11"/>
  <c r="O819" i="11"/>
  <c r="O818" i="11"/>
  <c r="O817" i="11"/>
  <c r="O816" i="11"/>
  <c r="O815" i="11"/>
  <c r="O814" i="11"/>
  <c r="O813" i="11"/>
  <c r="O812" i="11"/>
  <c r="O811" i="11"/>
  <c r="O810" i="11"/>
  <c r="O809" i="11"/>
  <c r="O808" i="11"/>
  <c r="O807" i="11"/>
  <c r="O806" i="11"/>
  <c r="O805" i="11"/>
  <c r="O804" i="11"/>
  <c r="O803" i="11"/>
  <c r="O802" i="11"/>
  <c r="O801" i="11"/>
  <c r="O800" i="11"/>
  <c r="O799" i="11"/>
  <c r="O798" i="11"/>
  <c r="O797" i="11"/>
  <c r="O796" i="11"/>
  <c r="O795" i="11"/>
  <c r="O794" i="11"/>
  <c r="O793" i="11"/>
  <c r="O792" i="11"/>
  <c r="O791" i="11"/>
  <c r="O790" i="11"/>
  <c r="O789" i="11"/>
  <c r="O788" i="11"/>
  <c r="O787" i="11"/>
  <c r="O786" i="11"/>
  <c r="O785" i="11"/>
  <c r="O784" i="11"/>
  <c r="O783" i="11"/>
  <c r="O782" i="11"/>
  <c r="O781" i="11"/>
  <c r="O780" i="11"/>
  <c r="O779" i="11"/>
  <c r="O778" i="11"/>
  <c r="O777" i="11"/>
  <c r="O776" i="11"/>
  <c r="O775" i="11"/>
  <c r="O774" i="11"/>
  <c r="O773" i="11"/>
  <c r="O772" i="11"/>
  <c r="O771" i="11"/>
  <c r="O770" i="11"/>
  <c r="O769" i="11"/>
  <c r="O768" i="11"/>
  <c r="O767" i="11"/>
  <c r="O766" i="11"/>
  <c r="O765" i="11"/>
  <c r="O764" i="11"/>
  <c r="O763" i="11"/>
  <c r="O762" i="11"/>
  <c r="O761" i="11"/>
  <c r="O760" i="11"/>
  <c r="O759" i="11"/>
  <c r="O758" i="11"/>
  <c r="O757" i="11"/>
  <c r="O756" i="11"/>
  <c r="O755" i="11"/>
  <c r="O754" i="11"/>
  <c r="O753" i="11"/>
  <c r="O752" i="11"/>
  <c r="O751" i="11"/>
  <c r="O750" i="11"/>
  <c r="O749" i="11"/>
  <c r="O748" i="11"/>
  <c r="O747" i="11"/>
  <c r="O746" i="11"/>
  <c r="O745" i="11"/>
  <c r="O744" i="11"/>
  <c r="O743" i="11"/>
  <c r="O742" i="11"/>
  <c r="O741" i="11"/>
  <c r="O740" i="11"/>
  <c r="O739" i="11"/>
  <c r="O738" i="11"/>
  <c r="O737" i="11"/>
  <c r="O736" i="11"/>
  <c r="O735" i="11"/>
  <c r="O734" i="11"/>
  <c r="O733" i="11"/>
  <c r="O732" i="11"/>
  <c r="O731" i="11"/>
  <c r="O730" i="11"/>
  <c r="O729" i="11"/>
  <c r="O728" i="11"/>
  <c r="O727" i="11"/>
  <c r="O726" i="11"/>
  <c r="O725" i="11"/>
  <c r="O724" i="11"/>
  <c r="O723" i="11"/>
  <c r="O722" i="11"/>
  <c r="O721" i="11"/>
  <c r="O720" i="11"/>
  <c r="O719" i="11"/>
  <c r="O718" i="11"/>
  <c r="O717" i="11"/>
  <c r="O716" i="11"/>
  <c r="O715" i="11"/>
  <c r="O714" i="11"/>
  <c r="O713" i="11"/>
  <c r="O712" i="11"/>
  <c r="O711" i="11"/>
  <c r="O710" i="11"/>
  <c r="O709" i="11"/>
  <c r="O708" i="11"/>
  <c r="O707" i="11"/>
  <c r="O706" i="11"/>
  <c r="O705" i="11"/>
  <c r="O704" i="11"/>
  <c r="O703" i="11"/>
  <c r="O702" i="11"/>
  <c r="O701" i="11"/>
  <c r="O700" i="11"/>
  <c r="O699" i="11"/>
  <c r="O698" i="11"/>
  <c r="O697" i="11"/>
  <c r="O696" i="11"/>
  <c r="O695" i="11"/>
  <c r="O694" i="11"/>
  <c r="O693" i="11"/>
  <c r="O692" i="11"/>
  <c r="O691" i="11"/>
  <c r="O690" i="11"/>
  <c r="O689" i="11"/>
  <c r="O688" i="11"/>
  <c r="O687" i="11"/>
  <c r="O686" i="11"/>
  <c r="O685" i="11"/>
  <c r="O684" i="11"/>
  <c r="O683" i="11"/>
  <c r="O682" i="11"/>
  <c r="O681" i="11"/>
  <c r="O680" i="11"/>
  <c r="O679" i="11"/>
  <c r="O678" i="11"/>
  <c r="O677" i="11"/>
  <c r="O676" i="11"/>
  <c r="O675" i="11"/>
  <c r="O674" i="11"/>
  <c r="O673" i="11"/>
  <c r="O672" i="11"/>
  <c r="O671" i="11"/>
  <c r="O670" i="11"/>
  <c r="O669" i="11"/>
  <c r="O668" i="11"/>
  <c r="O667" i="11"/>
  <c r="O666" i="11"/>
  <c r="O665" i="11"/>
  <c r="O664" i="11"/>
  <c r="O663" i="11"/>
  <c r="O662" i="11"/>
  <c r="O661" i="11"/>
  <c r="O660" i="11"/>
  <c r="O659" i="11"/>
  <c r="O658" i="11"/>
  <c r="O657" i="11"/>
  <c r="O656" i="11"/>
  <c r="O655" i="11"/>
  <c r="O654" i="11"/>
  <c r="O653" i="11"/>
  <c r="O652" i="11"/>
  <c r="O651" i="11"/>
  <c r="O650" i="11"/>
  <c r="O649" i="11"/>
  <c r="O648" i="11"/>
  <c r="O647" i="11"/>
  <c r="O646" i="11"/>
  <c r="O645" i="11"/>
  <c r="O644" i="11"/>
  <c r="O643" i="11"/>
  <c r="O642" i="11"/>
  <c r="O641" i="11"/>
  <c r="O640" i="11"/>
  <c r="O639" i="11"/>
  <c r="O638" i="11"/>
  <c r="O637" i="11"/>
  <c r="O636" i="11"/>
  <c r="O635" i="11"/>
  <c r="O634" i="11"/>
  <c r="O633" i="11"/>
  <c r="O632" i="11"/>
  <c r="O631" i="11"/>
  <c r="O630" i="11"/>
  <c r="O629" i="11"/>
  <c r="O628" i="11"/>
  <c r="O627" i="11"/>
  <c r="O626" i="11"/>
  <c r="O625" i="11"/>
  <c r="O624" i="11"/>
  <c r="O623" i="11"/>
  <c r="O622" i="11"/>
  <c r="O621" i="11"/>
  <c r="O620" i="11"/>
  <c r="O619" i="11"/>
  <c r="O618" i="11"/>
  <c r="O617" i="11"/>
  <c r="O616" i="11"/>
  <c r="O615" i="11"/>
  <c r="O614" i="11"/>
  <c r="O613" i="11"/>
  <c r="O612" i="11"/>
  <c r="O611" i="11"/>
  <c r="O610" i="11"/>
  <c r="O609" i="11"/>
  <c r="O608" i="11"/>
  <c r="O607" i="11"/>
  <c r="O606" i="11"/>
  <c r="O605" i="11"/>
  <c r="O604" i="11"/>
  <c r="O603" i="11"/>
  <c r="O602" i="11"/>
  <c r="O601" i="11"/>
  <c r="O600" i="11"/>
  <c r="O599" i="11"/>
  <c r="O598" i="11"/>
  <c r="O597" i="11"/>
  <c r="O596" i="11"/>
  <c r="O595" i="11"/>
  <c r="O594" i="11"/>
  <c r="O593" i="11"/>
  <c r="O592" i="11"/>
  <c r="O591" i="11"/>
  <c r="O590" i="11"/>
  <c r="O589" i="11"/>
  <c r="O588" i="11"/>
  <c r="O587" i="11"/>
  <c r="O586" i="11"/>
  <c r="O585" i="11"/>
  <c r="O584" i="11"/>
  <c r="O583" i="11"/>
  <c r="O582" i="11"/>
  <c r="O581" i="11"/>
  <c r="O580" i="11"/>
  <c r="O579" i="11"/>
  <c r="O578" i="11"/>
  <c r="O577" i="11"/>
  <c r="O576" i="11"/>
  <c r="O575" i="11"/>
  <c r="O574" i="11"/>
  <c r="O573" i="11"/>
  <c r="O572" i="11"/>
  <c r="O571" i="11"/>
  <c r="O570" i="11"/>
  <c r="O569" i="11"/>
  <c r="O568" i="11"/>
  <c r="O567" i="11"/>
  <c r="O566" i="11"/>
  <c r="O565" i="11"/>
  <c r="O564" i="11"/>
  <c r="O563" i="11"/>
  <c r="O562" i="11"/>
  <c r="O561" i="11"/>
  <c r="O560" i="11"/>
  <c r="O559" i="11"/>
  <c r="O558" i="11"/>
  <c r="O557" i="11"/>
  <c r="O556" i="11"/>
  <c r="O555" i="11"/>
  <c r="O554" i="11"/>
  <c r="O553" i="11"/>
  <c r="O552" i="11"/>
  <c r="O551" i="11"/>
  <c r="O550" i="11"/>
  <c r="O549" i="11"/>
  <c r="O548" i="11"/>
  <c r="O547" i="11"/>
  <c r="O546" i="11"/>
  <c r="O545" i="11"/>
  <c r="O544" i="11"/>
  <c r="O543" i="11"/>
  <c r="O542" i="11"/>
  <c r="O541" i="11"/>
  <c r="O540" i="11"/>
  <c r="O539" i="11"/>
  <c r="O538" i="11"/>
  <c r="O537" i="11"/>
  <c r="O536" i="11"/>
  <c r="O535" i="11"/>
  <c r="O534" i="11"/>
  <c r="O533" i="11"/>
  <c r="O532" i="11"/>
  <c r="O531" i="11"/>
  <c r="O530" i="11"/>
  <c r="O529" i="11"/>
  <c r="O528" i="11"/>
  <c r="O527" i="11"/>
  <c r="O526" i="11"/>
  <c r="O525" i="11"/>
  <c r="O524" i="11"/>
  <c r="O523" i="11"/>
  <c r="O522" i="11"/>
  <c r="O521" i="11"/>
  <c r="O520" i="11"/>
  <c r="O519" i="11"/>
  <c r="O518" i="11"/>
  <c r="O517" i="11"/>
  <c r="O516" i="11"/>
  <c r="O515" i="11"/>
  <c r="O514" i="11"/>
  <c r="O513" i="11"/>
  <c r="O512" i="11"/>
  <c r="O511" i="11"/>
  <c r="O510" i="11"/>
  <c r="O509" i="11"/>
  <c r="O508" i="11"/>
  <c r="O507" i="11"/>
  <c r="O506" i="11"/>
  <c r="O505" i="11"/>
  <c r="O504" i="11"/>
  <c r="O503" i="11"/>
  <c r="O502" i="11"/>
  <c r="O501" i="11"/>
  <c r="O500" i="11"/>
  <c r="O499" i="11"/>
  <c r="O498" i="11"/>
  <c r="O497" i="11"/>
  <c r="O496" i="11"/>
  <c r="O495" i="11"/>
  <c r="O494" i="11"/>
  <c r="O493" i="11"/>
  <c r="O492" i="11"/>
  <c r="O491" i="11"/>
  <c r="O490" i="11"/>
  <c r="O489" i="11"/>
  <c r="O488" i="11"/>
  <c r="O487" i="11"/>
  <c r="O486" i="11"/>
  <c r="O485" i="11"/>
  <c r="O484" i="11"/>
  <c r="O483" i="11"/>
  <c r="O482" i="11"/>
  <c r="O481" i="11"/>
  <c r="O480" i="11"/>
  <c r="O479" i="11"/>
  <c r="O478" i="11"/>
  <c r="O477" i="11"/>
  <c r="O476" i="11"/>
  <c r="O475" i="11"/>
  <c r="O474" i="11"/>
  <c r="O473" i="11"/>
  <c r="O472" i="11"/>
  <c r="O471" i="11"/>
  <c r="O470" i="11"/>
  <c r="O469" i="11"/>
  <c r="O468" i="11"/>
  <c r="O467" i="11"/>
  <c r="O466" i="11"/>
  <c r="O465" i="11"/>
  <c r="O464" i="11"/>
  <c r="O463" i="11"/>
  <c r="O462" i="11"/>
  <c r="O461" i="11"/>
  <c r="O460" i="11"/>
  <c r="O459" i="11"/>
  <c r="O458" i="11"/>
  <c r="O457" i="11"/>
  <c r="O456" i="11"/>
  <c r="O455" i="11"/>
  <c r="O454" i="11"/>
  <c r="O453" i="11"/>
  <c r="O452" i="11"/>
  <c r="O451" i="11"/>
  <c r="O450" i="11"/>
  <c r="O449" i="11"/>
  <c r="O448" i="11"/>
  <c r="O447" i="11"/>
  <c r="O446" i="11"/>
  <c r="O445" i="11"/>
  <c r="O444" i="11"/>
  <c r="O443" i="11"/>
  <c r="O442" i="11"/>
  <c r="O441" i="11"/>
  <c r="O440" i="11"/>
  <c r="O439" i="11"/>
  <c r="O438" i="11"/>
  <c r="O437" i="11"/>
  <c r="O436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O6" i="11"/>
  <c r="O5" i="11"/>
  <c r="O4" i="11"/>
  <c r="O3" i="11"/>
  <c r="O2" i="11"/>
  <c r="G47" i="10"/>
  <c r="F47" i="10"/>
  <c r="E47" i="10"/>
  <c r="D47" i="10"/>
  <c r="G46" i="10"/>
  <c r="F46" i="10"/>
  <c r="E46" i="10"/>
  <c r="D46" i="10"/>
  <c r="G45" i="10"/>
  <c r="F45" i="10"/>
  <c r="E45" i="10"/>
  <c r="D45" i="10"/>
  <c r="G44" i="10"/>
  <c r="F44" i="10"/>
  <c r="E44" i="10"/>
  <c r="D44" i="10"/>
  <c r="G43" i="10"/>
  <c r="F43" i="10"/>
  <c r="E43" i="10"/>
  <c r="D43" i="10"/>
  <c r="G42" i="10"/>
  <c r="F42" i="10"/>
  <c r="E42" i="10"/>
  <c r="D42" i="10"/>
  <c r="G41" i="10"/>
  <c r="F41" i="10"/>
  <c r="E41" i="10"/>
  <c r="D41" i="10"/>
  <c r="G40" i="10"/>
  <c r="F40" i="10"/>
  <c r="E40" i="10"/>
  <c r="D40" i="10"/>
  <c r="G39" i="10"/>
  <c r="F39" i="10"/>
  <c r="E39" i="10"/>
  <c r="D39" i="10"/>
  <c r="G38" i="10"/>
  <c r="F38" i="10"/>
  <c r="E38" i="10"/>
  <c r="D38" i="10"/>
  <c r="G37" i="10"/>
  <c r="F37" i="10"/>
  <c r="E37" i="10"/>
  <c r="D37" i="10"/>
  <c r="G36" i="10"/>
  <c r="F36" i="10"/>
  <c r="E36" i="10"/>
  <c r="D36" i="10"/>
  <c r="G35" i="10"/>
  <c r="F35" i="10"/>
  <c r="E35" i="10"/>
  <c r="D35" i="10"/>
  <c r="G34" i="10"/>
  <c r="F34" i="10"/>
  <c r="E34" i="10"/>
  <c r="D34" i="10"/>
  <c r="G33" i="10"/>
  <c r="F33" i="10"/>
  <c r="E33" i="10"/>
  <c r="D33" i="10"/>
  <c r="G32" i="10"/>
  <c r="F32" i="10"/>
  <c r="E32" i="10"/>
  <c r="D32" i="10"/>
  <c r="G31" i="10"/>
  <c r="F31" i="10"/>
  <c r="E31" i="10"/>
  <c r="D31" i="10"/>
  <c r="G30" i="10"/>
  <c r="F30" i="10"/>
  <c r="E30" i="10"/>
  <c r="D30" i="10"/>
  <c r="G29" i="10"/>
  <c r="F29" i="10"/>
  <c r="E29" i="10"/>
  <c r="D29" i="10"/>
  <c r="G28" i="10"/>
  <c r="F28" i="10"/>
  <c r="E28" i="10"/>
  <c r="D28" i="10"/>
  <c r="G27" i="10"/>
  <c r="F27" i="10"/>
  <c r="E27" i="10"/>
  <c r="D27" i="10"/>
  <c r="G26" i="10"/>
  <c r="F26" i="10"/>
  <c r="E26" i="10"/>
  <c r="D26" i="10"/>
  <c r="G25" i="10"/>
  <c r="F25" i="10"/>
  <c r="E25" i="10"/>
  <c r="D25" i="10"/>
  <c r="G24" i="10"/>
  <c r="F24" i="10"/>
  <c r="E24" i="10"/>
  <c r="D24" i="10"/>
  <c r="G23" i="10"/>
  <c r="F23" i="10"/>
  <c r="E23" i="10"/>
  <c r="D23" i="10"/>
  <c r="G22" i="10"/>
  <c r="F22" i="10"/>
  <c r="E22" i="10"/>
  <c r="D22" i="10"/>
  <c r="G21" i="10"/>
  <c r="F21" i="10"/>
  <c r="E21" i="10"/>
  <c r="D21" i="10"/>
  <c r="G20" i="10"/>
  <c r="F20" i="10"/>
  <c r="E20" i="10"/>
  <c r="D20" i="10"/>
  <c r="G19" i="10"/>
  <c r="F19" i="10"/>
  <c r="E19" i="10"/>
  <c r="D19" i="10"/>
  <c r="G18" i="10"/>
  <c r="F18" i="10"/>
  <c r="E18" i="10"/>
  <c r="D18" i="10"/>
  <c r="G17" i="10"/>
  <c r="F17" i="10"/>
  <c r="E17" i="10"/>
  <c r="D17" i="10"/>
  <c r="G16" i="10"/>
  <c r="F16" i="10"/>
  <c r="E16" i="10"/>
  <c r="D16" i="10"/>
  <c r="G15" i="10"/>
  <c r="F15" i="10"/>
  <c r="E15" i="10"/>
  <c r="D15" i="10"/>
  <c r="G14" i="10"/>
  <c r="F14" i="10"/>
  <c r="E14" i="10"/>
  <c r="D14" i="10"/>
  <c r="G13" i="10"/>
  <c r="F13" i="10"/>
  <c r="E13" i="10"/>
  <c r="D13" i="10"/>
  <c r="G12" i="10"/>
  <c r="F12" i="10"/>
  <c r="E12" i="10"/>
  <c r="D12" i="10"/>
  <c r="G11" i="10"/>
  <c r="N11" i="10" s="1"/>
  <c r="F11" i="10"/>
  <c r="E11" i="10"/>
  <c r="D11" i="10"/>
  <c r="G10" i="10"/>
  <c r="F10" i="10"/>
  <c r="E10" i="10"/>
  <c r="L10" i="10" s="1"/>
  <c r="D10" i="10"/>
  <c r="G9" i="10"/>
  <c r="N9" i="10" s="1"/>
  <c r="F9" i="10"/>
  <c r="E9" i="10"/>
  <c r="L9" i="10" s="1"/>
  <c r="D9" i="10"/>
  <c r="G8" i="10"/>
  <c r="N8" i="10" s="1"/>
  <c r="F8" i="10"/>
  <c r="E8" i="10"/>
  <c r="D8" i="10"/>
  <c r="G7" i="10"/>
  <c r="F7" i="10"/>
  <c r="E7" i="10"/>
  <c r="L7" i="10" s="1"/>
  <c r="D7" i="10"/>
  <c r="G6" i="10"/>
  <c r="N6" i="10" s="1"/>
  <c r="F6" i="10"/>
  <c r="E6" i="10"/>
  <c r="L6" i="10" s="1"/>
  <c r="D6" i="10"/>
  <c r="G5" i="10"/>
  <c r="N5" i="10" s="1"/>
  <c r="F5" i="10"/>
  <c r="E5" i="10"/>
  <c r="L5" i="10" s="1"/>
  <c r="D5" i="10"/>
  <c r="G4" i="10"/>
  <c r="F4" i="10"/>
  <c r="E4" i="10"/>
  <c r="L4" i="10" s="1"/>
  <c r="D4" i="10"/>
  <c r="G3" i="10"/>
  <c r="N3" i="10" s="1"/>
  <c r="F3" i="10"/>
  <c r="E3" i="10"/>
  <c r="L3" i="10" s="1"/>
  <c r="D3" i="10"/>
  <c r="M11" i="10"/>
  <c r="L11" i="10"/>
  <c r="K11" i="10"/>
  <c r="M10" i="10"/>
  <c r="N10" i="10"/>
  <c r="K10" i="10"/>
  <c r="K9" i="10"/>
  <c r="M9" i="10"/>
  <c r="M8" i="10"/>
  <c r="L8" i="10"/>
  <c r="K8" i="10"/>
  <c r="M7" i="10"/>
  <c r="N7" i="10"/>
  <c r="K7" i="10"/>
  <c r="K6" i="10"/>
  <c r="M6" i="10"/>
  <c r="M5" i="10"/>
  <c r="K5" i="10"/>
  <c r="M4" i="10"/>
  <c r="N4" i="10"/>
  <c r="K4" i="10"/>
  <c r="K3" i="10"/>
  <c r="M3" i="10"/>
  <c r="O1351" i="9"/>
  <c r="O1350" i="9"/>
  <c r="O1349" i="9"/>
  <c r="O1348" i="9"/>
  <c r="O1347" i="9"/>
  <c r="O1346" i="9"/>
  <c r="O1345" i="9"/>
  <c r="O1344" i="9"/>
  <c r="O1343" i="9"/>
  <c r="O1342" i="9"/>
  <c r="O1341" i="9"/>
  <c r="O1340" i="9"/>
  <c r="O1339" i="9"/>
  <c r="O1338" i="9"/>
  <c r="O1337" i="9"/>
  <c r="O1336" i="9"/>
  <c r="O1335" i="9"/>
  <c r="O1334" i="9"/>
  <c r="O1333" i="9"/>
  <c r="O1332" i="9"/>
  <c r="O1331" i="9"/>
  <c r="O1330" i="9"/>
  <c r="O1329" i="9"/>
  <c r="O1328" i="9"/>
  <c r="O1327" i="9"/>
  <c r="O1326" i="9"/>
  <c r="O1325" i="9"/>
  <c r="O1324" i="9"/>
  <c r="O1323" i="9"/>
  <c r="O1322" i="9"/>
  <c r="O1321" i="9"/>
  <c r="O1320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251" i="9"/>
  <c r="O1250" i="9"/>
  <c r="O1249" i="9"/>
  <c r="O1248" i="9"/>
  <c r="O1247" i="9"/>
  <c r="O1246" i="9"/>
  <c r="O1245" i="9"/>
  <c r="O1244" i="9"/>
  <c r="O1243" i="9"/>
  <c r="O1242" i="9"/>
  <c r="O1241" i="9"/>
  <c r="O1240" i="9"/>
  <c r="O1239" i="9"/>
  <c r="O1238" i="9"/>
  <c r="O1237" i="9"/>
  <c r="O1236" i="9"/>
  <c r="O1235" i="9"/>
  <c r="O1234" i="9"/>
  <c r="O1233" i="9"/>
  <c r="O1232" i="9"/>
  <c r="O1231" i="9"/>
  <c r="O1230" i="9"/>
  <c r="O1229" i="9"/>
  <c r="O1228" i="9"/>
  <c r="O1227" i="9"/>
  <c r="O1226" i="9"/>
  <c r="O1225" i="9"/>
  <c r="O1224" i="9"/>
  <c r="O1223" i="9"/>
  <c r="O1222" i="9"/>
  <c r="O1221" i="9"/>
  <c r="O1220" i="9"/>
  <c r="O1219" i="9"/>
  <c r="O1218" i="9"/>
  <c r="O1217" i="9"/>
  <c r="O1216" i="9"/>
  <c r="O1215" i="9"/>
  <c r="O1214" i="9"/>
  <c r="O1213" i="9"/>
  <c r="O1212" i="9"/>
  <c r="O1211" i="9"/>
  <c r="O1210" i="9"/>
  <c r="O1209" i="9"/>
  <c r="O1208" i="9"/>
  <c r="O1207" i="9"/>
  <c r="O1206" i="9"/>
  <c r="O1205" i="9"/>
  <c r="O1204" i="9"/>
  <c r="O1203" i="9"/>
  <c r="O1202" i="9"/>
  <c r="O1201" i="9"/>
  <c r="O1200" i="9"/>
  <c r="O1199" i="9"/>
  <c r="O1198" i="9"/>
  <c r="O1197" i="9"/>
  <c r="O1196" i="9"/>
  <c r="O1195" i="9"/>
  <c r="O1194" i="9"/>
  <c r="O1193" i="9"/>
  <c r="O1192" i="9"/>
  <c r="O1191" i="9"/>
  <c r="O1190" i="9"/>
  <c r="O1189" i="9"/>
  <c r="O1188" i="9"/>
  <c r="O1187" i="9"/>
  <c r="O1186" i="9"/>
  <c r="O1185" i="9"/>
  <c r="O1184" i="9"/>
  <c r="O1183" i="9"/>
  <c r="O1182" i="9"/>
  <c r="O1181" i="9"/>
  <c r="O1180" i="9"/>
  <c r="O1179" i="9"/>
  <c r="O1178" i="9"/>
  <c r="O1177" i="9"/>
  <c r="O1176" i="9"/>
  <c r="O1175" i="9"/>
  <c r="O1174" i="9"/>
  <c r="O1173" i="9"/>
  <c r="O1172" i="9"/>
  <c r="O1171" i="9"/>
  <c r="O1170" i="9"/>
  <c r="O1169" i="9"/>
  <c r="O1168" i="9"/>
  <c r="O1167" i="9"/>
  <c r="O1166" i="9"/>
  <c r="O1165" i="9"/>
  <c r="O1164" i="9"/>
  <c r="O1163" i="9"/>
  <c r="O1162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041" i="9"/>
  <c r="O1040" i="9"/>
  <c r="O1039" i="9"/>
  <c r="O1038" i="9"/>
  <c r="O1037" i="9"/>
  <c r="O1036" i="9"/>
  <c r="O1035" i="9"/>
  <c r="O1034" i="9"/>
  <c r="O1033" i="9"/>
  <c r="O1032" i="9"/>
  <c r="O1031" i="9"/>
  <c r="O1030" i="9"/>
  <c r="O1029" i="9"/>
  <c r="O1028" i="9"/>
  <c r="O1027" i="9"/>
  <c r="O1026" i="9"/>
  <c r="O1025" i="9"/>
  <c r="O1024" i="9"/>
  <c r="O1023" i="9"/>
  <c r="O1022" i="9"/>
  <c r="O1021" i="9"/>
  <c r="O1020" i="9"/>
  <c r="O1019" i="9"/>
  <c r="O1018" i="9"/>
  <c r="O1017" i="9"/>
  <c r="O1016" i="9"/>
  <c r="O1015" i="9"/>
  <c r="O1014" i="9"/>
  <c r="O1013" i="9"/>
  <c r="O1012" i="9"/>
  <c r="O1011" i="9"/>
  <c r="O1010" i="9"/>
  <c r="O1009" i="9"/>
  <c r="O1008" i="9"/>
  <c r="O1007" i="9"/>
  <c r="O1006" i="9"/>
  <c r="O1005" i="9"/>
  <c r="O1004" i="9"/>
  <c r="O1003" i="9"/>
  <c r="O1002" i="9"/>
  <c r="O1001" i="9"/>
  <c r="O1000" i="9"/>
  <c r="O999" i="9"/>
  <c r="O998" i="9"/>
  <c r="O997" i="9"/>
  <c r="O996" i="9"/>
  <c r="O995" i="9"/>
  <c r="O994" i="9"/>
  <c r="O993" i="9"/>
  <c r="O992" i="9"/>
  <c r="O991" i="9"/>
  <c r="O990" i="9"/>
  <c r="O989" i="9"/>
  <c r="O988" i="9"/>
  <c r="O987" i="9"/>
  <c r="O986" i="9"/>
  <c r="O985" i="9"/>
  <c r="O984" i="9"/>
  <c r="O983" i="9"/>
  <c r="O982" i="9"/>
  <c r="O981" i="9"/>
  <c r="O980" i="9"/>
  <c r="O979" i="9"/>
  <c r="O978" i="9"/>
  <c r="O977" i="9"/>
  <c r="O976" i="9"/>
  <c r="O975" i="9"/>
  <c r="O974" i="9"/>
  <c r="O973" i="9"/>
  <c r="O972" i="9"/>
  <c r="O971" i="9"/>
  <c r="O970" i="9"/>
  <c r="O969" i="9"/>
  <c r="O968" i="9"/>
  <c r="O967" i="9"/>
  <c r="O966" i="9"/>
  <c r="O965" i="9"/>
  <c r="O964" i="9"/>
  <c r="O963" i="9"/>
  <c r="O962" i="9"/>
  <c r="O961" i="9"/>
  <c r="O960" i="9"/>
  <c r="O959" i="9"/>
  <c r="O958" i="9"/>
  <c r="O957" i="9"/>
  <c r="O956" i="9"/>
  <c r="O955" i="9"/>
  <c r="O954" i="9"/>
  <c r="O953" i="9"/>
  <c r="O952" i="9"/>
  <c r="O951" i="9"/>
  <c r="O950" i="9"/>
  <c r="O949" i="9"/>
  <c r="O948" i="9"/>
  <c r="O947" i="9"/>
  <c r="O946" i="9"/>
  <c r="O945" i="9"/>
  <c r="O944" i="9"/>
  <c r="O943" i="9"/>
  <c r="O942" i="9"/>
  <c r="O941" i="9"/>
  <c r="O940" i="9"/>
  <c r="O939" i="9"/>
  <c r="O938" i="9"/>
  <c r="O937" i="9"/>
  <c r="O936" i="9"/>
  <c r="O935" i="9"/>
  <c r="O934" i="9"/>
  <c r="O933" i="9"/>
  <c r="O932" i="9"/>
  <c r="O931" i="9"/>
  <c r="O930" i="9"/>
  <c r="O929" i="9"/>
  <c r="O928" i="9"/>
  <c r="O927" i="9"/>
  <c r="O926" i="9"/>
  <c r="O925" i="9"/>
  <c r="O924" i="9"/>
  <c r="O923" i="9"/>
  <c r="O922" i="9"/>
  <c r="O921" i="9"/>
  <c r="O920" i="9"/>
  <c r="O919" i="9"/>
  <c r="O918" i="9"/>
  <c r="O917" i="9"/>
  <c r="O916" i="9"/>
  <c r="O915" i="9"/>
  <c r="O914" i="9"/>
  <c r="O913" i="9"/>
  <c r="O912" i="9"/>
  <c r="O911" i="9"/>
  <c r="O910" i="9"/>
  <c r="O909" i="9"/>
  <c r="O908" i="9"/>
  <c r="O907" i="9"/>
  <c r="O906" i="9"/>
  <c r="O905" i="9"/>
  <c r="O904" i="9"/>
  <c r="O903" i="9"/>
  <c r="O902" i="9"/>
  <c r="O901" i="9"/>
  <c r="O900" i="9"/>
  <c r="O899" i="9"/>
  <c r="O898" i="9"/>
  <c r="O897" i="9"/>
  <c r="O896" i="9"/>
  <c r="O895" i="9"/>
  <c r="O894" i="9"/>
  <c r="O893" i="9"/>
  <c r="O892" i="9"/>
  <c r="O891" i="9"/>
  <c r="O890" i="9"/>
  <c r="O889" i="9"/>
  <c r="O888" i="9"/>
  <c r="O887" i="9"/>
  <c r="O886" i="9"/>
  <c r="O885" i="9"/>
  <c r="O884" i="9"/>
  <c r="O883" i="9"/>
  <c r="O882" i="9"/>
  <c r="O881" i="9"/>
  <c r="O880" i="9"/>
  <c r="O879" i="9"/>
  <c r="O878" i="9"/>
  <c r="O877" i="9"/>
  <c r="O876" i="9"/>
  <c r="O875" i="9"/>
  <c r="O874" i="9"/>
  <c r="O873" i="9"/>
  <c r="O872" i="9"/>
  <c r="O871" i="9"/>
  <c r="O870" i="9"/>
  <c r="O869" i="9"/>
  <c r="O868" i="9"/>
  <c r="O867" i="9"/>
  <c r="O866" i="9"/>
  <c r="O865" i="9"/>
  <c r="O864" i="9"/>
  <c r="O863" i="9"/>
  <c r="O862" i="9"/>
  <c r="O861" i="9"/>
  <c r="O860" i="9"/>
  <c r="O859" i="9"/>
  <c r="O858" i="9"/>
  <c r="O857" i="9"/>
  <c r="O856" i="9"/>
  <c r="O855" i="9"/>
  <c r="O854" i="9"/>
  <c r="O853" i="9"/>
  <c r="O852" i="9"/>
  <c r="O851" i="9"/>
  <c r="O850" i="9"/>
  <c r="O849" i="9"/>
  <c r="O848" i="9"/>
  <c r="O847" i="9"/>
  <c r="O846" i="9"/>
  <c r="O845" i="9"/>
  <c r="O844" i="9"/>
  <c r="O843" i="9"/>
  <c r="O842" i="9"/>
  <c r="O841" i="9"/>
  <c r="O840" i="9"/>
  <c r="O839" i="9"/>
  <c r="O838" i="9"/>
  <c r="O837" i="9"/>
  <c r="O836" i="9"/>
  <c r="O835" i="9"/>
  <c r="O834" i="9"/>
  <c r="O833" i="9"/>
  <c r="O832" i="9"/>
  <c r="O831" i="9"/>
  <c r="O830" i="9"/>
  <c r="O829" i="9"/>
  <c r="O828" i="9"/>
  <c r="O827" i="9"/>
  <c r="O826" i="9"/>
  <c r="O825" i="9"/>
  <c r="O824" i="9"/>
  <c r="O823" i="9"/>
  <c r="O822" i="9"/>
  <c r="O821" i="9"/>
  <c r="O820" i="9"/>
  <c r="O819" i="9"/>
  <c r="O818" i="9"/>
  <c r="O817" i="9"/>
  <c r="O816" i="9"/>
  <c r="O815" i="9"/>
  <c r="O814" i="9"/>
  <c r="O813" i="9"/>
  <c r="O812" i="9"/>
  <c r="O811" i="9"/>
  <c r="O810" i="9"/>
  <c r="O809" i="9"/>
  <c r="O808" i="9"/>
  <c r="O807" i="9"/>
  <c r="O806" i="9"/>
  <c r="O805" i="9"/>
  <c r="O804" i="9"/>
  <c r="O803" i="9"/>
  <c r="O802" i="9"/>
  <c r="O801" i="9"/>
  <c r="O800" i="9"/>
  <c r="O799" i="9"/>
  <c r="O798" i="9"/>
  <c r="O797" i="9"/>
  <c r="O796" i="9"/>
  <c r="O795" i="9"/>
  <c r="O794" i="9"/>
  <c r="O793" i="9"/>
  <c r="O792" i="9"/>
  <c r="O791" i="9"/>
  <c r="O790" i="9"/>
  <c r="O789" i="9"/>
  <c r="O788" i="9"/>
  <c r="O787" i="9"/>
  <c r="O786" i="9"/>
  <c r="O785" i="9"/>
  <c r="O784" i="9"/>
  <c r="O783" i="9"/>
  <c r="O782" i="9"/>
  <c r="O781" i="9"/>
  <c r="O780" i="9"/>
  <c r="O779" i="9"/>
  <c r="O778" i="9"/>
  <c r="O777" i="9"/>
  <c r="O776" i="9"/>
  <c r="O775" i="9"/>
  <c r="O774" i="9"/>
  <c r="O773" i="9"/>
  <c r="O772" i="9"/>
  <c r="O771" i="9"/>
  <c r="O770" i="9"/>
  <c r="O769" i="9"/>
  <c r="O768" i="9"/>
  <c r="O767" i="9"/>
  <c r="O766" i="9"/>
  <c r="O765" i="9"/>
  <c r="O764" i="9"/>
  <c r="O763" i="9"/>
  <c r="O762" i="9"/>
  <c r="O761" i="9"/>
  <c r="O760" i="9"/>
  <c r="O759" i="9"/>
  <c r="O758" i="9"/>
  <c r="O757" i="9"/>
  <c r="O756" i="9"/>
  <c r="O755" i="9"/>
  <c r="O754" i="9"/>
  <c r="O753" i="9"/>
  <c r="O752" i="9"/>
  <c r="O751" i="9"/>
  <c r="O750" i="9"/>
  <c r="O749" i="9"/>
  <c r="O748" i="9"/>
  <c r="O747" i="9"/>
  <c r="O746" i="9"/>
  <c r="O745" i="9"/>
  <c r="O744" i="9"/>
  <c r="O743" i="9"/>
  <c r="O742" i="9"/>
  <c r="O741" i="9"/>
  <c r="O740" i="9"/>
  <c r="O739" i="9"/>
  <c r="O738" i="9"/>
  <c r="O737" i="9"/>
  <c r="O736" i="9"/>
  <c r="O735" i="9"/>
  <c r="O734" i="9"/>
  <c r="O733" i="9"/>
  <c r="O732" i="9"/>
  <c r="O731" i="9"/>
  <c r="O730" i="9"/>
  <c r="O729" i="9"/>
  <c r="O728" i="9"/>
  <c r="O727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O2" i="9"/>
  <c r="G47" i="8"/>
  <c r="F47" i="8"/>
  <c r="E47" i="8"/>
  <c r="D47" i="8"/>
  <c r="G46" i="8"/>
  <c r="F46" i="8"/>
  <c r="E46" i="8"/>
  <c r="D46" i="8"/>
  <c r="G45" i="8"/>
  <c r="F45" i="8"/>
  <c r="E45" i="8"/>
  <c r="D45" i="8"/>
  <c r="G44" i="8"/>
  <c r="F44" i="8"/>
  <c r="E44" i="8"/>
  <c r="D44" i="8"/>
  <c r="G43" i="8"/>
  <c r="F43" i="8"/>
  <c r="E43" i="8"/>
  <c r="D43" i="8"/>
  <c r="G42" i="8"/>
  <c r="F42" i="8"/>
  <c r="E42" i="8"/>
  <c r="D42" i="8"/>
  <c r="G41" i="8"/>
  <c r="F41" i="8"/>
  <c r="E41" i="8"/>
  <c r="D41" i="8"/>
  <c r="G40" i="8"/>
  <c r="F40" i="8"/>
  <c r="E40" i="8"/>
  <c r="D40" i="8"/>
  <c r="G39" i="8"/>
  <c r="F39" i="8"/>
  <c r="E39" i="8"/>
  <c r="D39" i="8"/>
  <c r="G38" i="8"/>
  <c r="F38" i="8"/>
  <c r="E38" i="8"/>
  <c r="D38" i="8"/>
  <c r="G37" i="8"/>
  <c r="F37" i="8"/>
  <c r="E37" i="8"/>
  <c r="D37" i="8"/>
  <c r="G36" i="8"/>
  <c r="F36" i="8"/>
  <c r="E36" i="8"/>
  <c r="D36" i="8"/>
  <c r="G35" i="8"/>
  <c r="F35" i="8"/>
  <c r="E35" i="8"/>
  <c r="D35" i="8"/>
  <c r="G34" i="8"/>
  <c r="F34" i="8"/>
  <c r="E34" i="8"/>
  <c r="D34" i="8"/>
  <c r="G33" i="8"/>
  <c r="F33" i="8"/>
  <c r="E33" i="8"/>
  <c r="D33" i="8"/>
  <c r="G32" i="8"/>
  <c r="F32" i="8"/>
  <c r="E32" i="8"/>
  <c r="D32" i="8"/>
  <c r="G31" i="8"/>
  <c r="F31" i="8"/>
  <c r="E31" i="8"/>
  <c r="D31" i="8"/>
  <c r="G30" i="8"/>
  <c r="F30" i="8"/>
  <c r="E30" i="8"/>
  <c r="D30" i="8"/>
  <c r="G29" i="8"/>
  <c r="F29" i="8"/>
  <c r="E29" i="8"/>
  <c r="D29" i="8"/>
  <c r="G28" i="8"/>
  <c r="F28" i="8"/>
  <c r="E28" i="8"/>
  <c r="D28" i="8"/>
  <c r="G27" i="8"/>
  <c r="F27" i="8"/>
  <c r="E27" i="8"/>
  <c r="D27" i="8"/>
  <c r="G26" i="8"/>
  <c r="F26" i="8"/>
  <c r="E26" i="8"/>
  <c r="D26" i="8"/>
  <c r="G25" i="8"/>
  <c r="F25" i="8"/>
  <c r="E25" i="8"/>
  <c r="D25" i="8"/>
  <c r="G24" i="8"/>
  <c r="F24" i="8"/>
  <c r="E24" i="8"/>
  <c r="D24" i="8"/>
  <c r="G23" i="8"/>
  <c r="F23" i="8"/>
  <c r="E23" i="8"/>
  <c r="D23" i="8"/>
  <c r="G22" i="8"/>
  <c r="F22" i="8"/>
  <c r="E22" i="8"/>
  <c r="D22" i="8"/>
  <c r="G21" i="8"/>
  <c r="F21" i="8"/>
  <c r="E21" i="8"/>
  <c r="D21" i="8"/>
  <c r="G20" i="8"/>
  <c r="F20" i="8"/>
  <c r="E20" i="8"/>
  <c r="D20" i="8"/>
  <c r="G19" i="8"/>
  <c r="F19" i="8"/>
  <c r="E19" i="8"/>
  <c r="D19" i="8"/>
  <c r="G18" i="8"/>
  <c r="N9" i="8" s="1"/>
  <c r="F18" i="8"/>
  <c r="E18" i="8"/>
  <c r="D18" i="8"/>
  <c r="G17" i="8"/>
  <c r="F17" i="8"/>
  <c r="E17" i="8"/>
  <c r="D17" i="8"/>
  <c r="G16" i="8"/>
  <c r="F16" i="8"/>
  <c r="E16" i="8"/>
  <c r="D16" i="8"/>
  <c r="G15" i="8"/>
  <c r="F15" i="8"/>
  <c r="E15" i="8"/>
  <c r="D15" i="8"/>
  <c r="G14" i="8"/>
  <c r="F14" i="8"/>
  <c r="E14" i="8"/>
  <c r="D14" i="8"/>
  <c r="G13" i="8"/>
  <c r="F13" i="8"/>
  <c r="E13" i="8"/>
  <c r="D13" i="8"/>
  <c r="G12" i="8"/>
  <c r="F12" i="8"/>
  <c r="E12" i="8"/>
  <c r="D12" i="8"/>
  <c r="G11" i="8"/>
  <c r="N11" i="8" s="1"/>
  <c r="F11" i="8"/>
  <c r="E11" i="8"/>
  <c r="L11" i="8" s="1"/>
  <c r="D11" i="8"/>
  <c r="G10" i="8"/>
  <c r="F10" i="8"/>
  <c r="E10" i="8"/>
  <c r="L10" i="8" s="1"/>
  <c r="D10" i="8"/>
  <c r="K9" i="8"/>
  <c r="G9" i="8"/>
  <c r="F9" i="8"/>
  <c r="M9" i="8" s="1"/>
  <c r="E9" i="8"/>
  <c r="L9" i="8" s="1"/>
  <c r="D9" i="8"/>
  <c r="G8" i="8"/>
  <c r="N8" i="8" s="1"/>
  <c r="F8" i="8"/>
  <c r="E8" i="8"/>
  <c r="D8" i="8"/>
  <c r="G7" i="8"/>
  <c r="N7" i="8" s="1"/>
  <c r="F7" i="8"/>
  <c r="E7" i="8"/>
  <c r="L7" i="8" s="1"/>
  <c r="D7" i="8"/>
  <c r="G6" i="8"/>
  <c r="N6" i="8" s="1"/>
  <c r="F6" i="8"/>
  <c r="E6" i="8"/>
  <c r="L6" i="8" s="1"/>
  <c r="D6" i="8"/>
  <c r="G5" i="8"/>
  <c r="N5" i="8" s="1"/>
  <c r="F5" i="8"/>
  <c r="E5" i="8"/>
  <c r="D5" i="8"/>
  <c r="G4" i="8"/>
  <c r="N4" i="8" s="1"/>
  <c r="F4" i="8"/>
  <c r="E4" i="8"/>
  <c r="D4" i="8"/>
  <c r="K4" i="8" s="1"/>
  <c r="G3" i="8"/>
  <c r="N3" i="8" s="1"/>
  <c r="F3" i="8"/>
  <c r="E3" i="8"/>
  <c r="L3" i="8" s="1"/>
  <c r="D3" i="8"/>
  <c r="K3" i="8" s="1"/>
  <c r="N10" i="8"/>
  <c r="K8" i="8"/>
  <c r="L5" i="8"/>
  <c r="L4" i="8"/>
  <c r="M3" i="8"/>
  <c r="G47" i="4"/>
  <c r="F47" i="4"/>
  <c r="E47" i="4"/>
  <c r="D47" i="4"/>
  <c r="G46" i="4"/>
  <c r="F46" i="4"/>
  <c r="E46" i="4"/>
  <c r="D46" i="4"/>
  <c r="G45" i="4"/>
  <c r="F45" i="4"/>
  <c r="E45" i="4"/>
  <c r="D45" i="4"/>
  <c r="G44" i="4"/>
  <c r="F44" i="4"/>
  <c r="E44" i="4"/>
  <c r="D44" i="4"/>
  <c r="G43" i="4"/>
  <c r="F43" i="4"/>
  <c r="E43" i="4"/>
  <c r="D43" i="4"/>
  <c r="G42" i="4"/>
  <c r="F42" i="4"/>
  <c r="E42" i="4"/>
  <c r="D42" i="4"/>
  <c r="G41" i="4"/>
  <c r="F41" i="4"/>
  <c r="E41" i="4"/>
  <c r="D41" i="4"/>
  <c r="G40" i="4"/>
  <c r="F40" i="4"/>
  <c r="E40" i="4"/>
  <c r="D40" i="4"/>
  <c r="G39" i="4"/>
  <c r="F39" i="4"/>
  <c r="E39" i="4"/>
  <c r="D39" i="4"/>
  <c r="G38" i="4"/>
  <c r="F38" i="4"/>
  <c r="E38" i="4"/>
  <c r="D38" i="4"/>
  <c r="G37" i="4"/>
  <c r="F37" i="4"/>
  <c r="E37" i="4"/>
  <c r="D37" i="4"/>
  <c r="G36" i="4"/>
  <c r="F36" i="4"/>
  <c r="E36" i="4"/>
  <c r="D36" i="4"/>
  <c r="G35" i="4"/>
  <c r="F35" i="4"/>
  <c r="E35" i="4"/>
  <c r="D35" i="4"/>
  <c r="G34" i="4"/>
  <c r="F34" i="4"/>
  <c r="E34" i="4"/>
  <c r="D34" i="4"/>
  <c r="G33" i="4"/>
  <c r="F33" i="4"/>
  <c r="E33" i="4"/>
  <c r="D33" i="4"/>
  <c r="G32" i="4"/>
  <c r="F32" i="4"/>
  <c r="E32" i="4"/>
  <c r="D32" i="4"/>
  <c r="G31" i="4"/>
  <c r="F31" i="4"/>
  <c r="E31" i="4"/>
  <c r="D31" i="4"/>
  <c r="G30" i="4"/>
  <c r="F30" i="4"/>
  <c r="E30" i="4"/>
  <c r="D30" i="4"/>
  <c r="G29" i="4"/>
  <c r="F29" i="4"/>
  <c r="E29" i="4"/>
  <c r="D29" i="4"/>
  <c r="G28" i="4"/>
  <c r="F28" i="4"/>
  <c r="E28" i="4"/>
  <c r="D28" i="4"/>
  <c r="G27" i="4"/>
  <c r="F27" i="4"/>
  <c r="E27" i="4"/>
  <c r="D27" i="4"/>
  <c r="G26" i="4"/>
  <c r="F26" i="4"/>
  <c r="E26" i="4"/>
  <c r="D26" i="4"/>
  <c r="G25" i="4"/>
  <c r="F25" i="4"/>
  <c r="E25" i="4"/>
  <c r="D25" i="4"/>
  <c r="G24" i="4"/>
  <c r="F24" i="4"/>
  <c r="E24" i="4"/>
  <c r="D24" i="4"/>
  <c r="G23" i="4"/>
  <c r="F23" i="4"/>
  <c r="E23" i="4"/>
  <c r="D23" i="4"/>
  <c r="G22" i="4"/>
  <c r="F22" i="4"/>
  <c r="E22" i="4"/>
  <c r="D22" i="4"/>
  <c r="G21" i="4"/>
  <c r="F21" i="4"/>
  <c r="E21" i="4"/>
  <c r="D21" i="4"/>
  <c r="G20" i="4"/>
  <c r="F20" i="4"/>
  <c r="E20" i="4"/>
  <c r="D20" i="4"/>
  <c r="G19" i="4"/>
  <c r="F19" i="4"/>
  <c r="E19" i="4"/>
  <c r="D19" i="4"/>
  <c r="G18" i="4"/>
  <c r="F18" i="4"/>
  <c r="E18" i="4"/>
  <c r="D18" i="4"/>
  <c r="G17" i="4"/>
  <c r="F17" i="4"/>
  <c r="E17" i="4"/>
  <c r="D17" i="4"/>
  <c r="G16" i="4"/>
  <c r="F16" i="4"/>
  <c r="E16" i="4"/>
  <c r="D16" i="4"/>
  <c r="G15" i="4"/>
  <c r="F15" i="4"/>
  <c r="E15" i="4"/>
  <c r="D15" i="4"/>
  <c r="G14" i="4"/>
  <c r="F14" i="4"/>
  <c r="E14" i="4"/>
  <c r="D14" i="4"/>
  <c r="G13" i="4"/>
  <c r="F13" i="4"/>
  <c r="E13" i="4"/>
  <c r="D13" i="4"/>
  <c r="G12" i="4"/>
  <c r="F12" i="4"/>
  <c r="E12" i="4"/>
  <c r="D12" i="4"/>
  <c r="G11" i="4"/>
  <c r="N11" i="4" s="1"/>
  <c r="F11" i="4"/>
  <c r="E11" i="4"/>
  <c r="D11" i="4"/>
  <c r="G10" i="4"/>
  <c r="N10" i="4" s="1"/>
  <c r="F10" i="4"/>
  <c r="E10" i="4"/>
  <c r="D10" i="4"/>
  <c r="G9" i="4"/>
  <c r="N9" i="4" s="1"/>
  <c r="F9" i="4"/>
  <c r="E9" i="4"/>
  <c r="L9" i="4" s="1"/>
  <c r="D9" i="4"/>
  <c r="K9" i="4" s="1"/>
  <c r="G8" i="4"/>
  <c r="N8" i="4" s="1"/>
  <c r="F8" i="4"/>
  <c r="E8" i="4"/>
  <c r="D8" i="4"/>
  <c r="G7" i="4"/>
  <c r="N7" i="4" s="1"/>
  <c r="F7" i="4"/>
  <c r="E7" i="4"/>
  <c r="L7" i="4" s="1"/>
  <c r="D7" i="4"/>
  <c r="G6" i="4"/>
  <c r="N6" i="4" s="1"/>
  <c r="F6" i="4"/>
  <c r="E6" i="4"/>
  <c r="L6" i="4" s="1"/>
  <c r="D6" i="4"/>
  <c r="K6" i="4" s="1"/>
  <c r="G5" i="4"/>
  <c r="N5" i="4" s="1"/>
  <c r="F5" i="4"/>
  <c r="E5" i="4"/>
  <c r="L5" i="4" s="1"/>
  <c r="D5" i="4"/>
  <c r="G4" i="4"/>
  <c r="N4" i="4" s="1"/>
  <c r="F4" i="4"/>
  <c r="E4" i="4"/>
  <c r="L4" i="4" s="1"/>
  <c r="D4" i="4"/>
  <c r="G3" i="4"/>
  <c r="N3" i="4" s="1"/>
  <c r="F3" i="4"/>
  <c r="E3" i="4"/>
  <c r="L3" i="4" s="1"/>
  <c r="D3" i="4"/>
  <c r="K3" i="4" s="1"/>
  <c r="M11" i="4"/>
  <c r="L11" i="4"/>
  <c r="K11" i="4"/>
  <c r="L10" i="4"/>
  <c r="M10" i="4"/>
  <c r="K10" i="4"/>
  <c r="M9" i="4"/>
  <c r="M8" i="4"/>
  <c r="L8" i="4"/>
  <c r="K8" i="4"/>
  <c r="M7" i="4"/>
  <c r="K7" i="4"/>
  <c r="M6" i="4"/>
  <c r="M5" i="4"/>
  <c r="K5" i="4"/>
  <c r="M4" i="4"/>
  <c r="K4" i="4"/>
  <c r="M3" i="4"/>
  <c r="L8" i="8"/>
  <c r="M8" i="8"/>
  <c r="K6" i="8"/>
  <c r="K11" i="8"/>
  <c r="M11" i="8"/>
  <c r="M10" i="8"/>
  <c r="K10" i="8"/>
  <c r="M7" i="8"/>
  <c r="K7" i="8"/>
  <c r="M6" i="8"/>
  <c r="K5" i="8"/>
  <c r="M5" i="8"/>
  <c r="M4" i="8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N11" i="6" s="1"/>
  <c r="F11" i="6"/>
  <c r="E11" i="6"/>
  <c r="L11" i="6" s="1"/>
  <c r="D11" i="6"/>
  <c r="G10" i="6"/>
  <c r="N10" i="6" s="1"/>
  <c r="F10" i="6"/>
  <c r="E10" i="6"/>
  <c r="D10" i="6"/>
  <c r="G9" i="6"/>
  <c r="F9" i="6"/>
  <c r="E9" i="6"/>
  <c r="L9" i="6" s="1"/>
  <c r="D9" i="6"/>
  <c r="G8" i="6"/>
  <c r="N8" i="6" s="1"/>
  <c r="F8" i="6"/>
  <c r="E8" i="6"/>
  <c r="L8" i="6" s="1"/>
  <c r="D8" i="6"/>
  <c r="K8" i="6" s="1"/>
  <c r="G7" i="6"/>
  <c r="N7" i="6" s="1"/>
  <c r="F7" i="6"/>
  <c r="E7" i="6"/>
  <c r="L7" i="6" s="1"/>
  <c r="D7" i="6"/>
  <c r="G6" i="6"/>
  <c r="N6" i="6" s="1"/>
  <c r="F6" i="6"/>
  <c r="E6" i="6"/>
  <c r="D6" i="6"/>
  <c r="G5" i="6"/>
  <c r="N5" i="6" s="1"/>
  <c r="F5" i="6"/>
  <c r="E5" i="6"/>
  <c r="L5" i="6" s="1"/>
  <c r="D5" i="6"/>
  <c r="G4" i="6"/>
  <c r="N4" i="6" s="1"/>
  <c r="F4" i="6"/>
  <c r="E4" i="6"/>
  <c r="D4" i="6"/>
  <c r="G3" i="6"/>
  <c r="N3" i="6" s="1"/>
  <c r="F3" i="6"/>
  <c r="E3" i="6"/>
  <c r="L3" i="6" s="1"/>
  <c r="D3" i="6"/>
  <c r="K3" i="6" s="1"/>
  <c r="L10" i="6"/>
  <c r="L4" i="6"/>
  <c r="M11" i="6"/>
  <c r="K11" i="6"/>
  <c r="M10" i="6"/>
  <c r="K10" i="6"/>
  <c r="M9" i="6"/>
  <c r="K9" i="6"/>
  <c r="N9" i="6"/>
  <c r="M8" i="6"/>
  <c r="M7" i="6"/>
  <c r="K7" i="6"/>
  <c r="M6" i="6"/>
  <c r="K6" i="6"/>
  <c r="L6" i="6"/>
  <c r="M5" i="6"/>
  <c r="K5" i="6"/>
  <c r="M4" i="6"/>
  <c r="K4" i="6"/>
  <c r="M3" i="6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O1351" i="5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2" i="5"/>
  <c r="L7" i="20" l="1"/>
  <c r="F7" i="20"/>
  <c r="F16" i="20"/>
  <c r="F25" i="20"/>
  <c r="F34" i="20"/>
  <c r="F43" i="20"/>
  <c r="D8" i="20"/>
  <c r="D17" i="20"/>
  <c r="D26" i="20"/>
  <c r="D35" i="20"/>
  <c r="D44" i="20"/>
  <c r="E17" i="20"/>
  <c r="E26" i="20"/>
  <c r="E35" i="20"/>
  <c r="E44" i="20"/>
  <c r="N7" i="20"/>
  <c r="E8" i="20"/>
  <c r="L8" i="20" s="1"/>
  <c r="F17" i="20"/>
  <c r="M8" i="20" s="1"/>
  <c r="F35" i="20"/>
  <c r="F44" i="20"/>
  <c r="N5" i="20"/>
  <c r="D6" i="20"/>
  <c r="D15" i="20"/>
  <c r="D24" i="20"/>
  <c r="D33" i="20"/>
  <c r="D42" i="20"/>
  <c r="N11" i="20"/>
  <c r="E6" i="20"/>
  <c r="E15" i="20"/>
  <c r="E24" i="20"/>
  <c r="E33" i="20"/>
  <c r="E42" i="20"/>
  <c r="F6" i="20"/>
  <c r="F15" i="20"/>
  <c r="F24" i="20"/>
  <c r="F33" i="20"/>
  <c r="F42" i="20"/>
  <c r="N8" i="20"/>
  <c r="D7" i="20"/>
  <c r="D16" i="20"/>
  <c r="D25" i="20"/>
  <c r="D34" i="20"/>
  <c r="D43" i="20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K6" i="20" l="1"/>
  <c r="M6" i="20"/>
  <c r="K8" i="20"/>
  <c r="L6" i="20"/>
  <c r="K7" i="20"/>
  <c r="M7" i="20"/>
  <c r="F47" i="2"/>
  <c r="D47" i="2"/>
  <c r="F46" i="2"/>
  <c r="D46" i="2"/>
  <c r="F45" i="2"/>
  <c r="D45" i="2"/>
  <c r="F44" i="2"/>
  <c r="D44" i="2"/>
  <c r="F43" i="2"/>
  <c r="D43" i="2"/>
  <c r="F42" i="2"/>
  <c r="D42" i="2"/>
  <c r="F41" i="2"/>
  <c r="D41" i="2"/>
  <c r="F40" i="2"/>
  <c r="D40" i="2"/>
  <c r="F39" i="2"/>
  <c r="D39" i="2"/>
  <c r="F38" i="2"/>
  <c r="D38" i="2"/>
  <c r="F37" i="2"/>
  <c r="D37" i="2"/>
  <c r="F36" i="2"/>
  <c r="D36" i="2"/>
  <c r="F35" i="2"/>
  <c r="D35" i="2"/>
  <c r="F34" i="2"/>
  <c r="D34" i="2"/>
  <c r="F33" i="2"/>
  <c r="D33" i="2"/>
  <c r="F32" i="2"/>
  <c r="D32" i="2"/>
  <c r="F31" i="2"/>
  <c r="D31" i="2"/>
  <c r="F30" i="2"/>
  <c r="D30" i="2"/>
  <c r="F29" i="2"/>
  <c r="D29" i="2"/>
  <c r="F28" i="2"/>
  <c r="D28" i="2"/>
  <c r="F27" i="2"/>
  <c r="D27" i="2"/>
  <c r="F26" i="2"/>
  <c r="D26" i="2"/>
  <c r="F25" i="2"/>
  <c r="D25" i="2"/>
  <c r="F24" i="2"/>
  <c r="D24" i="2"/>
  <c r="F23" i="2"/>
  <c r="D23" i="2"/>
  <c r="F22" i="2"/>
  <c r="D22" i="2"/>
  <c r="F21" i="2"/>
  <c r="D21" i="2"/>
  <c r="F20" i="2"/>
  <c r="D20" i="2"/>
  <c r="F19" i="2"/>
  <c r="D19" i="2"/>
  <c r="F18" i="2"/>
  <c r="D18" i="2"/>
  <c r="F17" i="2"/>
  <c r="D17" i="2"/>
  <c r="F16" i="2"/>
  <c r="D16" i="2"/>
  <c r="F15" i="2"/>
  <c r="D15" i="2"/>
  <c r="F14" i="2"/>
  <c r="D14" i="2"/>
  <c r="F13" i="2"/>
  <c r="D13" i="2"/>
  <c r="F12" i="2"/>
  <c r="D12" i="2"/>
  <c r="N11" i="2"/>
  <c r="F11" i="2"/>
  <c r="M11" i="2" s="1"/>
  <c r="F10" i="2"/>
  <c r="M10" i="2" s="1"/>
  <c r="F9" i="2"/>
  <c r="M9" i="2" s="1"/>
  <c r="F8" i="2"/>
  <c r="M8" i="2" s="1"/>
  <c r="F7" i="2"/>
  <c r="F6" i="2"/>
  <c r="M6" i="2" s="1"/>
  <c r="N5" i="2"/>
  <c r="F5" i="2"/>
  <c r="F4" i="2"/>
  <c r="F3" i="2"/>
  <c r="L11" i="2"/>
  <c r="L10" i="2"/>
  <c r="L8" i="2"/>
  <c r="L7" i="2"/>
  <c r="L5" i="2"/>
  <c r="D11" i="2"/>
  <c r="K11" i="2" s="1"/>
  <c r="D10" i="2"/>
  <c r="D9" i="2"/>
  <c r="D8" i="2"/>
  <c r="K8" i="2" s="1"/>
  <c r="D7" i="2"/>
  <c r="K7" i="2" s="1"/>
  <c r="D6" i="2"/>
  <c r="D5" i="2"/>
  <c r="D4" i="2"/>
  <c r="D3" i="2"/>
  <c r="N7" i="2" l="1"/>
  <c r="N4" i="2"/>
  <c r="N10" i="2"/>
  <c r="K10" i="2"/>
  <c r="K4" i="2"/>
  <c r="L4" i="2"/>
  <c r="N6" i="2"/>
  <c r="N3" i="2"/>
  <c r="N9" i="2"/>
  <c r="K5" i="2"/>
  <c r="M7" i="2"/>
  <c r="L6" i="2"/>
  <c r="L9" i="2"/>
  <c r="L3" i="2"/>
  <c r="N8" i="2"/>
  <c r="K9" i="2"/>
  <c r="K3" i="2"/>
  <c r="K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<sst xmlns="http://schemas.openxmlformats.org/spreadsheetml/2006/main" count="14465" uniqueCount="52">
  <si>
    <t>Subject</t>
  </si>
  <si>
    <t>Gait</t>
  </si>
  <si>
    <t>Sensor</t>
  </si>
  <si>
    <t>Predicted</t>
  </si>
  <si>
    <t>Actual</t>
  </si>
  <si>
    <t>Difference</t>
  </si>
  <si>
    <t>TP</t>
  </si>
  <si>
    <t>FP</t>
  </si>
  <si>
    <t>FN</t>
  </si>
  <si>
    <t>PPV</t>
  </si>
  <si>
    <t>Sensitivity</t>
  </si>
  <si>
    <t>RCA</t>
  </si>
  <si>
    <t>SDA</t>
  </si>
  <si>
    <t>regular</t>
  </si>
  <si>
    <t>semiregular</t>
  </si>
  <si>
    <t>irregular</t>
  </si>
  <si>
    <t>Training</t>
  </si>
  <si>
    <t>Testing</t>
  </si>
  <si>
    <t>Regular</t>
  </si>
  <si>
    <t>SemiRegular</t>
  </si>
  <si>
    <t>Irregular</t>
  </si>
  <si>
    <t>Fold</t>
  </si>
  <si>
    <t>Training?</t>
  </si>
  <si>
    <t>WINDOW SIZE 75</t>
  </si>
  <si>
    <t>Average Across Folds</t>
  </si>
  <si>
    <t>Test fold number</t>
  </si>
  <si>
    <t>WINDOW SIZE 15</t>
  </si>
  <si>
    <t>WINDOW SIZE 30</t>
  </si>
  <si>
    <t>WINDOW SIZE 45</t>
  </si>
  <si>
    <t>WINDOW SIZE 60</t>
  </si>
  <si>
    <t>WINDOW SIZE 90</t>
  </si>
  <si>
    <t>WINDOW SIZE 105</t>
  </si>
  <si>
    <t>WINDOW SIZE 120</t>
  </si>
  <si>
    <t>WINDOW SIZE 135</t>
  </si>
  <si>
    <t>WINDOW SIZE 150</t>
  </si>
  <si>
    <t>Wrist</t>
  </si>
  <si>
    <t>Hip</t>
  </si>
  <si>
    <t>Ankle</t>
  </si>
  <si>
    <t>Type</t>
  </si>
  <si>
    <t>Window Size</t>
  </si>
  <si>
    <t>Average</t>
  </si>
  <si>
    <t>RangeRCA</t>
  </si>
  <si>
    <t>RangeSDA</t>
  </si>
  <si>
    <t>Variance RCA</t>
  </si>
  <si>
    <t>Variance SDA</t>
  </si>
  <si>
    <t>rca alt</t>
  </si>
  <si>
    <t>sda alt</t>
  </si>
  <si>
    <t>subject</t>
  </si>
  <si>
    <t>Average RCA</t>
  </si>
  <si>
    <t>Average SDA</t>
  </si>
  <si>
    <t>σ RCA</t>
  </si>
  <si>
    <t>σ SDA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</si>
</sst>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0" fontId="0" fillId="33" borderId="10" xfId="0" applyFill="1" applyBorder="1"/>
    <xf numFmtId="2" fontId="0" fillId="0" borderId="10" xfId="0" applyNumberFormat="1" applyBorder="1"/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/>
    <xf numFmtId="2" fontId="0" fillId="0" borderId="15" xfId="0" applyNumberFormat="1" applyBorder="1"/>
    <xf numFmtId="0" fontId="0" fillId="33" borderId="16" xfId="0" applyFill="1" applyBorder="1"/>
    <xf numFmtId="0" fontId="0" fillId="33" borderId="17" xfId="0" applyFill="1" applyBorder="1"/>
    <xf numFmtId="2" fontId="0" fillId="0" borderId="17" xfId="0" applyNumberFormat="1" applyBorder="1"/>
    <xf numFmtId="2" fontId="0" fillId="0" borderId="18" xfId="0" applyNumberFormat="1" applyBorder="1"/>
    <xf numFmtId="0" fontId="0" fillId="33" borderId="11" xfId="0" applyFill="1" applyBorder="1"/>
    <xf numFmtId="0" fontId="0" fillId="33" borderId="12" xfId="0" applyFill="1" applyBorder="1"/>
    <xf numFmtId="2" fontId="0" fillId="0" borderId="12" xfId="0" applyNumberFormat="1" applyBorder="1"/>
    <xf numFmtId="2" fontId="0" fillId="0" borderId="13" xfId="0" applyNumberFormat="1" applyBorder="1"/>
    <xf numFmtId="0" fontId="0" fillId="0" borderId="10" xfId="0" applyBorder="1"/>
    <xf numFmtId="0" fontId="0" fillId="33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5" borderId="26" xfId="0" applyFill="1" applyBorder="1" applyAlignment="1">
      <alignment horizontal="right"/>
    </xf>
    <xf numFmtId="0" fontId="0" fillId="35" borderId="29" xfId="0" applyFill="1" applyBorder="1" applyAlignment="1">
      <alignment horizontal="right"/>
    </xf>
    <xf numFmtId="0" fontId="0" fillId="35" borderId="30" xfId="0" applyFill="1" applyBorder="1" applyAlignment="1">
      <alignment horizontal="right"/>
    </xf>
    <xf numFmtId="2" fontId="0" fillId="0" borderId="14" xfId="0" applyNumberFormat="1" applyBorder="1"/>
    <xf numFmtId="2" fontId="0" fillId="0" borderId="16" xfId="0" applyNumberFormat="1" applyBorder="1"/>
    <xf numFmtId="0" fontId="0" fillId="33" borderId="34" xfId="0" applyFill="1" applyBorder="1"/>
    <xf numFmtId="0" fontId="0" fillId="33" borderId="35" xfId="0" applyFill="1" applyBorder="1"/>
    <xf numFmtId="0" fontId="0" fillId="33" borderId="36" xfId="0" applyFill="1" applyBorder="1"/>
    <xf numFmtId="2" fontId="0" fillId="0" borderId="0" xfId="0" applyNumberFormat="1"/>
    <xf numFmtId="0" fontId="0" fillId="33" borderId="37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164" fontId="0" fillId="0" borderId="0" xfId="0" applyNumberFormat="1"/>
    <xf numFmtId="0" fontId="0" fillId="33" borderId="24" xfId="0" applyFill="1" applyBorder="1" applyAlignment="1">
      <alignment horizontal="center"/>
    </xf>
    <xf numFmtId="0" fontId="0" fillId="33" borderId="25" xfId="0" applyFill="1" applyBorder="1" applyAlignment="1">
      <alignment horizontal="center"/>
    </xf>
    <xf numFmtId="0" fontId="0" fillId="34" borderId="19" xfId="0" applyFill="1" applyBorder="1" applyAlignment="1">
      <alignment horizontal="center"/>
    </xf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3" borderId="19" xfId="0" applyFill="1" applyBorder="1" applyAlignment="1">
      <alignment horizontal="center"/>
    </xf>
    <xf numFmtId="0" fontId="0" fillId="33" borderId="22" xfId="0" applyFill="1" applyBorder="1" applyAlignment="1">
      <alignment horizontal="center"/>
    </xf>
    <xf numFmtId="0" fontId="0" fillId="33" borderId="23" xfId="0" applyFill="1" applyBorder="1" applyAlignment="1">
      <alignment horizontal="center"/>
    </xf>
    <xf numFmtId="0" fontId="0" fillId="33" borderId="21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0" xfId="0" applyAlignment="1">
      <alignment horizontal="center"/>
    </xf>
    <xf numFmtId="0" fontId="0" fillId="35" borderId="32" xfId="0" applyFill="1" applyBorder="1" applyAlignment="1">
      <alignment horizontal="center"/>
    </xf>
    <xf numFmtId="0" fontId="0" fillId="35" borderId="31" xfId="0" applyFill="1" applyBorder="1" applyAlignment="1">
      <alignment horizontal="center"/>
    </xf>
    <xf numFmtId="0" fontId="0" fillId="35" borderId="33" xfId="0" applyFill="1" applyBorder="1" applyAlignment="1">
      <alignment horizontal="center"/>
    </xf>
    <xf numFmtId="0" fontId="0" fillId="35" borderId="3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26" xfId="0" applyFill="1" applyBorder="1" applyAlignment="1">
      <alignment horizontal="center"/>
    </xf>
    <xf numFmtId="0" fontId="0" fillId="35" borderId="27" xfId="0" applyFill="1" applyBorder="1" applyAlignment="1">
      <alignment horizontal="center"/>
    </xf>
    <xf numFmtId="0" fontId="0" fillId="35" borderId="28" xfId="0" applyFill="1" applyBorder="1" applyAlignment="1">
      <alignment horizontal="center"/>
    </xf>
    <xf numFmtId="0" fontId="0" fillId="35" borderId="14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graphs!$B$5:$B$14</c:f>
              <c:numCache>
                <c:formatCode>0.00</c:formatCode>
                <c:ptCount val="10"/>
                <c:pt idx="0">
                  <c:v>0.98773060710525262</c:v>
                </c:pt>
                <c:pt idx="1">
                  <c:v>0.98842341179803683</c:v>
                </c:pt>
                <c:pt idx="2">
                  <c:v>1.0006371504387019</c:v>
                </c:pt>
                <c:pt idx="3">
                  <c:v>1.0051225989231816</c:v>
                </c:pt>
                <c:pt idx="4">
                  <c:v>1.0076189352568692</c:v>
                </c:pt>
                <c:pt idx="5">
                  <c:v>0.99990439051925328</c:v>
                </c:pt>
                <c:pt idx="6">
                  <c:v>0.99852499722596466</c:v>
                </c:pt>
                <c:pt idx="7">
                  <c:v>1.0033978299829376</c:v>
                </c:pt>
                <c:pt idx="8">
                  <c:v>0.99289100087573678</c:v>
                </c:pt>
                <c:pt idx="9">
                  <c:v>1.004848484535956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7-4E0D-B32E-E7D90427283B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graphs!$F$5:$F$14</c:f>
              <c:numCache>
                <c:formatCode>0.00</c:formatCode>
                <c:ptCount val="10"/>
                <c:pt idx="0">
                  <c:v>0.99878140592334963</c:v>
                </c:pt>
                <c:pt idx="1">
                  <c:v>1.0029238132594349</c:v>
                </c:pt>
                <c:pt idx="2">
                  <c:v>1.0008164447307335</c:v>
                </c:pt>
                <c:pt idx="3">
                  <c:v>0.99248620107727148</c:v>
                </c:pt>
                <c:pt idx="4">
                  <c:v>0.99171273204775212</c:v>
                </c:pt>
                <c:pt idx="5">
                  <c:v>0.99345991988441806</c:v>
                </c:pt>
                <c:pt idx="6">
                  <c:v>1.0021872928104667</c:v>
                </c:pt>
                <c:pt idx="7">
                  <c:v>0.99459509705194871</c:v>
                </c:pt>
                <c:pt idx="8">
                  <c:v>1.0043961062759572</c:v>
                </c:pt>
                <c:pt idx="9">
                  <c:v>0.99435937300666366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37-4E0D-B32E-E7D90427283B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graphs!$J$5:$J$14</c:f>
              <c:numCache>
                <c:formatCode>0.00</c:formatCode>
                <c:ptCount val="10"/>
                <c:pt idx="0">
                  <c:v>0.99857704350761334</c:v>
                </c:pt>
                <c:pt idx="1">
                  <c:v>1.0008142511291465</c:v>
                </c:pt>
                <c:pt idx="2">
                  <c:v>0.99820077481974856</c:v>
                </c:pt>
                <c:pt idx="3">
                  <c:v>0.99260204757757209</c:v>
                </c:pt>
                <c:pt idx="4">
                  <c:v>0.99466073471041716</c:v>
                </c:pt>
                <c:pt idx="5">
                  <c:v>1.0010990724222011</c:v>
                </c:pt>
                <c:pt idx="6">
                  <c:v>0.99414875882006881</c:v>
                </c:pt>
                <c:pt idx="7">
                  <c:v>1.0020998249108422</c:v>
                </c:pt>
                <c:pt idx="8">
                  <c:v>1.0013131360551277</c:v>
                </c:pt>
                <c:pt idx="9">
                  <c:v>1.0001266519725838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37-4E0D-B32E-E7D90427283B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graphs!$N$5:$N$14</c:f>
              <c:numCache>
                <c:formatCode>0.00</c:formatCode>
                <c:ptCount val="10"/>
                <c:pt idx="0">
                  <c:v>0.98403667949671614</c:v>
                </c:pt>
                <c:pt idx="1">
                  <c:v>0.99627052143985151</c:v>
                </c:pt>
                <c:pt idx="2">
                  <c:v>0.98474109052068637</c:v>
                </c:pt>
                <c:pt idx="3">
                  <c:v>0.9926165914123688</c:v>
                </c:pt>
                <c:pt idx="4">
                  <c:v>1.0127982242072502</c:v>
                </c:pt>
                <c:pt idx="5">
                  <c:v>1.0096018332656711</c:v>
                </c:pt>
                <c:pt idx="6">
                  <c:v>0.99781418098439278</c:v>
                </c:pt>
                <c:pt idx="7">
                  <c:v>1.002036012155272</c:v>
                </c:pt>
                <c:pt idx="8">
                  <c:v>1.0056985184072471</c:v>
                </c:pt>
                <c:pt idx="9">
                  <c:v>1.0082301115909194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37-4E0D-B32E-E7D90427283B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graphs!$R$5:$R$14</c:f>
              <c:numCache>
                <c:formatCode>0.00</c:formatCode>
                <c:ptCount val="10"/>
                <c:pt idx="0">
                  <c:v>1.0135650367742868</c:v>
                </c:pt>
                <c:pt idx="1">
                  <c:v>1.0056476301632871</c:v>
                </c:pt>
                <c:pt idx="2">
                  <c:v>0.99817940059698496</c:v>
                </c:pt>
                <c:pt idx="3">
                  <c:v>0.98297305919841327</c:v>
                </c:pt>
                <c:pt idx="4">
                  <c:v>1.0005314159317258</c:v>
                </c:pt>
                <c:pt idx="5">
                  <c:v>1.0039677670142768</c:v>
                </c:pt>
                <c:pt idx="6">
                  <c:v>0.98872940868319381</c:v>
                </c:pt>
                <c:pt idx="7">
                  <c:v>0.99695858869132847</c:v>
                </c:pt>
                <c:pt idx="8">
                  <c:v>0.99918702249361768</c:v>
                </c:pt>
                <c:pt idx="9">
                  <c:v>0.99175970598728935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37-4E0D-B32E-E7D90427283B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graphs!$V$5:$V$14</c:f>
              <c:numCache>
                <c:formatCode>0.00</c:formatCode>
                <c:ptCount val="10"/>
                <c:pt idx="0">
                  <c:v>0.96863713592200984</c:v>
                </c:pt>
                <c:pt idx="1">
                  <c:v>0.98558868395132249</c:v>
                </c:pt>
                <c:pt idx="2">
                  <c:v>0.97944858196003037</c:v>
                </c:pt>
                <c:pt idx="3">
                  <c:v>1.0015852564591339</c:v>
                </c:pt>
                <c:pt idx="4">
                  <c:v>0.99463389505574751</c:v>
                </c:pt>
                <c:pt idx="5">
                  <c:v>1.0010035101152464</c:v>
                </c:pt>
                <c:pt idx="6">
                  <c:v>0.99478532365596861</c:v>
                </c:pt>
                <c:pt idx="7">
                  <c:v>1.0132633199118852</c:v>
                </c:pt>
                <c:pt idx="8">
                  <c:v>1.00524124096223</c:v>
                </c:pt>
                <c:pt idx="9">
                  <c:v>0.99977360384304004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37-4E0D-B32E-E7D90427283B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graphs!$Z$5:$Z$14</c:f>
              <c:numCache>
                <c:formatCode>0.00</c:formatCode>
                <c:ptCount val="10"/>
                <c:pt idx="0">
                  <c:v>1.0354726654331934</c:v>
                </c:pt>
                <c:pt idx="1">
                  <c:v>0.99506163312704954</c:v>
                </c:pt>
                <c:pt idx="2">
                  <c:v>1.0224879777797948</c:v>
                </c:pt>
                <c:pt idx="3">
                  <c:v>1.0110174257173601</c:v>
                </c:pt>
                <c:pt idx="4">
                  <c:v>1.0225270564579758</c:v>
                </c:pt>
                <c:pt idx="5">
                  <c:v>1.0478196381866829</c:v>
                </c:pt>
                <c:pt idx="6">
                  <c:v>0.99934061605823887</c:v>
                </c:pt>
                <c:pt idx="7">
                  <c:v>1.0573491032932123</c:v>
                </c:pt>
                <c:pt idx="8">
                  <c:v>1.0489193883740577</c:v>
                </c:pt>
                <c:pt idx="9">
                  <c:v>0.98242607220389611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37-4E0D-B32E-E7D90427283B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graphs!$AD$5:$AD$14</c:f>
              <c:numCache>
                <c:formatCode>0.00</c:formatCode>
                <c:ptCount val="10"/>
                <c:pt idx="0">
                  <c:v>1.0194103334781848</c:v>
                </c:pt>
                <c:pt idx="1">
                  <c:v>0.99658361394658335</c:v>
                </c:pt>
                <c:pt idx="2">
                  <c:v>0.99054679439179516</c:v>
                </c:pt>
                <c:pt idx="3">
                  <c:v>0.9931674006917115</c:v>
                </c:pt>
                <c:pt idx="4">
                  <c:v>1.0043896235754823</c:v>
                </c:pt>
                <c:pt idx="5">
                  <c:v>1.0276534716878962</c:v>
                </c:pt>
                <c:pt idx="6">
                  <c:v>1.008342032384606</c:v>
                </c:pt>
                <c:pt idx="7">
                  <c:v>1.0034686033325073</c:v>
                </c:pt>
                <c:pt idx="8">
                  <c:v>1.009442614716771</c:v>
                </c:pt>
                <c:pt idx="9">
                  <c:v>0.97889381961975663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7-4E0D-B32E-E7D90427283B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graphs!$AH$5:$AH$14</c:f>
              <c:numCache>
                <c:formatCode>0.00</c:formatCode>
                <c:ptCount val="10"/>
                <c:pt idx="0">
                  <c:v>1.061506403263579</c:v>
                </c:pt>
                <c:pt idx="1">
                  <c:v>0.96734675428176864</c:v>
                </c:pt>
                <c:pt idx="2">
                  <c:v>1.0331820573348107</c:v>
                </c:pt>
                <c:pt idx="3">
                  <c:v>0.96819531881576082</c:v>
                </c:pt>
                <c:pt idx="4">
                  <c:v>0.98654983468169921</c:v>
                </c:pt>
                <c:pt idx="5">
                  <c:v>1.0075370807910971</c:v>
                </c:pt>
                <c:pt idx="6">
                  <c:v>1.0157439904028156</c:v>
                </c:pt>
                <c:pt idx="7">
                  <c:v>1.0035358037405309</c:v>
                </c:pt>
                <c:pt idx="8">
                  <c:v>0.98236937477151076</c:v>
                </c:pt>
                <c:pt idx="9">
                  <c:v>0.99884651150415205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7-4E0D-B32E-E7D90427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  <c:majorUnit val="15"/>
        <c:minorUnit val="5"/>
      </c:valAx>
      <c:valAx>
        <c:axId val="448375600"/>
        <c:scaling>
          <c:orientation val="minMax"/>
          <c:max val="1.100000000000000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SDA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graphs!$C$5:$C$14</c:f>
              <c:numCache>
                <c:formatCode>0.00</c:formatCode>
                <c:ptCount val="10"/>
                <c:pt idx="0">
                  <c:v>0.98164166979733092</c:v>
                </c:pt>
                <c:pt idx="1">
                  <c:v>0.98047128819608231</c:v>
                </c:pt>
                <c:pt idx="2">
                  <c:v>0.98520149880233809</c:v>
                </c:pt>
                <c:pt idx="3">
                  <c:v>0.98446032953016471</c:v>
                </c:pt>
                <c:pt idx="4">
                  <c:v>0.9840969091374363</c:v>
                </c:pt>
                <c:pt idx="5">
                  <c:v>0.9853043613462511</c:v>
                </c:pt>
                <c:pt idx="6">
                  <c:v>0.98286283775769334</c:v>
                </c:pt>
                <c:pt idx="7">
                  <c:v>0.98407889068967802</c:v>
                </c:pt>
                <c:pt idx="8">
                  <c:v>0.9825176249707992</c:v>
                </c:pt>
                <c:pt idx="9">
                  <c:v>0.98343990721291141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3-459D-87D1-F252375B0B04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graphs!$G$5:$G$14</c:f>
              <c:numCache>
                <c:formatCode>0.00</c:formatCode>
                <c:ptCount val="10"/>
                <c:pt idx="0">
                  <c:v>0.98081754719182224</c:v>
                </c:pt>
                <c:pt idx="1">
                  <c:v>0.98516837668736945</c:v>
                </c:pt>
                <c:pt idx="2">
                  <c:v>0.98202233899854918</c:v>
                </c:pt>
                <c:pt idx="3">
                  <c:v>0.98163511918910995</c:v>
                </c:pt>
                <c:pt idx="4">
                  <c:v>0.9821291516479167</c:v>
                </c:pt>
                <c:pt idx="5">
                  <c:v>0.97802616952541155</c:v>
                </c:pt>
                <c:pt idx="6">
                  <c:v>0.97985588102137311</c:v>
                </c:pt>
                <c:pt idx="7">
                  <c:v>0.97979947481944052</c:v>
                </c:pt>
                <c:pt idx="8">
                  <c:v>0.97794970246215107</c:v>
                </c:pt>
                <c:pt idx="9">
                  <c:v>0.98023369459923226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3-459D-87D1-F252375B0B04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graphs!$K$5:$K$14</c:f>
              <c:numCache>
                <c:formatCode>0.00</c:formatCode>
                <c:ptCount val="10"/>
                <c:pt idx="0">
                  <c:v>0.98469412821402158</c:v>
                </c:pt>
                <c:pt idx="1">
                  <c:v>0.99034520968161899</c:v>
                </c:pt>
                <c:pt idx="2">
                  <c:v>0.99232965121857597</c:v>
                </c:pt>
                <c:pt idx="3">
                  <c:v>0.99295897004765465</c:v>
                </c:pt>
                <c:pt idx="4">
                  <c:v>0.99261997807641988</c:v>
                </c:pt>
                <c:pt idx="5">
                  <c:v>0.99291242289266379</c:v>
                </c:pt>
                <c:pt idx="6">
                  <c:v>0.99147183709438447</c:v>
                </c:pt>
                <c:pt idx="7">
                  <c:v>0.99282759774784635</c:v>
                </c:pt>
                <c:pt idx="8">
                  <c:v>0.98943671800628563</c:v>
                </c:pt>
                <c:pt idx="9">
                  <c:v>0.99233497767700718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3-459D-87D1-F252375B0B04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graphs!$O$5:$O$14</c:f>
              <c:numCache>
                <c:formatCode>0.00</c:formatCode>
                <c:ptCount val="10"/>
                <c:pt idx="0">
                  <c:v>0.87860763957280352</c:v>
                </c:pt>
                <c:pt idx="1">
                  <c:v>0.89266512106051599</c:v>
                </c:pt>
                <c:pt idx="2">
                  <c:v>0.89398474894884716</c:v>
                </c:pt>
                <c:pt idx="3">
                  <c:v>0.90001459508604853</c:v>
                </c:pt>
                <c:pt idx="4">
                  <c:v>0.89777822452457734</c:v>
                </c:pt>
                <c:pt idx="5">
                  <c:v>0.89542205346851733</c:v>
                </c:pt>
                <c:pt idx="6">
                  <c:v>0.89035509049697181</c:v>
                </c:pt>
                <c:pt idx="7">
                  <c:v>0.88950778032781097</c:v>
                </c:pt>
                <c:pt idx="8">
                  <c:v>0.89051624852702871</c:v>
                </c:pt>
                <c:pt idx="9">
                  <c:v>0.88763712604891931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3-459D-87D1-F252375B0B04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graphs!$S$5:$S$14</c:f>
              <c:numCache>
                <c:formatCode>0.00</c:formatCode>
                <c:ptCount val="10"/>
                <c:pt idx="0">
                  <c:v>0.91215605564613733</c:v>
                </c:pt>
                <c:pt idx="1">
                  <c:v>0.92742000545699876</c:v>
                </c:pt>
                <c:pt idx="2">
                  <c:v>0.92690388332846951</c:v>
                </c:pt>
                <c:pt idx="3">
                  <c:v>0.91805083911394836</c:v>
                </c:pt>
                <c:pt idx="4">
                  <c:v>0.91735201286932622</c:v>
                </c:pt>
                <c:pt idx="5">
                  <c:v>0.89949627805375842</c:v>
                </c:pt>
                <c:pt idx="6">
                  <c:v>0.90544750791415995</c:v>
                </c:pt>
                <c:pt idx="7">
                  <c:v>0.89141579423657835</c:v>
                </c:pt>
                <c:pt idx="8">
                  <c:v>0.89952279050087858</c:v>
                </c:pt>
                <c:pt idx="9">
                  <c:v>0.89346749184754193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3-459D-87D1-F252375B0B04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graphs!$W$5:$W$14</c:f>
              <c:numCache>
                <c:formatCode>0.00</c:formatCode>
                <c:ptCount val="10"/>
                <c:pt idx="0">
                  <c:v>0.91852555026352167</c:v>
                </c:pt>
                <c:pt idx="1">
                  <c:v>0.93582774630985877</c:v>
                </c:pt>
                <c:pt idx="2">
                  <c:v>0.93024005524645914</c:v>
                </c:pt>
                <c:pt idx="3">
                  <c:v>0.9324768716835512</c:v>
                </c:pt>
                <c:pt idx="4">
                  <c:v>0.92384325521268218</c:v>
                </c:pt>
                <c:pt idx="5">
                  <c:v>0.91931038565791001</c:v>
                </c:pt>
                <c:pt idx="6">
                  <c:v>0.91281577342811548</c:v>
                </c:pt>
                <c:pt idx="7">
                  <c:v>0.91145369800940812</c:v>
                </c:pt>
                <c:pt idx="8">
                  <c:v>0.90581616662817199</c:v>
                </c:pt>
                <c:pt idx="9">
                  <c:v>0.90016726094846466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3-459D-87D1-F252375B0B04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graphs!$AA$5:$AA$14</c:f>
              <c:numCache>
                <c:formatCode>0.00</c:formatCode>
                <c:ptCount val="10"/>
                <c:pt idx="0">
                  <c:v>0.55510437232143983</c:v>
                </c:pt>
                <c:pt idx="1">
                  <c:v>0.6551002475915324</c:v>
                </c:pt>
                <c:pt idx="2">
                  <c:v>0.66118187302863662</c:v>
                </c:pt>
                <c:pt idx="3">
                  <c:v>0.69184990325636841</c:v>
                </c:pt>
                <c:pt idx="4">
                  <c:v>0.69816184373484602</c:v>
                </c:pt>
                <c:pt idx="5">
                  <c:v>0.69613925300584101</c:v>
                </c:pt>
                <c:pt idx="6">
                  <c:v>0.66053416483232252</c:v>
                </c:pt>
                <c:pt idx="7">
                  <c:v>0.69179372220416413</c:v>
                </c:pt>
                <c:pt idx="8">
                  <c:v>0.6756419137798666</c:v>
                </c:pt>
                <c:pt idx="9">
                  <c:v>0.65525976933465024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3-459D-87D1-F252375B0B04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graphs!$AE$5:$AE$14</c:f>
              <c:numCache>
                <c:formatCode>0.00</c:formatCode>
                <c:ptCount val="10"/>
                <c:pt idx="0">
                  <c:v>0.7710083273490469</c:v>
                </c:pt>
                <c:pt idx="1">
                  <c:v>0.83241431148283707</c:v>
                </c:pt>
                <c:pt idx="2">
                  <c:v>0.82858836215218168</c:v>
                </c:pt>
                <c:pt idx="3">
                  <c:v>0.82111191956785168</c:v>
                </c:pt>
                <c:pt idx="4">
                  <c:v>0.80891111133165672</c:v>
                </c:pt>
                <c:pt idx="5">
                  <c:v>0.79224711368753675</c:v>
                </c:pt>
                <c:pt idx="6">
                  <c:v>0.77764061433395504</c:v>
                </c:pt>
                <c:pt idx="7">
                  <c:v>0.75595272416719239</c:v>
                </c:pt>
                <c:pt idx="8">
                  <c:v>0.73969790133177371</c:v>
                </c:pt>
                <c:pt idx="9">
                  <c:v>0.71868352164888416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3-459D-87D1-F252375B0B04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graphs!$AI$5:$AI$14</c:f>
              <c:numCache>
                <c:formatCode>0.00</c:formatCode>
                <c:ptCount val="10"/>
                <c:pt idx="0">
                  <c:v>0.83808534950062563</c:v>
                </c:pt>
                <c:pt idx="1">
                  <c:v>0.86887722314540028</c:v>
                </c:pt>
                <c:pt idx="2">
                  <c:v>0.85821811878091803</c:v>
                </c:pt>
                <c:pt idx="3">
                  <c:v>0.70726433810875655</c:v>
                </c:pt>
                <c:pt idx="4">
                  <c:v>0.82501046727419047</c:v>
                </c:pt>
                <c:pt idx="5">
                  <c:v>0.80405667528735059</c:v>
                </c:pt>
                <c:pt idx="6">
                  <c:v>0.79158344590856855</c:v>
                </c:pt>
                <c:pt idx="7">
                  <c:v>0.76784028575992547</c:v>
                </c:pt>
                <c:pt idx="8">
                  <c:v>0.74967505671557577</c:v>
                </c:pt>
                <c:pt idx="9">
                  <c:v>0.72985119049430591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3-459D-87D1-F252375B0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  <c:majorUnit val="15"/>
        <c:minorUnit val="5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graphs!$D$5:$D$14</c:f>
              <c:numCache>
                <c:formatCode>0.00</c:formatCode>
                <c:ptCount val="10"/>
                <c:pt idx="0">
                  <c:v>0.92171903987941006</c:v>
                </c:pt>
                <c:pt idx="1">
                  <c:v>0.98003191581006477</c:v>
                </c:pt>
                <c:pt idx="2">
                  <c:v>0.89249916697042975</c:v>
                </c:pt>
                <c:pt idx="3">
                  <c:v>0.91019931084114047</c:v>
                </c:pt>
                <c:pt idx="4">
                  <c:v>0.92095902803575724</c:v>
                </c:pt>
                <c:pt idx="5">
                  <c:v>0.90284141605681378</c:v>
                </c:pt>
                <c:pt idx="6">
                  <c:v>0.90673020983729591</c:v>
                </c:pt>
                <c:pt idx="7">
                  <c:v>0.93763165389116243</c:v>
                </c:pt>
                <c:pt idx="8">
                  <c:v>0.90218473950423905</c:v>
                </c:pt>
                <c:pt idx="9">
                  <c:v>0.89464410647099724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2-469E-8ECB-E61FEB6EF6F4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graphs!$H$5:$H$14</c:f>
              <c:numCache>
                <c:formatCode>0.00</c:formatCode>
                <c:ptCount val="10"/>
                <c:pt idx="0">
                  <c:v>1.0075905564891185</c:v>
                </c:pt>
                <c:pt idx="1">
                  <c:v>0.97600418204670658</c:v>
                </c:pt>
                <c:pt idx="2">
                  <c:v>0.96923278335507512</c:v>
                </c:pt>
                <c:pt idx="3">
                  <c:v>0.96393458974888269</c:v>
                </c:pt>
                <c:pt idx="4">
                  <c:v>0.92342374953841655</c:v>
                </c:pt>
                <c:pt idx="5">
                  <c:v>0.93259891520933391</c:v>
                </c:pt>
                <c:pt idx="6">
                  <c:v>0.95098611458141702</c:v>
                </c:pt>
                <c:pt idx="7">
                  <c:v>0.93623609941275476</c:v>
                </c:pt>
                <c:pt idx="8">
                  <c:v>0.94857972363494603</c:v>
                </c:pt>
                <c:pt idx="9">
                  <c:v>0.92157845842842634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2-469E-8ECB-E61FEB6EF6F4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graphs!$L$5:$L$14</c:f>
              <c:numCache>
                <c:formatCode>0.00</c:formatCode>
                <c:ptCount val="10"/>
                <c:pt idx="0">
                  <c:v>0.99636264274641673</c:v>
                </c:pt>
                <c:pt idx="1">
                  <c:v>0.99907633295944598</c:v>
                </c:pt>
                <c:pt idx="2">
                  <c:v>1.0020106577004708</c:v>
                </c:pt>
                <c:pt idx="3">
                  <c:v>0.99464015382902671</c:v>
                </c:pt>
                <c:pt idx="4">
                  <c:v>0.98113711865225106</c:v>
                </c:pt>
                <c:pt idx="5">
                  <c:v>0.99238032264220222</c:v>
                </c:pt>
                <c:pt idx="6">
                  <c:v>0.98716536570553193</c:v>
                </c:pt>
                <c:pt idx="7">
                  <c:v>0.99897817748939555</c:v>
                </c:pt>
                <c:pt idx="8">
                  <c:v>0.99951509249076786</c:v>
                </c:pt>
                <c:pt idx="9">
                  <c:v>0.9961383216827665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12-469E-8ECB-E61FEB6EF6F4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graphs!$P$5:$P$14</c:f>
              <c:numCache>
                <c:formatCode>0.00</c:formatCode>
                <c:ptCount val="10"/>
                <c:pt idx="0">
                  <c:v>0.91872587115521098</c:v>
                </c:pt>
                <c:pt idx="1">
                  <c:v>0.97030883757422581</c:v>
                </c:pt>
                <c:pt idx="2">
                  <c:v>0.94056722932797199</c:v>
                </c:pt>
                <c:pt idx="3">
                  <c:v>0.96237045330876581</c:v>
                </c:pt>
                <c:pt idx="4">
                  <c:v>0.97401127406430987</c:v>
                </c:pt>
                <c:pt idx="5">
                  <c:v>0.95546466384511208</c:v>
                </c:pt>
                <c:pt idx="6">
                  <c:v>0.93982394154198068</c:v>
                </c:pt>
                <c:pt idx="7">
                  <c:v>0.95039350232455921</c:v>
                </c:pt>
                <c:pt idx="8">
                  <c:v>0.95647759014192357</c:v>
                </c:pt>
                <c:pt idx="9">
                  <c:v>0.94075810270939186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12-469E-8ECB-E61FEB6EF6F4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graphs!$T$5:$T$14</c:f>
              <c:numCache>
                <c:formatCode>0.00</c:formatCode>
                <c:ptCount val="10"/>
                <c:pt idx="0">
                  <c:v>1.0011113573773869</c:v>
                </c:pt>
                <c:pt idx="1">
                  <c:v>0.97931373561842106</c:v>
                </c:pt>
                <c:pt idx="2">
                  <c:v>0.97803433158009123</c:v>
                </c:pt>
                <c:pt idx="3">
                  <c:v>0.95884275586940559</c:v>
                </c:pt>
                <c:pt idx="4">
                  <c:v>0.98484991420192391</c:v>
                </c:pt>
                <c:pt idx="5">
                  <c:v>0.98900839035100108</c:v>
                </c:pt>
                <c:pt idx="6">
                  <c:v>0.96502528417297351</c:v>
                </c:pt>
                <c:pt idx="7">
                  <c:v>0.95277810573730104</c:v>
                </c:pt>
                <c:pt idx="8">
                  <c:v>1.0020889228159995</c:v>
                </c:pt>
                <c:pt idx="9">
                  <c:v>0.987030112839961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12-469E-8ECB-E61FEB6EF6F4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graphs!$X$5:$X$14</c:f>
              <c:numCache>
                <c:formatCode>0.00</c:formatCode>
                <c:ptCount val="10"/>
                <c:pt idx="0">
                  <c:v>0.96158684479733247</c:v>
                </c:pt>
                <c:pt idx="1">
                  <c:v>0.98330447491486139</c:v>
                </c:pt>
                <c:pt idx="2">
                  <c:v>0.97569139265106197</c:v>
                </c:pt>
                <c:pt idx="3">
                  <c:v>0.99765568943426364</c:v>
                </c:pt>
                <c:pt idx="4">
                  <c:v>0.98974511128225318</c:v>
                </c:pt>
                <c:pt idx="5">
                  <c:v>1.0057312703562626</c:v>
                </c:pt>
                <c:pt idx="6">
                  <c:v>0.99259835689274156</c:v>
                </c:pt>
                <c:pt idx="7">
                  <c:v>1.0124836700223288</c:v>
                </c:pt>
                <c:pt idx="8">
                  <c:v>0.99984347911568672</c:v>
                </c:pt>
                <c:pt idx="9">
                  <c:v>0.99912915301026339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12-469E-8ECB-E61FEB6EF6F4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graphs!$AB$5:$AB$14</c:f>
              <c:numCache>
                <c:formatCode>0.00</c:formatCode>
                <c:ptCount val="10"/>
                <c:pt idx="0">
                  <c:v>1.048322230392752</c:v>
                </c:pt>
                <c:pt idx="1">
                  <c:v>1.0147276504597849</c:v>
                </c:pt>
                <c:pt idx="2">
                  <c:v>1.0309835834221155</c:v>
                </c:pt>
                <c:pt idx="3">
                  <c:v>1.0314773681529834</c:v>
                </c:pt>
                <c:pt idx="4">
                  <c:v>0.98463506074717311</c:v>
                </c:pt>
                <c:pt idx="5">
                  <c:v>1.0827389695572711</c:v>
                </c:pt>
                <c:pt idx="6">
                  <c:v>0.99675284591766311</c:v>
                </c:pt>
                <c:pt idx="7">
                  <c:v>1.0434715662607308</c:v>
                </c:pt>
                <c:pt idx="8">
                  <c:v>1.0016587350959754</c:v>
                </c:pt>
                <c:pt idx="9">
                  <c:v>0.97199579000992054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12-469E-8ECB-E61FEB6EF6F4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graphs!$AF$5:$AF$14</c:f>
              <c:numCache>
                <c:formatCode>0.00</c:formatCode>
                <c:ptCount val="10"/>
                <c:pt idx="0">
                  <c:v>1.0050539392994626</c:v>
                </c:pt>
                <c:pt idx="1">
                  <c:v>0.98898923866715849</c:v>
                </c:pt>
                <c:pt idx="2">
                  <c:v>0.97660690595706756</c:v>
                </c:pt>
                <c:pt idx="3">
                  <c:v>0.96258158636065938</c:v>
                </c:pt>
                <c:pt idx="4">
                  <c:v>0.97761922003960922</c:v>
                </c:pt>
                <c:pt idx="5">
                  <c:v>1.0114248114833888</c:v>
                </c:pt>
                <c:pt idx="6">
                  <c:v>1.0127757462415816</c:v>
                </c:pt>
                <c:pt idx="7">
                  <c:v>0.981923752305631</c:v>
                </c:pt>
                <c:pt idx="8">
                  <c:v>0.9825165363917947</c:v>
                </c:pt>
                <c:pt idx="9">
                  <c:v>0.96178450666438542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2-469E-8ECB-E61FEB6EF6F4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graphs!$AJ$5:$AJ$14</c:f>
              <c:numCache>
                <c:formatCode>0.00</c:formatCode>
                <c:ptCount val="10"/>
                <c:pt idx="0">
                  <c:v>1.0481686191659301</c:v>
                </c:pt>
                <c:pt idx="1">
                  <c:v>0.97732866062147516</c:v>
                </c:pt>
                <c:pt idx="2">
                  <c:v>1.037454270777328</c:v>
                </c:pt>
                <c:pt idx="3">
                  <c:v>0.93103400582876827</c:v>
                </c:pt>
                <c:pt idx="4">
                  <c:v>0.98272326181098679</c:v>
                </c:pt>
                <c:pt idx="5">
                  <c:v>1.0027890435977485</c:v>
                </c:pt>
                <c:pt idx="6">
                  <c:v>1.0264135583105036</c:v>
                </c:pt>
                <c:pt idx="7">
                  <c:v>1.0026555850529739</c:v>
                </c:pt>
                <c:pt idx="8">
                  <c:v>0.97626506942012481</c:v>
                </c:pt>
                <c:pt idx="9">
                  <c:v>0.99165604511801464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2-469E-8ECB-E61FEB6EF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.1500000000000001"/>
          <c:min val="0.85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graphs!$E$5:$E$14</c:f>
              <c:numCache>
                <c:formatCode>0.00</c:formatCode>
                <c:ptCount val="10"/>
                <c:pt idx="0">
                  <c:v>0.93146530160730046</c:v>
                </c:pt>
                <c:pt idx="1">
                  <c:v>0.96168360246940932</c:v>
                </c:pt>
                <c:pt idx="2">
                  <c:v>0.92214257043978409</c:v>
                </c:pt>
                <c:pt idx="3">
                  <c:v>0.95262923055216964</c:v>
                </c:pt>
                <c:pt idx="4">
                  <c:v>0.93772003425966122</c:v>
                </c:pt>
                <c:pt idx="5">
                  <c:v>0.93307667933302341</c:v>
                </c:pt>
                <c:pt idx="6">
                  <c:v>0.91731733198431686</c:v>
                </c:pt>
                <c:pt idx="7">
                  <c:v>0.93056001104696973</c:v>
                </c:pt>
                <c:pt idx="8">
                  <c:v>0.90096766632161474</c:v>
                </c:pt>
                <c:pt idx="9">
                  <c:v>0.9281989924138252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B-413F-B57A-DFDDC58BEBC1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graphs!$I$5:$I$14</c:f>
              <c:numCache>
                <c:formatCode>0.00</c:formatCode>
                <c:ptCount val="10"/>
                <c:pt idx="0">
                  <c:v>0.97150418992640364</c:v>
                </c:pt>
                <c:pt idx="1">
                  <c:v>0.96352892852884664</c:v>
                </c:pt>
                <c:pt idx="2">
                  <c:v>0.9578559082463135</c:v>
                </c:pt>
                <c:pt idx="3">
                  <c:v>0.95898530096101608</c:v>
                </c:pt>
                <c:pt idx="4">
                  <c:v>0.92930506520504363</c:v>
                </c:pt>
                <c:pt idx="5">
                  <c:v>0.92655520555629578</c:v>
                </c:pt>
                <c:pt idx="6">
                  <c:v>0.93669317669913743</c:v>
                </c:pt>
                <c:pt idx="7">
                  <c:v>0.934921719039427</c:v>
                </c:pt>
                <c:pt idx="8">
                  <c:v>0.93124461410858816</c:v>
                </c:pt>
                <c:pt idx="9">
                  <c:v>0.90838859313090248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4B-413F-B57A-DFDDC58BEBC1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graphs!$M$5:$M$14</c:f>
              <c:numCache>
                <c:formatCode>0.00</c:formatCode>
                <c:ptCount val="10"/>
                <c:pt idx="0">
                  <c:v>0.98039520735396513</c:v>
                </c:pt>
                <c:pt idx="1">
                  <c:v>0.98438495943977844</c:v>
                </c:pt>
                <c:pt idx="2">
                  <c:v>0.98727958965947593</c:v>
                </c:pt>
                <c:pt idx="3">
                  <c:v>0.9866702083469292</c:v>
                </c:pt>
                <c:pt idx="4">
                  <c:v>0.9806367172278847</c:v>
                </c:pt>
                <c:pt idx="5">
                  <c:v>0.98300451241968001</c:v>
                </c:pt>
                <c:pt idx="6">
                  <c:v>0.98507033506991504</c:v>
                </c:pt>
                <c:pt idx="7">
                  <c:v>0.98457126993724398</c:v>
                </c:pt>
                <c:pt idx="8">
                  <c:v>0.98030815062297694</c:v>
                </c:pt>
                <c:pt idx="9">
                  <c:v>0.98224974365512663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4B-413F-B57A-DFDDC58BEBC1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graphs!$Q$5:$Q$14</c:f>
              <c:numCache>
                <c:formatCode>0.00</c:formatCode>
                <c:ptCount val="10"/>
                <c:pt idx="0">
                  <c:v>0.8424837302588486</c:v>
                </c:pt>
                <c:pt idx="1">
                  <c:v>0.87685578383452578</c:v>
                </c:pt>
                <c:pt idx="2">
                  <c:v>0.86902434627893332</c:v>
                </c:pt>
                <c:pt idx="3">
                  <c:v>0.87937452881927791</c:v>
                </c:pt>
                <c:pt idx="4">
                  <c:v>0.87269038887219885</c:v>
                </c:pt>
                <c:pt idx="5">
                  <c:v>0.86107550361524154</c:v>
                </c:pt>
                <c:pt idx="6">
                  <c:v>0.855746252150278</c:v>
                </c:pt>
                <c:pt idx="7">
                  <c:v>0.85017381669598602</c:v>
                </c:pt>
                <c:pt idx="8">
                  <c:v>0.86098657761570174</c:v>
                </c:pt>
                <c:pt idx="9">
                  <c:v>0.83879428459539351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4B-413F-B57A-DFDDC58BEBC1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graphs!$U$5:$U$14</c:f>
              <c:numCache>
                <c:formatCode>0.00</c:formatCode>
                <c:ptCount val="10"/>
                <c:pt idx="0">
                  <c:v>0.90434076925834517</c:v>
                </c:pt>
                <c:pt idx="1">
                  <c:v>0.90702659064557056</c:v>
                </c:pt>
                <c:pt idx="2">
                  <c:v>0.90443255907401776</c:v>
                </c:pt>
                <c:pt idx="3">
                  <c:v>0.89480548243733704</c:v>
                </c:pt>
                <c:pt idx="4">
                  <c:v>0.90154540653145609</c:v>
                </c:pt>
                <c:pt idx="5">
                  <c:v>0.88189163563042938</c:v>
                </c:pt>
                <c:pt idx="6">
                  <c:v>0.87922875369904807</c:v>
                </c:pt>
                <c:pt idx="7">
                  <c:v>0.85175225956090372</c:v>
                </c:pt>
                <c:pt idx="8">
                  <c:v>0.89440914203964683</c:v>
                </c:pt>
                <c:pt idx="9">
                  <c:v>0.88197634008001913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4B-413F-B57A-DFDDC58BEBC1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graphs!$Y$5:$Y$14</c:f>
              <c:numCache>
                <c:formatCode>0.00</c:formatCode>
                <c:ptCount val="10"/>
                <c:pt idx="0">
                  <c:v>0.91535658047541035</c:v>
                </c:pt>
                <c:pt idx="1">
                  <c:v>0.92783006831740111</c:v>
                </c:pt>
                <c:pt idx="2">
                  <c:v>0.92578626397504427</c:v>
                </c:pt>
                <c:pt idx="3">
                  <c:v>0.9245533019454385</c:v>
                </c:pt>
                <c:pt idx="4">
                  <c:v>0.91329308129199771</c:v>
                </c:pt>
                <c:pt idx="5">
                  <c:v>0.91063556452833438</c:v>
                </c:pt>
                <c:pt idx="6">
                  <c:v>0.90335057028768362</c:v>
                </c:pt>
                <c:pt idx="7">
                  <c:v>0.90378755815718459</c:v>
                </c:pt>
                <c:pt idx="8">
                  <c:v>0.89903392074764599</c:v>
                </c:pt>
                <c:pt idx="9">
                  <c:v>0.8938213025793964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4B-413F-B57A-DFDDC58BEBC1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graphs!$AC$5:$AC$14</c:f>
              <c:numCache>
                <c:formatCode>0.00</c:formatCode>
                <c:ptCount val="10"/>
                <c:pt idx="0">
                  <c:v>0.53033571677178326</c:v>
                </c:pt>
                <c:pt idx="1">
                  <c:v>0.61282859416644786</c:v>
                </c:pt>
                <c:pt idx="2">
                  <c:v>0.61607318239729403</c:v>
                </c:pt>
                <c:pt idx="3">
                  <c:v>0.63173923127479814</c:v>
                </c:pt>
                <c:pt idx="4">
                  <c:v>0.63246890605980666</c:v>
                </c:pt>
                <c:pt idx="5">
                  <c:v>0.63354937852757942</c:v>
                </c:pt>
                <c:pt idx="6">
                  <c:v>0.59963346242955096</c:v>
                </c:pt>
                <c:pt idx="7">
                  <c:v>0.61738606905706528</c:v>
                </c:pt>
                <c:pt idx="8">
                  <c:v>0.60461082661861654</c:v>
                </c:pt>
                <c:pt idx="9">
                  <c:v>0.59138513876100585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B-413F-B57A-DFDDC58BEBC1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graphs!$AG$5:$AG$14</c:f>
              <c:numCache>
                <c:formatCode>0.00</c:formatCode>
                <c:ptCount val="10"/>
                <c:pt idx="0">
                  <c:v>0.7557608374420256</c:v>
                </c:pt>
                <c:pt idx="1">
                  <c:v>0.80557939669295586</c:v>
                </c:pt>
                <c:pt idx="2">
                  <c:v>0.79764611489384385</c:v>
                </c:pt>
                <c:pt idx="3">
                  <c:v>0.78046018350712676</c:v>
                </c:pt>
                <c:pt idx="4">
                  <c:v>0.79231026526598314</c:v>
                </c:pt>
                <c:pt idx="5">
                  <c:v>0.77693518606597933</c:v>
                </c:pt>
                <c:pt idx="6">
                  <c:v>0.76609049048627342</c:v>
                </c:pt>
                <c:pt idx="7">
                  <c:v>0.74840972970897979</c:v>
                </c:pt>
                <c:pt idx="8">
                  <c:v>0.72325328342698547</c:v>
                </c:pt>
                <c:pt idx="9">
                  <c:v>0.70011334589139795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B-413F-B57A-DFDDC58BEBC1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graphs!$AK$5:$AK$14</c:f>
              <c:numCache>
                <c:formatCode>0.00</c:formatCode>
                <c:ptCount val="10"/>
                <c:pt idx="0">
                  <c:v>0.83881689930182757</c:v>
                </c:pt>
                <c:pt idx="1">
                  <c:v>0.86561597773208665</c:v>
                </c:pt>
                <c:pt idx="2">
                  <c:v>0.850608872405615</c:v>
                </c:pt>
                <c:pt idx="3">
                  <c:v>0.70087063285854445</c:v>
                </c:pt>
                <c:pt idx="4">
                  <c:v>0.8159109179122005</c:v>
                </c:pt>
                <c:pt idx="5">
                  <c:v>0.79927433293397043</c:v>
                </c:pt>
                <c:pt idx="6">
                  <c:v>0.78492972741729017</c:v>
                </c:pt>
                <c:pt idx="7">
                  <c:v>0.76118424397649798</c:v>
                </c:pt>
                <c:pt idx="8">
                  <c:v>0.74045499428834494</c:v>
                </c:pt>
                <c:pt idx="9">
                  <c:v>0.73082251839512113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B-413F-B57A-DFDDC58B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90849673202616E-2"/>
                  <c:y val="6.04888451443568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graphs!$AL$5:$AL$14</c:f>
              <c:numCache>
                <c:formatCode>0.00</c:formatCode>
                <c:ptCount val="10"/>
                <c:pt idx="0">
                  <c:v>0.98984901125589098</c:v>
                </c:pt>
                <c:pt idx="1">
                  <c:v>0.9854538920746827</c:v>
                </c:pt>
                <c:pt idx="2">
                  <c:v>0.97812003574906803</c:v>
                </c:pt>
                <c:pt idx="3">
                  <c:v>0.96808176815265512</c:v>
                </c:pt>
                <c:pt idx="4">
                  <c:v>0.96878930426363119</c:v>
                </c:pt>
                <c:pt idx="5">
                  <c:v>0.98610864478879279</c:v>
                </c:pt>
                <c:pt idx="6">
                  <c:v>0.9753634914668543</c:v>
                </c:pt>
                <c:pt idx="7">
                  <c:v>0.97961690138853763</c:v>
                </c:pt>
                <c:pt idx="8">
                  <c:v>0.9743477654012731</c:v>
                </c:pt>
                <c:pt idx="9">
                  <c:v>0.96274606632601412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6D-4F37-9C23-7266EF960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.1500000000000001"/>
          <c:min val="0.85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5699346405228755E-2"/>
                  <c:y val="7.53089457567804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graphs!$AM$5:$AM$14</c:f>
              <c:numCache>
                <c:formatCode>0.00</c:formatCode>
                <c:ptCount val="10"/>
                <c:pt idx="0">
                  <c:v>0.85227324804398985</c:v>
                </c:pt>
                <c:pt idx="1">
                  <c:v>0.8783704335363357</c:v>
                </c:pt>
                <c:pt idx="2">
                  <c:v>0.87009437859670236</c:v>
                </c:pt>
                <c:pt idx="3">
                  <c:v>0.85667645563362638</c:v>
                </c:pt>
                <c:pt idx="4">
                  <c:v>0.86398675362513688</c:v>
                </c:pt>
                <c:pt idx="5">
                  <c:v>0.85622199984561487</c:v>
                </c:pt>
                <c:pt idx="6">
                  <c:v>0.84756223335816594</c:v>
                </c:pt>
                <c:pt idx="7">
                  <c:v>0.84252740857558428</c:v>
                </c:pt>
                <c:pt idx="8">
                  <c:v>0.8372521306433468</c:v>
                </c:pt>
                <c:pt idx="9">
                  <c:v>0.82841669550024322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3-47A2-AB7B-7FF101945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'2sec variance'!$B$1</c:f>
              <c:strCache>
                <c:ptCount val="1"/>
                <c:pt idx="0">
                  <c:v>Average RCA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'2sec variance'!$D$2:$D$31</c:f>
                <c:numCache>
                  <c:formatCode>General</c:formatCode>
                  <c:ptCount val="30"/>
                  <c:pt idx="0">
                    <c:v>5.1425723764846457E-2</c:v>
                  </c:pt>
                  <c:pt idx="1">
                    <c:v>5.8772762115513577E-2</c:v>
                  </c:pt>
                  <c:pt idx="2">
                    <c:v>4.4118301699823025E-2</c:v>
                  </c:pt>
                  <c:pt idx="3">
                    <c:v>4.7130532148284256E-2</c:v>
                  </c:pt>
                  <c:pt idx="4">
                    <c:v>5.7355771990311402E-2</c:v>
                  </c:pt>
                  <c:pt idx="5">
                    <c:v>4.7804896782757768E-2</c:v>
                  </c:pt>
                  <c:pt idx="6">
                    <c:v>9.3027968429490585E-2</c:v>
                  </c:pt>
                  <c:pt idx="7">
                    <c:v>4.8518360676102108E-2</c:v>
                  </c:pt>
                  <c:pt idx="8">
                    <c:v>5.9949141637603898E-2</c:v>
                  </c:pt>
                  <c:pt idx="9">
                    <c:v>5.6459411291426731E-2</c:v>
                  </c:pt>
                  <c:pt idx="10">
                    <c:v>6.2923205879032676E-2</c:v>
                  </c:pt>
                  <c:pt idx="11">
                    <c:v>8.9151756235729948E-2</c:v>
                  </c:pt>
                  <c:pt idx="12">
                    <c:v>0.10299314296738014</c:v>
                  </c:pt>
                  <c:pt idx="13">
                    <c:v>7.0276437407936765E-2</c:v>
                  </c:pt>
                  <c:pt idx="14">
                    <c:v>4.4911432022209277E-2</c:v>
                  </c:pt>
                  <c:pt idx="15">
                    <c:v>9.421459747513096E-2</c:v>
                  </c:pt>
                  <c:pt idx="16">
                    <c:v>9.2111631764586671E-2</c:v>
                  </c:pt>
                  <c:pt idx="17">
                    <c:v>5.5681407086458953E-2</c:v>
                  </c:pt>
                  <c:pt idx="18">
                    <c:v>6.1956883949407002E-2</c:v>
                  </c:pt>
                  <c:pt idx="19">
                    <c:v>8.2164894584162207E-2</c:v>
                  </c:pt>
                  <c:pt idx="20">
                    <c:v>5.8194089449721133E-2</c:v>
                  </c:pt>
                  <c:pt idx="21">
                    <c:v>7.1393794470288693E-2</c:v>
                  </c:pt>
                  <c:pt idx="22">
                    <c:v>0.15156169882517176</c:v>
                  </c:pt>
                  <c:pt idx="23">
                    <c:v>7.6155044985499451E-2</c:v>
                  </c:pt>
                  <c:pt idx="24">
                    <c:v>7.4110593768185143E-2</c:v>
                  </c:pt>
                  <c:pt idx="25">
                    <c:v>0.14267428712409155</c:v>
                  </c:pt>
                  <c:pt idx="26">
                    <c:v>7.0084614069372275E-2</c:v>
                  </c:pt>
                  <c:pt idx="27">
                    <c:v>4.8325823110393018E-2</c:v>
                  </c:pt>
                  <c:pt idx="28">
                    <c:v>6.9761071102224292E-2</c:v>
                  </c:pt>
                  <c:pt idx="29">
                    <c:v>5.5158516177678335E-2</c:v>
                  </c:pt>
                </c:numCache>
              </c:numRef>
            </c:plus>
            <c:minus>
              <c:numRef>
                <c:f>'2sec variance'!$D$2:$D$31</c:f>
                <c:numCache>
                  <c:formatCode>General</c:formatCode>
                  <c:ptCount val="30"/>
                  <c:pt idx="0">
                    <c:v>5.1425723764846457E-2</c:v>
                  </c:pt>
                  <c:pt idx="1">
                    <c:v>5.8772762115513577E-2</c:v>
                  </c:pt>
                  <c:pt idx="2">
                    <c:v>4.4118301699823025E-2</c:v>
                  </c:pt>
                  <c:pt idx="3">
                    <c:v>4.7130532148284256E-2</c:v>
                  </c:pt>
                  <c:pt idx="4">
                    <c:v>5.7355771990311402E-2</c:v>
                  </c:pt>
                  <c:pt idx="5">
                    <c:v>4.7804896782757768E-2</c:v>
                  </c:pt>
                  <c:pt idx="6">
                    <c:v>9.3027968429490585E-2</c:v>
                  </c:pt>
                  <c:pt idx="7">
                    <c:v>4.8518360676102108E-2</c:v>
                  </c:pt>
                  <c:pt idx="8">
                    <c:v>5.9949141637603898E-2</c:v>
                  </c:pt>
                  <c:pt idx="9">
                    <c:v>5.6459411291426731E-2</c:v>
                  </c:pt>
                  <c:pt idx="10">
                    <c:v>6.2923205879032676E-2</c:v>
                  </c:pt>
                  <c:pt idx="11">
                    <c:v>8.9151756235729948E-2</c:v>
                  </c:pt>
                  <c:pt idx="12">
                    <c:v>0.10299314296738014</c:v>
                  </c:pt>
                  <c:pt idx="13">
                    <c:v>7.0276437407936765E-2</c:v>
                  </c:pt>
                  <c:pt idx="14">
                    <c:v>4.4911432022209277E-2</c:v>
                  </c:pt>
                  <c:pt idx="15">
                    <c:v>9.421459747513096E-2</c:v>
                  </c:pt>
                  <c:pt idx="16">
                    <c:v>9.2111631764586671E-2</c:v>
                  </c:pt>
                  <c:pt idx="17">
                    <c:v>5.5681407086458953E-2</c:v>
                  </c:pt>
                  <c:pt idx="18">
                    <c:v>6.1956883949407002E-2</c:v>
                  </c:pt>
                  <c:pt idx="19">
                    <c:v>8.2164894584162207E-2</c:v>
                  </c:pt>
                  <c:pt idx="20">
                    <c:v>5.8194089449721133E-2</c:v>
                  </c:pt>
                  <c:pt idx="21">
                    <c:v>7.1393794470288693E-2</c:v>
                  </c:pt>
                  <c:pt idx="22">
                    <c:v>0.15156169882517176</c:v>
                  </c:pt>
                  <c:pt idx="23">
                    <c:v>7.6155044985499451E-2</c:v>
                  </c:pt>
                  <c:pt idx="24">
                    <c:v>7.4110593768185143E-2</c:v>
                  </c:pt>
                  <c:pt idx="25">
                    <c:v>0.14267428712409155</c:v>
                  </c:pt>
                  <c:pt idx="26">
                    <c:v>7.0084614069372275E-2</c:v>
                  </c:pt>
                  <c:pt idx="27">
                    <c:v>4.8325823110393018E-2</c:v>
                  </c:pt>
                  <c:pt idx="28">
                    <c:v>6.9761071102224292E-2</c:v>
                  </c:pt>
                  <c:pt idx="29">
                    <c:v>5.5158516177678335E-2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'2sec variance'!$A$2:$A$31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'2sec variance'!$B$2:$B$31</c:f>
              <c:numCache>
                <c:formatCode>General</c:formatCode>
                <c:ptCount val="30"/>
                <c:pt idx="0">
                  <c:v>1.0039726416904644</c:v>
                </c:pt>
                <c:pt idx="1">
                  <c:v>0.96036958882870005</c:v>
                </c:pt>
                <c:pt idx="2">
                  <c:v>0.97016109316957488</c:v>
                </c:pt>
                <c:pt idx="3">
                  <c:v>0.99292146740377452</c:v>
                </c:pt>
                <c:pt idx="4">
                  <c:v>1.0246068374342387</c:v>
                </c:pt>
                <c:pt idx="5">
                  <c:v>1.0228855766340823</c:v>
                </c:pt>
                <c:pt idx="6">
                  <c:v>0.94939863355123444</c:v>
                </c:pt>
                <c:pt idx="7">
                  <c:v>0.98236725577080142</c:v>
                </c:pt>
                <c:pt idx="8">
                  <c:v>0.92433812201344756</c:v>
                </c:pt>
                <c:pt idx="9">
                  <c:v>0.99282964963200715</c:v>
                </c:pt>
                <c:pt idx="10">
                  <c:v>0.9679111004351667</c:v>
                </c:pt>
                <c:pt idx="11">
                  <c:v>1.0816265221955814</c:v>
                </c:pt>
                <c:pt idx="12">
                  <c:v>1.060622994773913</c:v>
                </c:pt>
                <c:pt idx="13">
                  <c:v>0.98557542535440945</c:v>
                </c:pt>
                <c:pt idx="14">
                  <c:v>0.98340262624615038</c:v>
                </c:pt>
                <c:pt idx="15">
                  <c:v>0.9421243346291599</c:v>
                </c:pt>
                <c:pt idx="16">
                  <c:v>1.0149248805740627</c:v>
                </c:pt>
                <c:pt idx="17">
                  <c:v>1.0062638587370569</c:v>
                </c:pt>
                <c:pt idx="18">
                  <c:v>0.98950106023737983</c:v>
                </c:pt>
                <c:pt idx="19">
                  <c:v>0.97060412104794991</c:v>
                </c:pt>
                <c:pt idx="20">
                  <c:v>1.0478267262133032</c:v>
                </c:pt>
                <c:pt idx="21">
                  <c:v>0.9811327226259885</c:v>
                </c:pt>
                <c:pt idx="22">
                  <c:v>0.95589577881975241</c:v>
                </c:pt>
                <c:pt idx="23">
                  <c:v>0.93389555841847893</c:v>
                </c:pt>
                <c:pt idx="24">
                  <c:v>0.99533059541396118</c:v>
                </c:pt>
                <c:pt idx="25">
                  <c:v>1.0978811118549292</c:v>
                </c:pt>
                <c:pt idx="26">
                  <c:v>0.93251207484959986</c:v>
                </c:pt>
                <c:pt idx="27">
                  <c:v>0.97372512298746383</c:v>
                </c:pt>
                <c:pt idx="28">
                  <c:v>1.014987408032042</c:v>
                </c:pt>
                <c:pt idx="29">
                  <c:v>0.98955596446403493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EF-47F5-9B2D-8B190EBB4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51935"/>
        <c:axId val="1309142239"/>
      </c:scatterChart>
      <c:valAx>
        <c:axId val="856551935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Participant</a:t>
                </a:r>
                <a:r>
                  <a:rPr lang="en-US" baseline="0">
                    <a:solidFill>
                      <a:schemeClr val="tx1"/>
                    </a:solidFill>
                  </a:rPr>
                  <a:t> Number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142239"/>
        <c:crosses val="autoZero"/>
        <c:crossBetween val="midCat"/>
        <c:majorUnit val="1"/>
        <c:minorUnit val="1"/>
      </c:valAx>
      <c:valAx>
        <c:axId val="1309142239"/>
        <c:scaling>
          <c:orientation val="minMax"/>
          <c:max val="1.4"/>
          <c:min val="0.60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Average</a:t>
                </a:r>
                <a:r>
                  <a:rPr lang="en-US" baseline="0">
                    <a:solidFill>
                      <a:schemeClr val="tx1"/>
                    </a:solidFill>
                  </a:rPr>
                  <a:t> RCA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51935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'2sec variance'!$C$1</c:f>
              <c:strCache>
                <c:ptCount val="1"/>
                <c:pt idx="0">
                  <c:v>Average SDA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'2sec variance'!$E$2:$E$31</c:f>
                <c:numCache>
                  <c:formatCode>General</c:formatCode>
                  <c:ptCount val="30"/>
                  <c:pt idx="0">
                    <c:v>7.1684589923326755E-2</c:v>
                  </c:pt>
                  <c:pt idx="1">
                    <c:v>0.12538232226540691</c:v>
                  </c:pt>
                  <c:pt idx="2">
                    <c:v>9.4150022231744526E-2</c:v>
                  </c:pt>
                  <c:pt idx="3">
                    <c:v>0.10216289170003719</c:v>
                  </c:pt>
                  <c:pt idx="4">
                    <c:v>8.3844779926161767E-2</c:v>
                  </c:pt>
                  <c:pt idx="5">
                    <c:v>0.15462237081433322</c:v>
                  </c:pt>
                  <c:pt idx="6">
                    <c:v>0.12501981172375851</c:v>
                  </c:pt>
                  <c:pt idx="7">
                    <c:v>0.1138976731131482</c:v>
                  </c:pt>
                  <c:pt idx="8">
                    <c:v>0.11272557820660993</c:v>
                  </c:pt>
                  <c:pt idx="9">
                    <c:v>7.8215897261572367E-2</c:v>
                  </c:pt>
                  <c:pt idx="10">
                    <c:v>9.839303611551628E-2</c:v>
                  </c:pt>
                  <c:pt idx="11">
                    <c:v>6.8638320902261851E-2</c:v>
                  </c:pt>
                  <c:pt idx="12">
                    <c:v>0.10774821220146541</c:v>
                  </c:pt>
                  <c:pt idx="13">
                    <c:v>9.1915347379793094E-2</c:v>
                  </c:pt>
                  <c:pt idx="14">
                    <c:v>6.3256202599445602E-2</c:v>
                  </c:pt>
                  <c:pt idx="15">
                    <c:v>0.13982244157665094</c:v>
                  </c:pt>
                  <c:pt idx="16">
                    <c:v>0.14365243559263152</c:v>
                  </c:pt>
                  <c:pt idx="17">
                    <c:v>0.10086501042131883</c:v>
                  </c:pt>
                  <c:pt idx="18">
                    <c:v>9.4685889347813079E-2</c:v>
                  </c:pt>
                  <c:pt idx="19">
                    <c:v>0.10762153830782253</c:v>
                  </c:pt>
                  <c:pt idx="20">
                    <c:v>7.4798557827760945E-2</c:v>
                  </c:pt>
                  <c:pt idx="21">
                    <c:v>8.7138814372826418E-2</c:v>
                  </c:pt>
                  <c:pt idx="22">
                    <c:v>0.16805417389692742</c:v>
                  </c:pt>
                  <c:pt idx="23">
                    <c:v>0.10481723157113869</c:v>
                  </c:pt>
                  <c:pt idx="24">
                    <c:v>0.11489610319811601</c:v>
                  </c:pt>
                  <c:pt idx="25">
                    <c:v>9.9740638771300141E-2</c:v>
                  </c:pt>
                  <c:pt idx="26">
                    <c:v>9.8661348481998756E-2</c:v>
                  </c:pt>
                  <c:pt idx="27">
                    <c:v>0.14730214224685159</c:v>
                  </c:pt>
                  <c:pt idx="28">
                    <c:v>8.6976863676950886E-2</c:v>
                  </c:pt>
                  <c:pt idx="29">
                    <c:v>0.11808945783588094</c:v>
                  </c:pt>
                </c:numCache>
              </c:numRef>
            </c:plus>
            <c:minus>
              <c:numRef>
                <c:f>'2sec variance'!$E$2:$E$31</c:f>
                <c:numCache>
                  <c:formatCode>General</c:formatCode>
                  <c:ptCount val="30"/>
                  <c:pt idx="0">
                    <c:v>7.1684589923326755E-2</c:v>
                  </c:pt>
                  <c:pt idx="1">
                    <c:v>0.12538232226540691</c:v>
                  </c:pt>
                  <c:pt idx="2">
                    <c:v>9.4150022231744526E-2</c:v>
                  </c:pt>
                  <c:pt idx="3">
                    <c:v>0.10216289170003719</c:v>
                  </c:pt>
                  <c:pt idx="4">
                    <c:v>8.3844779926161767E-2</c:v>
                  </c:pt>
                  <c:pt idx="5">
                    <c:v>0.15462237081433322</c:v>
                  </c:pt>
                  <c:pt idx="6">
                    <c:v>0.12501981172375851</c:v>
                  </c:pt>
                  <c:pt idx="7">
                    <c:v>0.1138976731131482</c:v>
                  </c:pt>
                  <c:pt idx="8">
                    <c:v>0.11272557820660993</c:v>
                  </c:pt>
                  <c:pt idx="9">
                    <c:v>7.8215897261572367E-2</c:v>
                  </c:pt>
                  <c:pt idx="10">
                    <c:v>9.839303611551628E-2</c:v>
                  </c:pt>
                  <c:pt idx="11">
                    <c:v>6.8638320902261851E-2</c:v>
                  </c:pt>
                  <c:pt idx="12">
                    <c:v>0.10774821220146541</c:v>
                  </c:pt>
                  <c:pt idx="13">
                    <c:v>9.1915347379793094E-2</c:v>
                  </c:pt>
                  <c:pt idx="14">
                    <c:v>6.3256202599445602E-2</c:v>
                  </c:pt>
                  <c:pt idx="15">
                    <c:v>0.13982244157665094</c:v>
                  </c:pt>
                  <c:pt idx="16">
                    <c:v>0.14365243559263152</c:v>
                  </c:pt>
                  <c:pt idx="17">
                    <c:v>0.10086501042131883</c:v>
                  </c:pt>
                  <c:pt idx="18">
                    <c:v>9.4685889347813079E-2</c:v>
                  </c:pt>
                  <c:pt idx="19">
                    <c:v>0.10762153830782253</c:v>
                  </c:pt>
                  <c:pt idx="20">
                    <c:v>7.4798557827760945E-2</c:v>
                  </c:pt>
                  <c:pt idx="21">
                    <c:v>8.7138814372826418E-2</c:v>
                  </c:pt>
                  <c:pt idx="22">
                    <c:v>0.16805417389692742</c:v>
                  </c:pt>
                  <c:pt idx="23">
                    <c:v>0.10481723157113869</c:v>
                  </c:pt>
                  <c:pt idx="24">
                    <c:v>0.11489610319811601</c:v>
                  </c:pt>
                  <c:pt idx="25">
                    <c:v>9.9740638771300141E-2</c:v>
                  </c:pt>
                  <c:pt idx="26">
                    <c:v>9.8661348481998756E-2</c:v>
                  </c:pt>
                  <c:pt idx="27">
                    <c:v>0.14730214224685159</c:v>
                  </c:pt>
                  <c:pt idx="28">
                    <c:v>8.6976863676950886E-2</c:v>
                  </c:pt>
                  <c:pt idx="29">
                    <c:v>0.11808945783588094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minus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'2sec variance'!$A$2:$A$31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'2sec variance'!$C$2:$C$31</c:f>
              <c:numCache>
                <c:formatCode>General</c:formatCode>
                <c:ptCount val="30"/>
                <c:pt idx="0">
                  <c:v>0.90445498400561741</c:v>
                </c:pt>
                <c:pt idx="1">
                  <c:v>0.89174474985641961</c:v>
                </c:pt>
                <c:pt idx="2">
                  <c:v>0.90423560568174599</c:v>
                </c:pt>
                <c:pt idx="3">
                  <c:v>0.8932398075952116</c:v>
                </c:pt>
                <c:pt idx="4">
                  <c:v>0.90777588621924066</c:v>
                </c:pt>
                <c:pt idx="5">
                  <c:v>0.865552485084782</c:v>
                </c:pt>
                <c:pt idx="6">
                  <c:v>0.87021332473524449</c:v>
                </c:pt>
                <c:pt idx="7">
                  <c:v>0.88903757385632831</c:v>
                </c:pt>
                <c:pt idx="8">
                  <c:v>0.89006249576245489</c:v>
                </c:pt>
                <c:pt idx="9">
                  <c:v>0.91074614569665235</c:v>
                </c:pt>
                <c:pt idx="10">
                  <c:v>0.89845114795473224</c:v>
                </c:pt>
                <c:pt idx="11">
                  <c:v>0.91126999790675334</c:v>
                </c:pt>
                <c:pt idx="12">
                  <c:v>0.91024251543330004</c:v>
                </c:pt>
                <c:pt idx="13">
                  <c:v>0.90537252415941805</c:v>
                </c:pt>
                <c:pt idx="14">
                  <c:v>0.92846979977295285</c:v>
                </c:pt>
                <c:pt idx="15">
                  <c:v>0.86527614022185717</c:v>
                </c:pt>
                <c:pt idx="16">
                  <c:v>0.87734897185588678</c:v>
                </c:pt>
                <c:pt idx="17">
                  <c:v>0.90673733978898885</c:v>
                </c:pt>
                <c:pt idx="18">
                  <c:v>0.90247355482484859</c:v>
                </c:pt>
                <c:pt idx="19">
                  <c:v>0.87591189642096201</c:v>
                </c:pt>
                <c:pt idx="20">
                  <c:v>0.91299951254105893</c:v>
                </c:pt>
                <c:pt idx="21">
                  <c:v>0.90480152735048602</c:v>
                </c:pt>
                <c:pt idx="22">
                  <c:v>0.85523138810953581</c:v>
                </c:pt>
                <c:pt idx="23">
                  <c:v>0.90671251863864311</c:v>
                </c:pt>
                <c:pt idx="24">
                  <c:v>0.87176218671555605</c:v>
                </c:pt>
                <c:pt idx="25">
                  <c:v>0.87595944081822208</c:v>
                </c:pt>
                <c:pt idx="26">
                  <c:v>0.89160255057274973</c:v>
                </c:pt>
                <c:pt idx="27">
                  <c:v>0.863964611284461</c:v>
                </c:pt>
                <c:pt idx="28">
                  <c:v>0.90182646490890539</c:v>
                </c:pt>
                <c:pt idx="29">
                  <c:v>0.89218419907757052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C8-4B9D-9511-330279AD8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51935"/>
        <c:axId val="1309142239"/>
      </c:scatterChart>
      <c:valAx>
        <c:axId val="856551935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Participant</a:t>
                </a:r>
                <a:r>
                  <a:rPr lang="en-US" baseline="0">
                    <a:solidFill>
                      <a:schemeClr val="tx1"/>
                    </a:solidFill>
                  </a:rPr>
                  <a:t> Number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142239"/>
        <c:crosses val="autoZero"/>
        <c:crossBetween val="midCat"/>
        <c:majorUnit val="1"/>
        <c:minorUnit val="1"/>
      </c:valAx>
      <c:valAx>
        <c:axId val="1309142239"/>
        <c:scaling>
          <c:orientation val="minMax"/>
          <c:max val="1.4"/>
          <c:min val="0.60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Average</a:t>
                </a:r>
                <a:r>
                  <a:rPr lang="en-US" baseline="0">
                    <a:solidFill>
                      <a:schemeClr val="tx1"/>
                    </a:solidFill>
                  </a:rPr>
                  <a:t> SDA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5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16</xdr:col>
      <xdr:colOff>0</xdr:colOff>
      <xdr:row>40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EBE71-FBDC-4F6B-AF6D-33FED7E4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16</xdr:col>
      <xdr:colOff>0</xdr:colOff>
      <xdr:row>64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3E9516-FD48-49B7-A306-69FEF2A6C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28</xdr:col>
      <xdr:colOff>0</xdr:colOff>
      <xdr:row>35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410A7F-269E-4017-A548-73553DD78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35</xdr:row>
      <xdr:rowOff>35465</xdr:rowOff>
    </xdr:from>
    <xdr:to>
      <xdr:col>28</xdr:col>
      <xdr:colOff>0</xdr:colOff>
      <xdr:row>54</xdr:row>
      <xdr:rowOff>73565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3CA1757-30A9-4ACE-B20C-6D42FB12B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16</xdr:row>
      <xdr:rowOff>0</xdr:rowOff>
    </xdr:from>
    <xdr:to>
      <xdr:col>40</xdr:col>
      <xdr:colOff>0</xdr:colOff>
      <xdr:row>35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740C8C1-58B4-4E22-B703-AA1AEDC91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35</xdr:row>
      <xdr:rowOff>38100</xdr:rowOff>
    </xdr:from>
    <xdr:to>
      <xdr:col>40</xdr:col>
      <xdr:colOff>0</xdr:colOff>
      <xdr:row>54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AE23EE5-1890-4F06-8C8A-49BF2D393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147635</xdr:rowOff>
    </xdr:from>
    <xdr:to>
      <xdr:col>22</xdr:col>
      <xdr:colOff>609599</xdr:colOff>
      <xdr:row>19</xdr:row>
      <xdr:rowOff>109535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0B610-8698-40F7-A1BF-3D2E1C376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23</xdr:col>
      <xdr:colOff>0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2F51FB-AA80-418E-9413-6356CB815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467E4-CA18-47FA-A601-3DCCE3B9CAEB}">
  <dimension ref="A1:O1351"/>
  <sheetViews>
    <sheetView workbookViewId="0">
      <selection activeCell="P18" sqref="P18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983</v>
      </c>
      <c r="F2">
        <v>937</v>
      </c>
      <c r="G2">
        <v>46</v>
      </c>
      <c r="H2">
        <v>937</v>
      </c>
      <c r="I2">
        <v>46</v>
      </c>
      <c r="J2">
        <v>0</v>
      </c>
      <c r="K2">
        <v>0.95320447609359105</v>
      </c>
      <c r="L2">
        <v>1</v>
      </c>
      <c r="M2">
        <v>1.04909284951974</v>
      </c>
      <c r="N2">
        <v>0.97604166666666603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710</v>
      </c>
      <c r="F3">
        <v>703</v>
      </c>
      <c r="G3">
        <v>7</v>
      </c>
      <c r="H3">
        <v>610</v>
      </c>
      <c r="I3">
        <v>100</v>
      </c>
      <c r="J3">
        <v>93</v>
      </c>
      <c r="K3">
        <v>0.85915492957746398</v>
      </c>
      <c r="L3">
        <v>0.86770981507823597</v>
      </c>
      <c r="M3">
        <v>1.00995732574679</v>
      </c>
      <c r="N3">
        <v>0.86341118188251897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175</v>
      </c>
      <c r="F4">
        <v>199</v>
      </c>
      <c r="G4">
        <v>24</v>
      </c>
      <c r="H4">
        <v>121</v>
      </c>
      <c r="I4">
        <v>54</v>
      </c>
      <c r="J4">
        <v>78</v>
      </c>
      <c r="K4">
        <v>0.69142857142857095</v>
      </c>
      <c r="L4">
        <v>0.60804020100502498</v>
      </c>
      <c r="M4">
        <v>0.87939698492462304</v>
      </c>
      <c r="N4">
        <v>0.64705882352941102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1038</v>
      </c>
      <c r="F5">
        <v>937</v>
      </c>
      <c r="G5">
        <v>101</v>
      </c>
      <c r="H5">
        <v>936</v>
      </c>
      <c r="I5">
        <v>102</v>
      </c>
      <c r="J5">
        <v>1</v>
      </c>
      <c r="K5">
        <v>0.90173410404624199</v>
      </c>
      <c r="L5">
        <v>0.99893276414087495</v>
      </c>
      <c r="M5">
        <v>1.1077908217716099</v>
      </c>
      <c r="N5">
        <v>0.94784810126582197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756</v>
      </c>
      <c r="F6">
        <v>703</v>
      </c>
      <c r="G6">
        <v>53</v>
      </c>
      <c r="H6">
        <v>656</v>
      </c>
      <c r="I6">
        <v>100</v>
      </c>
      <c r="J6">
        <v>47</v>
      </c>
      <c r="K6">
        <v>0.86772486772486701</v>
      </c>
      <c r="L6">
        <v>0.93314366998577503</v>
      </c>
      <c r="M6">
        <v>1.0753911806543299</v>
      </c>
      <c r="N6">
        <v>0.89924605894448195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195</v>
      </c>
      <c r="F7">
        <v>199</v>
      </c>
      <c r="G7">
        <v>4</v>
      </c>
      <c r="H7">
        <v>167</v>
      </c>
      <c r="I7">
        <v>28</v>
      </c>
      <c r="J7">
        <v>32</v>
      </c>
      <c r="K7">
        <v>0.85641025641025603</v>
      </c>
      <c r="L7">
        <v>0.83919597989949701</v>
      </c>
      <c r="M7">
        <v>0.97989949748743699</v>
      </c>
      <c r="N7">
        <v>0.84771573604060901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960</v>
      </c>
      <c r="F8">
        <v>937</v>
      </c>
      <c r="G8">
        <v>23</v>
      </c>
      <c r="H8">
        <v>936</v>
      </c>
      <c r="I8">
        <v>24</v>
      </c>
      <c r="J8">
        <v>1</v>
      </c>
      <c r="K8">
        <v>0.97499999999999998</v>
      </c>
      <c r="L8">
        <v>0.99893276414087495</v>
      </c>
      <c r="M8">
        <v>1.0245464247598699</v>
      </c>
      <c r="N8">
        <v>0.98682129678439601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691</v>
      </c>
      <c r="F9">
        <v>703</v>
      </c>
      <c r="G9">
        <v>12</v>
      </c>
      <c r="H9">
        <v>633</v>
      </c>
      <c r="I9">
        <v>58</v>
      </c>
      <c r="J9">
        <v>70</v>
      </c>
      <c r="K9">
        <v>0.916063675832127</v>
      </c>
      <c r="L9">
        <v>0.90042674253200505</v>
      </c>
      <c r="M9">
        <v>0.982930298719772</v>
      </c>
      <c r="N9">
        <v>0.90817790530846398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189</v>
      </c>
      <c r="F10">
        <v>199</v>
      </c>
      <c r="G10">
        <v>10</v>
      </c>
      <c r="H10">
        <v>169</v>
      </c>
      <c r="I10">
        <v>20</v>
      </c>
      <c r="J10">
        <v>30</v>
      </c>
      <c r="K10">
        <v>0.89417989417989396</v>
      </c>
      <c r="L10">
        <v>0.84924623115577802</v>
      </c>
      <c r="M10">
        <v>0.94974874371859297</v>
      </c>
      <c r="N10">
        <v>0.87113402061855605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1193</v>
      </c>
      <c r="F11">
        <v>1224</v>
      </c>
      <c r="G11">
        <v>31</v>
      </c>
      <c r="H11">
        <v>1182</v>
      </c>
      <c r="I11">
        <v>11</v>
      </c>
      <c r="J11">
        <v>42</v>
      </c>
      <c r="K11">
        <v>0.99077954735959695</v>
      </c>
      <c r="L11">
        <v>0.96568627450980304</v>
      </c>
      <c r="M11">
        <v>0.97467320261437895</v>
      </c>
      <c r="N11">
        <v>0.97807199007033496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524</v>
      </c>
      <c r="F12">
        <v>647</v>
      </c>
      <c r="G12">
        <v>123</v>
      </c>
      <c r="H12">
        <v>496</v>
      </c>
      <c r="I12">
        <v>28</v>
      </c>
      <c r="J12">
        <v>151</v>
      </c>
      <c r="K12">
        <v>0.94656488549618301</v>
      </c>
      <c r="L12">
        <v>0.76661514683152998</v>
      </c>
      <c r="M12">
        <v>0.80989180834621299</v>
      </c>
      <c r="N12">
        <v>0.84713919726729203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193</v>
      </c>
      <c r="F13">
        <v>217</v>
      </c>
      <c r="G13">
        <v>24</v>
      </c>
      <c r="H13">
        <v>91</v>
      </c>
      <c r="I13">
        <v>102</v>
      </c>
      <c r="J13">
        <v>126</v>
      </c>
      <c r="K13">
        <v>0.47150259067357497</v>
      </c>
      <c r="L13">
        <v>0.41935483870967699</v>
      </c>
      <c r="M13">
        <v>0.88940092165898599</v>
      </c>
      <c r="N13">
        <v>0.44390243902439003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1171</v>
      </c>
      <c r="F14">
        <v>1224</v>
      </c>
      <c r="G14">
        <v>53</v>
      </c>
      <c r="H14">
        <v>1160</v>
      </c>
      <c r="I14">
        <v>11</v>
      </c>
      <c r="J14">
        <v>64</v>
      </c>
      <c r="K14">
        <v>0.99060631938513999</v>
      </c>
      <c r="L14">
        <v>0.947712418300653</v>
      </c>
      <c r="M14">
        <v>0.95669934640522802</v>
      </c>
      <c r="N14">
        <v>0.96868475991649206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636</v>
      </c>
      <c r="F15">
        <v>647</v>
      </c>
      <c r="G15">
        <v>11</v>
      </c>
      <c r="H15">
        <v>600</v>
      </c>
      <c r="I15">
        <v>36</v>
      </c>
      <c r="J15">
        <v>47</v>
      </c>
      <c r="K15">
        <v>0.94339622641509402</v>
      </c>
      <c r="L15">
        <v>0.92735703245749601</v>
      </c>
      <c r="M15">
        <v>0.98299845440494504</v>
      </c>
      <c r="N15">
        <v>0.93530787217458999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221</v>
      </c>
      <c r="F16">
        <v>217</v>
      </c>
      <c r="G16">
        <v>4</v>
      </c>
      <c r="H16">
        <v>181</v>
      </c>
      <c r="I16">
        <v>40</v>
      </c>
      <c r="J16">
        <v>36</v>
      </c>
      <c r="K16">
        <v>0.81900452488687703</v>
      </c>
      <c r="L16">
        <v>0.83410138248847898</v>
      </c>
      <c r="M16">
        <v>1.0184331797235</v>
      </c>
      <c r="N16">
        <v>0.82648401826483997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1204</v>
      </c>
      <c r="F17">
        <v>1224</v>
      </c>
      <c r="G17">
        <v>20</v>
      </c>
      <c r="H17">
        <v>1200</v>
      </c>
      <c r="I17">
        <v>4</v>
      </c>
      <c r="J17">
        <v>24</v>
      </c>
      <c r="K17">
        <v>0.99667774086378702</v>
      </c>
      <c r="L17">
        <v>0.98039215686274495</v>
      </c>
      <c r="M17">
        <v>0.98366013071895397</v>
      </c>
      <c r="N17">
        <v>0.98846787479406895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616</v>
      </c>
      <c r="F18">
        <v>647</v>
      </c>
      <c r="G18">
        <v>31</v>
      </c>
      <c r="H18">
        <v>595</v>
      </c>
      <c r="I18">
        <v>21</v>
      </c>
      <c r="J18">
        <v>52</v>
      </c>
      <c r="K18">
        <v>0.96590909090909005</v>
      </c>
      <c r="L18">
        <v>0.91962905718701704</v>
      </c>
      <c r="M18">
        <v>0.95208655332302905</v>
      </c>
      <c r="N18">
        <v>0.94220110847189198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244</v>
      </c>
      <c r="F19">
        <v>217</v>
      </c>
      <c r="G19">
        <v>27</v>
      </c>
      <c r="H19">
        <v>200</v>
      </c>
      <c r="I19">
        <v>44</v>
      </c>
      <c r="J19">
        <v>17</v>
      </c>
      <c r="K19">
        <v>0.81967213114754101</v>
      </c>
      <c r="L19">
        <v>0.92165898617511499</v>
      </c>
      <c r="M19">
        <v>1.1244239631336399</v>
      </c>
      <c r="N19">
        <v>0.86767895878524903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1022</v>
      </c>
      <c r="F20">
        <v>1053</v>
      </c>
      <c r="G20">
        <v>31</v>
      </c>
      <c r="H20">
        <v>1022</v>
      </c>
      <c r="I20">
        <v>0</v>
      </c>
      <c r="J20">
        <v>31</v>
      </c>
      <c r="K20">
        <v>1</v>
      </c>
      <c r="L20">
        <v>0.97056030389363701</v>
      </c>
      <c r="M20">
        <v>0.97056030389363701</v>
      </c>
      <c r="N20">
        <v>0.98506024096385503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657</v>
      </c>
      <c r="F21">
        <v>716</v>
      </c>
      <c r="G21">
        <v>59</v>
      </c>
      <c r="H21">
        <v>612</v>
      </c>
      <c r="I21">
        <v>45</v>
      </c>
      <c r="J21">
        <v>104</v>
      </c>
      <c r="K21">
        <v>0.931506849315068</v>
      </c>
      <c r="L21">
        <v>0.85474860335195502</v>
      </c>
      <c r="M21">
        <v>0.91759776536312798</v>
      </c>
      <c r="N21">
        <v>0.89147851420247604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209</v>
      </c>
      <c r="F22">
        <v>224</v>
      </c>
      <c r="G22">
        <v>15</v>
      </c>
      <c r="H22">
        <v>121</v>
      </c>
      <c r="I22">
        <v>88</v>
      </c>
      <c r="J22">
        <v>103</v>
      </c>
      <c r="K22">
        <v>0.57894736842105199</v>
      </c>
      <c r="L22">
        <v>0.54017857142857095</v>
      </c>
      <c r="M22">
        <v>0.93303571428571397</v>
      </c>
      <c r="N22">
        <v>0.55889145496535697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1007</v>
      </c>
      <c r="F23">
        <v>1053</v>
      </c>
      <c r="G23">
        <v>46</v>
      </c>
      <c r="H23">
        <v>1006</v>
      </c>
      <c r="I23">
        <v>1</v>
      </c>
      <c r="J23">
        <v>47</v>
      </c>
      <c r="K23">
        <v>0.99900695134061501</v>
      </c>
      <c r="L23">
        <v>0.95536562203228803</v>
      </c>
      <c r="M23">
        <v>0.956315289648623</v>
      </c>
      <c r="N23">
        <v>0.97669902912621298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722</v>
      </c>
      <c r="F24">
        <v>716</v>
      </c>
      <c r="G24">
        <v>6</v>
      </c>
      <c r="H24">
        <v>659</v>
      </c>
      <c r="I24">
        <v>63</v>
      </c>
      <c r="J24">
        <v>57</v>
      </c>
      <c r="K24">
        <v>0.91274238227146798</v>
      </c>
      <c r="L24">
        <v>0.92039106145251304</v>
      </c>
      <c r="M24">
        <v>1.0083798882681501</v>
      </c>
      <c r="N24">
        <v>0.91655076495132104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217</v>
      </c>
      <c r="F25">
        <v>224</v>
      </c>
      <c r="G25">
        <v>7</v>
      </c>
      <c r="H25">
        <v>189</v>
      </c>
      <c r="I25">
        <v>28</v>
      </c>
      <c r="J25">
        <v>35</v>
      </c>
      <c r="K25">
        <v>0.87096774193548299</v>
      </c>
      <c r="L25">
        <v>0.84375</v>
      </c>
      <c r="M25">
        <v>0.96875</v>
      </c>
      <c r="N25">
        <v>0.85714285714285698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1023</v>
      </c>
      <c r="F26">
        <v>1053</v>
      </c>
      <c r="G26">
        <v>30</v>
      </c>
      <c r="H26">
        <v>1023</v>
      </c>
      <c r="I26">
        <v>0</v>
      </c>
      <c r="J26">
        <v>30</v>
      </c>
      <c r="K26">
        <v>1</v>
      </c>
      <c r="L26">
        <v>0.97150997150997098</v>
      </c>
      <c r="M26">
        <v>0.97150997150997098</v>
      </c>
      <c r="N26">
        <v>0.98554913294797597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677</v>
      </c>
      <c r="F27">
        <v>716</v>
      </c>
      <c r="G27">
        <v>39</v>
      </c>
      <c r="H27">
        <v>642</v>
      </c>
      <c r="I27">
        <v>35</v>
      </c>
      <c r="J27">
        <v>74</v>
      </c>
      <c r="K27">
        <v>0.94830132939438705</v>
      </c>
      <c r="L27">
        <v>0.89664804469273696</v>
      </c>
      <c r="M27">
        <v>0.94553072625698298</v>
      </c>
      <c r="N27">
        <v>0.92175161521895099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285</v>
      </c>
      <c r="F28">
        <v>224</v>
      </c>
      <c r="G28">
        <v>61</v>
      </c>
      <c r="H28">
        <v>196</v>
      </c>
      <c r="I28">
        <v>89</v>
      </c>
      <c r="J28">
        <v>28</v>
      </c>
      <c r="K28">
        <v>0.68771929824561395</v>
      </c>
      <c r="L28">
        <v>0.875</v>
      </c>
      <c r="M28">
        <v>1.2723214285714199</v>
      </c>
      <c r="N28">
        <v>0.77013752455795603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1126</v>
      </c>
      <c r="F29">
        <v>1101</v>
      </c>
      <c r="G29">
        <v>25</v>
      </c>
      <c r="H29">
        <v>1101</v>
      </c>
      <c r="I29">
        <v>25</v>
      </c>
      <c r="J29">
        <v>0</v>
      </c>
      <c r="K29">
        <v>0.97779751332149201</v>
      </c>
      <c r="L29">
        <v>1</v>
      </c>
      <c r="M29">
        <v>1.0227066303360499</v>
      </c>
      <c r="N29">
        <v>0.98877413560844096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638</v>
      </c>
      <c r="F30">
        <v>614</v>
      </c>
      <c r="G30">
        <v>24</v>
      </c>
      <c r="H30">
        <v>524</v>
      </c>
      <c r="I30">
        <v>114</v>
      </c>
      <c r="J30">
        <v>90</v>
      </c>
      <c r="K30">
        <v>0.82131661442006199</v>
      </c>
      <c r="L30">
        <v>0.85342019543973902</v>
      </c>
      <c r="M30">
        <v>1.03908794788273</v>
      </c>
      <c r="N30">
        <v>0.83706070287539902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209</v>
      </c>
      <c r="F31">
        <v>228</v>
      </c>
      <c r="G31">
        <v>19</v>
      </c>
      <c r="H31">
        <v>123</v>
      </c>
      <c r="I31">
        <v>86</v>
      </c>
      <c r="J31">
        <v>105</v>
      </c>
      <c r="K31">
        <v>0.58851674641148299</v>
      </c>
      <c r="L31">
        <v>0.53947368421052599</v>
      </c>
      <c r="M31">
        <v>0.91666666666666596</v>
      </c>
      <c r="N31">
        <v>0.56292906178489699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1094</v>
      </c>
      <c r="F32">
        <v>1101</v>
      </c>
      <c r="G32">
        <v>7</v>
      </c>
      <c r="H32">
        <v>1085</v>
      </c>
      <c r="I32">
        <v>9</v>
      </c>
      <c r="J32">
        <v>16</v>
      </c>
      <c r="K32">
        <v>0.99177330895795202</v>
      </c>
      <c r="L32">
        <v>0.98546775658492203</v>
      </c>
      <c r="M32">
        <v>0.99364214350590296</v>
      </c>
      <c r="N32">
        <v>0.98861047835990801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653</v>
      </c>
      <c r="F33">
        <v>614</v>
      </c>
      <c r="G33">
        <v>39</v>
      </c>
      <c r="H33">
        <v>579</v>
      </c>
      <c r="I33">
        <v>74</v>
      </c>
      <c r="J33">
        <v>35</v>
      </c>
      <c r="K33">
        <v>0.88667687595712097</v>
      </c>
      <c r="L33">
        <v>0.94299674267100897</v>
      </c>
      <c r="M33">
        <v>1.0635179153094401</v>
      </c>
      <c r="N33">
        <v>0.91397000789265903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240</v>
      </c>
      <c r="F34">
        <v>228</v>
      </c>
      <c r="G34">
        <v>12</v>
      </c>
      <c r="H34">
        <v>197</v>
      </c>
      <c r="I34">
        <v>43</v>
      </c>
      <c r="J34">
        <v>31</v>
      </c>
      <c r="K34">
        <v>0.82083333333333297</v>
      </c>
      <c r="L34">
        <v>0.86403508771929804</v>
      </c>
      <c r="M34">
        <v>1.0526315789473599</v>
      </c>
      <c r="N34">
        <v>0.841880341880341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1121</v>
      </c>
      <c r="F35">
        <v>1101</v>
      </c>
      <c r="G35">
        <v>20</v>
      </c>
      <c r="H35">
        <v>1101</v>
      </c>
      <c r="I35">
        <v>20</v>
      </c>
      <c r="J35">
        <v>0</v>
      </c>
      <c r="K35">
        <v>0.98215878679750201</v>
      </c>
      <c r="L35">
        <v>1</v>
      </c>
      <c r="M35">
        <v>1.0181653042688401</v>
      </c>
      <c r="N35">
        <v>0.99099909990999002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595</v>
      </c>
      <c r="F36">
        <v>614</v>
      </c>
      <c r="G36">
        <v>19</v>
      </c>
      <c r="H36">
        <v>545</v>
      </c>
      <c r="I36">
        <v>50</v>
      </c>
      <c r="J36">
        <v>69</v>
      </c>
      <c r="K36">
        <v>0.91596638655462104</v>
      </c>
      <c r="L36">
        <v>0.88762214983713295</v>
      </c>
      <c r="M36">
        <v>0.96905537459283297</v>
      </c>
      <c r="N36">
        <v>0.90157154673283701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296</v>
      </c>
      <c r="F37">
        <v>228</v>
      </c>
      <c r="G37">
        <v>68</v>
      </c>
      <c r="H37">
        <v>203</v>
      </c>
      <c r="I37">
        <v>93</v>
      </c>
      <c r="J37">
        <v>25</v>
      </c>
      <c r="K37">
        <v>0.68581081081080997</v>
      </c>
      <c r="L37">
        <v>0.890350877192982</v>
      </c>
      <c r="M37">
        <v>1.29824561403508</v>
      </c>
      <c r="N37">
        <v>0.77480916030534297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1028</v>
      </c>
      <c r="F38">
        <v>1044</v>
      </c>
      <c r="G38">
        <v>16</v>
      </c>
      <c r="H38">
        <v>1028</v>
      </c>
      <c r="I38">
        <v>0</v>
      </c>
      <c r="J38">
        <v>16</v>
      </c>
      <c r="K38">
        <v>1</v>
      </c>
      <c r="L38">
        <v>0.98467432950191502</v>
      </c>
      <c r="M38">
        <v>0.98467432950191502</v>
      </c>
      <c r="N38">
        <v>0.99227799227799196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705</v>
      </c>
      <c r="F39">
        <v>668</v>
      </c>
      <c r="G39">
        <v>37</v>
      </c>
      <c r="H39">
        <v>601</v>
      </c>
      <c r="I39">
        <v>104</v>
      </c>
      <c r="J39">
        <v>67</v>
      </c>
      <c r="K39">
        <v>0.852482269503546</v>
      </c>
      <c r="L39">
        <v>0.89970059880239495</v>
      </c>
      <c r="M39">
        <v>1.0553892215568801</v>
      </c>
      <c r="N39">
        <v>0.875455207574654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197</v>
      </c>
      <c r="F40">
        <v>217</v>
      </c>
      <c r="G40">
        <v>20</v>
      </c>
      <c r="H40">
        <v>119</v>
      </c>
      <c r="I40">
        <v>78</v>
      </c>
      <c r="J40">
        <v>98</v>
      </c>
      <c r="K40">
        <v>0.60406091370558301</v>
      </c>
      <c r="L40">
        <v>0.54838709677419295</v>
      </c>
      <c r="M40">
        <v>0.90783410138248799</v>
      </c>
      <c r="N40">
        <v>0.57487922705313999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1030</v>
      </c>
      <c r="F41">
        <v>1044</v>
      </c>
      <c r="G41">
        <v>14</v>
      </c>
      <c r="H41">
        <v>1030</v>
      </c>
      <c r="I41">
        <v>0</v>
      </c>
      <c r="J41">
        <v>14</v>
      </c>
      <c r="K41">
        <v>1</v>
      </c>
      <c r="L41">
        <v>0.98659003831417602</v>
      </c>
      <c r="M41">
        <v>0.98659003831417602</v>
      </c>
      <c r="N41">
        <v>0.99324975891996103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797</v>
      </c>
      <c r="F42">
        <v>668</v>
      </c>
      <c r="G42">
        <v>129</v>
      </c>
      <c r="H42">
        <v>655</v>
      </c>
      <c r="I42">
        <v>142</v>
      </c>
      <c r="J42">
        <v>13</v>
      </c>
      <c r="K42">
        <v>0.821831869510665</v>
      </c>
      <c r="L42">
        <v>0.98053892215568805</v>
      </c>
      <c r="M42">
        <v>1.19311377245508</v>
      </c>
      <c r="N42">
        <v>0.89419795221843001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231</v>
      </c>
      <c r="F43">
        <v>217</v>
      </c>
      <c r="G43">
        <v>14</v>
      </c>
      <c r="H43">
        <v>187</v>
      </c>
      <c r="I43">
        <v>44</v>
      </c>
      <c r="J43">
        <v>30</v>
      </c>
      <c r="K43">
        <v>0.80952380952380898</v>
      </c>
      <c r="L43">
        <v>0.86175115207373199</v>
      </c>
      <c r="M43">
        <v>1.06451612903225</v>
      </c>
      <c r="N43">
        <v>0.83482142857142805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1045</v>
      </c>
      <c r="F44">
        <v>1044</v>
      </c>
      <c r="G44">
        <v>1</v>
      </c>
      <c r="H44">
        <v>1042</v>
      </c>
      <c r="I44">
        <v>3</v>
      </c>
      <c r="J44">
        <v>2</v>
      </c>
      <c r="K44">
        <v>0.99712918660286998</v>
      </c>
      <c r="L44">
        <v>0.998084291187739</v>
      </c>
      <c r="M44">
        <v>1.0009578544061299</v>
      </c>
      <c r="N44">
        <v>0.99760651029200498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698</v>
      </c>
      <c r="F45">
        <v>668</v>
      </c>
      <c r="G45">
        <v>30</v>
      </c>
      <c r="H45">
        <v>638</v>
      </c>
      <c r="I45">
        <v>60</v>
      </c>
      <c r="J45">
        <v>30</v>
      </c>
      <c r="K45">
        <v>0.91404011461318002</v>
      </c>
      <c r="L45">
        <v>0.95508982035928103</v>
      </c>
      <c r="M45">
        <v>1.0449101796407101</v>
      </c>
      <c r="N45">
        <v>0.93411420204978002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220</v>
      </c>
      <c r="F46">
        <v>217</v>
      </c>
      <c r="G46">
        <v>3</v>
      </c>
      <c r="H46">
        <v>178</v>
      </c>
      <c r="I46">
        <v>42</v>
      </c>
      <c r="J46">
        <v>39</v>
      </c>
      <c r="K46">
        <v>0.80909090909090897</v>
      </c>
      <c r="L46">
        <v>0.82027649769585198</v>
      </c>
      <c r="M46">
        <v>1.0138248847926199</v>
      </c>
      <c r="N46">
        <v>0.81464530892448495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960</v>
      </c>
      <c r="F47">
        <v>915</v>
      </c>
      <c r="G47">
        <v>45</v>
      </c>
      <c r="H47">
        <v>915</v>
      </c>
      <c r="I47">
        <v>45</v>
      </c>
      <c r="J47">
        <v>0</v>
      </c>
      <c r="K47">
        <v>0.953125</v>
      </c>
      <c r="L47">
        <v>1</v>
      </c>
      <c r="M47">
        <v>1.0491803278688501</v>
      </c>
      <c r="N47">
        <v>0.97599999999999998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671</v>
      </c>
      <c r="F48">
        <v>701</v>
      </c>
      <c r="G48">
        <v>30</v>
      </c>
      <c r="H48">
        <v>611</v>
      </c>
      <c r="I48">
        <v>60</v>
      </c>
      <c r="J48">
        <v>90</v>
      </c>
      <c r="K48">
        <v>0.91058122205663194</v>
      </c>
      <c r="L48">
        <v>0.87161198288159702</v>
      </c>
      <c r="M48">
        <v>0.95720399429386505</v>
      </c>
      <c r="N48">
        <v>0.89067055393586003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160</v>
      </c>
      <c r="F49">
        <v>195</v>
      </c>
      <c r="G49">
        <v>35</v>
      </c>
      <c r="H49">
        <v>81</v>
      </c>
      <c r="I49">
        <v>79</v>
      </c>
      <c r="J49">
        <v>114</v>
      </c>
      <c r="K49">
        <v>0.50624999999999998</v>
      </c>
      <c r="L49">
        <v>0.41538461538461502</v>
      </c>
      <c r="M49">
        <v>0.82051282051282004</v>
      </c>
      <c r="N49">
        <v>0.45633802816901398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966</v>
      </c>
      <c r="F50">
        <v>915</v>
      </c>
      <c r="G50">
        <v>51</v>
      </c>
      <c r="H50">
        <v>915</v>
      </c>
      <c r="I50">
        <v>51</v>
      </c>
      <c r="J50">
        <v>0</v>
      </c>
      <c r="K50">
        <v>0.947204968944099</v>
      </c>
      <c r="L50">
        <v>1</v>
      </c>
      <c r="M50">
        <v>1.0557377049180301</v>
      </c>
      <c r="N50">
        <v>0.97288676236044602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764</v>
      </c>
      <c r="F51">
        <v>701</v>
      </c>
      <c r="G51">
        <v>63</v>
      </c>
      <c r="H51">
        <v>677</v>
      </c>
      <c r="I51">
        <v>87</v>
      </c>
      <c r="J51">
        <v>24</v>
      </c>
      <c r="K51">
        <v>0.88612565445026104</v>
      </c>
      <c r="L51">
        <v>0.96576319543509204</v>
      </c>
      <c r="M51">
        <v>1.08987161198288</v>
      </c>
      <c r="N51">
        <v>0.92423208191126205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232</v>
      </c>
      <c r="F52">
        <v>195</v>
      </c>
      <c r="G52">
        <v>37</v>
      </c>
      <c r="H52">
        <v>119</v>
      </c>
      <c r="I52">
        <v>113</v>
      </c>
      <c r="J52">
        <v>76</v>
      </c>
      <c r="K52">
        <v>0.51293103448275801</v>
      </c>
      <c r="L52">
        <v>0.61025641025640998</v>
      </c>
      <c r="M52">
        <v>1.18974358974358</v>
      </c>
      <c r="N52">
        <v>0.55737704918032704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948</v>
      </c>
      <c r="F53">
        <v>915</v>
      </c>
      <c r="G53">
        <v>33</v>
      </c>
      <c r="H53">
        <v>915</v>
      </c>
      <c r="I53">
        <v>33</v>
      </c>
      <c r="J53">
        <v>0</v>
      </c>
      <c r="K53">
        <v>0.965189873417721</v>
      </c>
      <c r="L53">
        <v>1</v>
      </c>
      <c r="M53">
        <v>1.03606557377049</v>
      </c>
      <c r="N53">
        <v>0.98228663446054698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702</v>
      </c>
      <c r="F54">
        <v>701</v>
      </c>
      <c r="G54">
        <v>1</v>
      </c>
      <c r="H54">
        <v>661</v>
      </c>
      <c r="I54">
        <v>41</v>
      </c>
      <c r="J54">
        <v>40</v>
      </c>
      <c r="K54">
        <v>0.94159544159544095</v>
      </c>
      <c r="L54">
        <v>0.94293865905848695</v>
      </c>
      <c r="M54">
        <v>1.0014265335235299</v>
      </c>
      <c r="N54">
        <v>0.94226657163221605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233</v>
      </c>
      <c r="F55">
        <v>195</v>
      </c>
      <c r="G55">
        <v>38</v>
      </c>
      <c r="H55">
        <v>170</v>
      </c>
      <c r="I55">
        <v>63</v>
      </c>
      <c r="J55">
        <v>25</v>
      </c>
      <c r="K55">
        <v>0.72961373390557904</v>
      </c>
      <c r="L55">
        <v>0.87179487179487103</v>
      </c>
      <c r="M55">
        <v>1.19487179487179</v>
      </c>
      <c r="N55">
        <v>0.79439252336448496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1219</v>
      </c>
      <c r="F56">
        <v>1230</v>
      </c>
      <c r="G56">
        <v>11</v>
      </c>
      <c r="H56">
        <v>1207</v>
      </c>
      <c r="I56">
        <v>12</v>
      </c>
      <c r="J56">
        <v>23</v>
      </c>
      <c r="K56">
        <v>0.99015586546349399</v>
      </c>
      <c r="L56">
        <v>0.98130081300812999</v>
      </c>
      <c r="M56">
        <v>0.99105691056910505</v>
      </c>
      <c r="N56">
        <v>0.98570845242956295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793</v>
      </c>
      <c r="F57">
        <v>761</v>
      </c>
      <c r="G57">
        <v>32</v>
      </c>
      <c r="H57">
        <v>650</v>
      </c>
      <c r="I57">
        <v>143</v>
      </c>
      <c r="J57">
        <v>111</v>
      </c>
      <c r="K57">
        <v>0.81967213114754101</v>
      </c>
      <c r="L57">
        <v>0.85413929040735803</v>
      </c>
      <c r="M57">
        <v>1.04204993429697</v>
      </c>
      <c r="N57">
        <v>0.83655083655083595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208</v>
      </c>
      <c r="F58">
        <v>225</v>
      </c>
      <c r="G58">
        <v>17</v>
      </c>
      <c r="H58">
        <v>83</v>
      </c>
      <c r="I58">
        <v>125</v>
      </c>
      <c r="J58">
        <v>142</v>
      </c>
      <c r="K58">
        <v>0.39903846153846101</v>
      </c>
      <c r="L58">
        <v>0.36888888888888799</v>
      </c>
      <c r="M58">
        <v>0.92444444444444396</v>
      </c>
      <c r="N58">
        <v>0.38337182448036899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1238</v>
      </c>
      <c r="F59">
        <v>1230</v>
      </c>
      <c r="G59">
        <v>8</v>
      </c>
      <c r="H59">
        <v>1221</v>
      </c>
      <c r="I59">
        <v>17</v>
      </c>
      <c r="J59">
        <v>9</v>
      </c>
      <c r="K59">
        <v>0.98626817447495896</v>
      </c>
      <c r="L59">
        <v>0.99268292682926795</v>
      </c>
      <c r="M59">
        <v>1.00650406504065</v>
      </c>
      <c r="N59">
        <v>0.98946515397082602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773</v>
      </c>
      <c r="F60">
        <v>761</v>
      </c>
      <c r="G60">
        <v>12</v>
      </c>
      <c r="H60">
        <v>693</v>
      </c>
      <c r="I60">
        <v>80</v>
      </c>
      <c r="J60">
        <v>68</v>
      </c>
      <c r="K60">
        <v>0.89650711513583403</v>
      </c>
      <c r="L60">
        <v>0.91064388961892195</v>
      </c>
      <c r="M60">
        <v>1.0157687253613601</v>
      </c>
      <c r="N60">
        <v>0.90352020860495397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215</v>
      </c>
      <c r="F61">
        <v>225</v>
      </c>
      <c r="G61">
        <v>10</v>
      </c>
      <c r="H61">
        <v>174</v>
      </c>
      <c r="I61">
        <v>41</v>
      </c>
      <c r="J61">
        <v>51</v>
      </c>
      <c r="K61">
        <v>0.80930232558139503</v>
      </c>
      <c r="L61">
        <v>0.77333333333333298</v>
      </c>
      <c r="M61">
        <v>0.95555555555555505</v>
      </c>
      <c r="N61">
        <v>0.79090909090909001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1239</v>
      </c>
      <c r="F62">
        <v>1230</v>
      </c>
      <c r="G62">
        <v>9</v>
      </c>
      <c r="H62">
        <v>1226</v>
      </c>
      <c r="I62">
        <v>13</v>
      </c>
      <c r="J62">
        <v>4</v>
      </c>
      <c r="K62">
        <v>0.98950766747376895</v>
      </c>
      <c r="L62">
        <v>0.99674796747967398</v>
      </c>
      <c r="M62">
        <v>1.0073170731707299</v>
      </c>
      <c r="N62">
        <v>0.99311462130417105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751</v>
      </c>
      <c r="F63">
        <v>761</v>
      </c>
      <c r="G63">
        <v>10</v>
      </c>
      <c r="H63">
        <v>682</v>
      </c>
      <c r="I63">
        <v>69</v>
      </c>
      <c r="J63">
        <v>79</v>
      </c>
      <c r="K63">
        <v>0.90812250332889399</v>
      </c>
      <c r="L63">
        <v>0.89618922470433604</v>
      </c>
      <c r="M63">
        <v>0.98685939553219404</v>
      </c>
      <c r="N63">
        <v>0.90211640211640198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319</v>
      </c>
      <c r="F64">
        <v>225</v>
      </c>
      <c r="G64">
        <v>94</v>
      </c>
      <c r="H64">
        <v>200</v>
      </c>
      <c r="I64">
        <v>119</v>
      </c>
      <c r="J64">
        <v>25</v>
      </c>
      <c r="K64">
        <v>0.62695924764890198</v>
      </c>
      <c r="L64">
        <v>0.88888888888888795</v>
      </c>
      <c r="M64">
        <v>1.41777777777777</v>
      </c>
      <c r="N64">
        <v>0.73529411764705799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1059</v>
      </c>
      <c r="F65">
        <v>1035</v>
      </c>
      <c r="G65">
        <v>24</v>
      </c>
      <c r="H65">
        <v>1034</v>
      </c>
      <c r="I65">
        <v>25</v>
      </c>
      <c r="J65">
        <v>1</v>
      </c>
      <c r="K65">
        <v>0.97639282341831901</v>
      </c>
      <c r="L65">
        <v>0.99903381642512001</v>
      </c>
      <c r="M65">
        <v>1.0231884057970999</v>
      </c>
      <c r="N65">
        <v>0.98758357211079195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789</v>
      </c>
      <c r="F66">
        <v>827</v>
      </c>
      <c r="G66">
        <v>38</v>
      </c>
      <c r="H66">
        <v>708</v>
      </c>
      <c r="I66">
        <v>81</v>
      </c>
      <c r="J66">
        <v>119</v>
      </c>
      <c r="K66">
        <v>0.89733840304182499</v>
      </c>
      <c r="L66">
        <v>0.85610640870616606</v>
      </c>
      <c r="M66">
        <v>0.95405078597339699</v>
      </c>
      <c r="N66">
        <v>0.87623762376237602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230</v>
      </c>
      <c r="F67">
        <v>243</v>
      </c>
      <c r="G67">
        <v>13</v>
      </c>
      <c r="H67">
        <v>112</v>
      </c>
      <c r="I67">
        <v>118</v>
      </c>
      <c r="J67">
        <v>131</v>
      </c>
      <c r="K67">
        <v>0.48695652173913001</v>
      </c>
      <c r="L67">
        <v>0.46090534979423797</v>
      </c>
      <c r="M67">
        <v>0.94650205761316797</v>
      </c>
      <c r="N67">
        <v>0.47357293868921702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1022</v>
      </c>
      <c r="F68">
        <v>1035</v>
      </c>
      <c r="G68">
        <v>13</v>
      </c>
      <c r="H68">
        <v>1014</v>
      </c>
      <c r="I68">
        <v>8</v>
      </c>
      <c r="J68">
        <v>21</v>
      </c>
      <c r="K68">
        <v>0.99217221135029299</v>
      </c>
      <c r="L68">
        <v>0.97971014492753605</v>
      </c>
      <c r="M68">
        <v>0.98743961352656995</v>
      </c>
      <c r="N68">
        <v>0.98590179873602302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815</v>
      </c>
      <c r="F69">
        <v>827</v>
      </c>
      <c r="G69">
        <v>12</v>
      </c>
      <c r="H69">
        <v>747</v>
      </c>
      <c r="I69">
        <v>68</v>
      </c>
      <c r="J69">
        <v>80</v>
      </c>
      <c r="K69">
        <v>0.91656441717791404</v>
      </c>
      <c r="L69">
        <v>0.90326481257557401</v>
      </c>
      <c r="M69">
        <v>0.98548972188633599</v>
      </c>
      <c r="N69">
        <v>0.90986601705237502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239</v>
      </c>
      <c r="F70">
        <v>243</v>
      </c>
      <c r="G70">
        <v>4</v>
      </c>
      <c r="H70">
        <v>183</v>
      </c>
      <c r="I70">
        <v>56</v>
      </c>
      <c r="J70">
        <v>60</v>
      </c>
      <c r="K70">
        <v>0.76569037656903705</v>
      </c>
      <c r="L70">
        <v>0.75308641975308599</v>
      </c>
      <c r="M70">
        <v>0.98353909465020495</v>
      </c>
      <c r="N70">
        <v>0.75933609958506199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1034</v>
      </c>
      <c r="F71">
        <v>1035</v>
      </c>
      <c r="G71">
        <v>1</v>
      </c>
      <c r="H71">
        <v>1028</v>
      </c>
      <c r="I71">
        <v>6</v>
      </c>
      <c r="J71">
        <v>7</v>
      </c>
      <c r="K71">
        <v>0.99419729206963203</v>
      </c>
      <c r="L71">
        <v>0.99323671497584498</v>
      </c>
      <c r="M71">
        <v>0.99903381642512001</v>
      </c>
      <c r="N71">
        <v>0.99371677138714298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815</v>
      </c>
      <c r="F72">
        <v>827</v>
      </c>
      <c r="G72">
        <v>12</v>
      </c>
      <c r="H72">
        <v>762</v>
      </c>
      <c r="I72">
        <v>53</v>
      </c>
      <c r="J72">
        <v>65</v>
      </c>
      <c r="K72">
        <v>0.93496932515337405</v>
      </c>
      <c r="L72">
        <v>0.92140266021765405</v>
      </c>
      <c r="M72">
        <v>0.98548972188633599</v>
      </c>
      <c r="N72">
        <v>0.92813641900121802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246</v>
      </c>
      <c r="F73">
        <v>243</v>
      </c>
      <c r="G73">
        <v>3</v>
      </c>
      <c r="H73">
        <v>203</v>
      </c>
      <c r="I73">
        <v>43</v>
      </c>
      <c r="J73">
        <v>40</v>
      </c>
      <c r="K73">
        <v>0.82520325203251998</v>
      </c>
      <c r="L73">
        <v>0.83539094650205703</v>
      </c>
      <c r="M73">
        <v>1.01234567901234</v>
      </c>
      <c r="N73">
        <v>0.83026584867075603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1097</v>
      </c>
      <c r="F74">
        <v>1107</v>
      </c>
      <c r="G74">
        <v>10</v>
      </c>
      <c r="H74">
        <v>1092</v>
      </c>
      <c r="I74">
        <v>5</v>
      </c>
      <c r="J74">
        <v>15</v>
      </c>
      <c r="K74">
        <v>0.99544211485870504</v>
      </c>
      <c r="L74">
        <v>0.98644986449864502</v>
      </c>
      <c r="M74">
        <v>0.99096657633243002</v>
      </c>
      <c r="N74">
        <v>0.99092558983666001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574</v>
      </c>
      <c r="F75">
        <v>701</v>
      </c>
      <c r="G75">
        <v>127</v>
      </c>
      <c r="H75">
        <v>543</v>
      </c>
      <c r="I75">
        <v>31</v>
      </c>
      <c r="J75">
        <v>158</v>
      </c>
      <c r="K75">
        <v>0.94599303135888502</v>
      </c>
      <c r="L75">
        <v>0.77460770328102702</v>
      </c>
      <c r="M75">
        <v>0.81883024251069902</v>
      </c>
      <c r="N75">
        <v>0.85176470588235298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247</v>
      </c>
      <c r="F76">
        <v>266</v>
      </c>
      <c r="G76">
        <v>19</v>
      </c>
      <c r="H76">
        <v>107</v>
      </c>
      <c r="I76">
        <v>140</v>
      </c>
      <c r="J76">
        <v>159</v>
      </c>
      <c r="K76">
        <v>0.43319838056680099</v>
      </c>
      <c r="L76">
        <v>0.40225563909774398</v>
      </c>
      <c r="M76">
        <v>0.92857142857142805</v>
      </c>
      <c r="N76">
        <v>0.417153996101364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1071</v>
      </c>
      <c r="F77">
        <v>1107</v>
      </c>
      <c r="G77">
        <v>36</v>
      </c>
      <c r="H77">
        <v>1066</v>
      </c>
      <c r="I77">
        <v>5</v>
      </c>
      <c r="J77">
        <v>41</v>
      </c>
      <c r="K77">
        <v>0.99533146591970101</v>
      </c>
      <c r="L77">
        <v>0.96296296296296202</v>
      </c>
      <c r="M77">
        <v>0.96747967479674801</v>
      </c>
      <c r="N77">
        <v>0.97887970615243303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623</v>
      </c>
      <c r="F78">
        <v>701</v>
      </c>
      <c r="G78">
        <v>78</v>
      </c>
      <c r="H78">
        <v>596</v>
      </c>
      <c r="I78">
        <v>27</v>
      </c>
      <c r="J78">
        <v>105</v>
      </c>
      <c r="K78">
        <v>0.956661316211878</v>
      </c>
      <c r="L78">
        <v>0.85021398002852999</v>
      </c>
      <c r="M78">
        <v>0.88873038516405101</v>
      </c>
      <c r="N78">
        <v>0.90030211480362499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241</v>
      </c>
      <c r="F79">
        <v>266</v>
      </c>
      <c r="G79">
        <v>25</v>
      </c>
      <c r="H79">
        <v>208</v>
      </c>
      <c r="I79">
        <v>33</v>
      </c>
      <c r="J79">
        <v>58</v>
      </c>
      <c r="K79">
        <v>0.86307053941908696</v>
      </c>
      <c r="L79">
        <v>0.78195488721804496</v>
      </c>
      <c r="M79">
        <v>0.90601503759398405</v>
      </c>
      <c r="N79">
        <v>0.82051282051282004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1069</v>
      </c>
      <c r="F80">
        <v>1107</v>
      </c>
      <c r="G80">
        <v>38</v>
      </c>
      <c r="H80">
        <v>1067</v>
      </c>
      <c r="I80">
        <v>2</v>
      </c>
      <c r="J80">
        <v>40</v>
      </c>
      <c r="K80">
        <v>0.998129092609915</v>
      </c>
      <c r="L80">
        <v>0.96386630532971995</v>
      </c>
      <c r="M80">
        <v>0.96567299006323304</v>
      </c>
      <c r="N80">
        <v>0.98069852941176405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642</v>
      </c>
      <c r="F81">
        <v>701</v>
      </c>
      <c r="G81">
        <v>59</v>
      </c>
      <c r="H81">
        <v>627</v>
      </c>
      <c r="I81">
        <v>15</v>
      </c>
      <c r="J81">
        <v>74</v>
      </c>
      <c r="K81">
        <v>0.97663551401869098</v>
      </c>
      <c r="L81">
        <v>0.894436519258202</v>
      </c>
      <c r="M81">
        <v>0.91583452211126903</v>
      </c>
      <c r="N81">
        <v>0.93373045420699896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280</v>
      </c>
      <c r="F82">
        <v>266</v>
      </c>
      <c r="G82">
        <v>14</v>
      </c>
      <c r="H82">
        <v>217</v>
      </c>
      <c r="I82">
        <v>63</v>
      </c>
      <c r="J82">
        <v>49</v>
      </c>
      <c r="K82">
        <v>0.77500000000000002</v>
      </c>
      <c r="L82">
        <v>0.81578947368420995</v>
      </c>
      <c r="M82">
        <v>1.0526315789473599</v>
      </c>
      <c r="N82">
        <v>0.79487179487179405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1056</v>
      </c>
      <c r="F83">
        <v>1014</v>
      </c>
      <c r="G83">
        <v>42</v>
      </c>
      <c r="H83">
        <v>1010</v>
      </c>
      <c r="I83">
        <v>46</v>
      </c>
      <c r="J83">
        <v>4</v>
      </c>
      <c r="K83">
        <v>0.95643939393939303</v>
      </c>
      <c r="L83">
        <v>0.99605522682445702</v>
      </c>
      <c r="M83">
        <v>1.0414201183431899</v>
      </c>
      <c r="N83">
        <v>0.97584541062801899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635</v>
      </c>
      <c r="F84">
        <v>656</v>
      </c>
      <c r="G84">
        <v>21</v>
      </c>
      <c r="H84">
        <v>595</v>
      </c>
      <c r="I84">
        <v>40</v>
      </c>
      <c r="J84">
        <v>61</v>
      </c>
      <c r="K84">
        <v>0.93700787401574803</v>
      </c>
      <c r="L84">
        <v>0.90701219512195097</v>
      </c>
      <c r="M84">
        <v>0.96798780487804803</v>
      </c>
      <c r="N84">
        <v>0.92176607281177303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199</v>
      </c>
      <c r="F85">
        <v>247</v>
      </c>
      <c r="G85">
        <v>48</v>
      </c>
      <c r="H85">
        <v>150</v>
      </c>
      <c r="I85">
        <v>49</v>
      </c>
      <c r="J85">
        <v>97</v>
      </c>
      <c r="K85">
        <v>0.75376884422110502</v>
      </c>
      <c r="L85">
        <v>0.60728744939271195</v>
      </c>
      <c r="M85">
        <v>0.80566801619433204</v>
      </c>
      <c r="N85">
        <v>0.67264573991031296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1042</v>
      </c>
      <c r="F86">
        <v>1014</v>
      </c>
      <c r="G86">
        <v>28</v>
      </c>
      <c r="H86">
        <v>1011</v>
      </c>
      <c r="I86">
        <v>31</v>
      </c>
      <c r="J86">
        <v>3</v>
      </c>
      <c r="K86">
        <v>0.97024952015355004</v>
      </c>
      <c r="L86">
        <v>0.99704142011834296</v>
      </c>
      <c r="M86">
        <v>1.0276134122287901</v>
      </c>
      <c r="N86">
        <v>0.98346303501945498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680</v>
      </c>
      <c r="F87">
        <v>656</v>
      </c>
      <c r="G87">
        <v>24</v>
      </c>
      <c r="H87">
        <v>623</v>
      </c>
      <c r="I87">
        <v>57</v>
      </c>
      <c r="J87">
        <v>33</v>
      </c>
      <c r="K87">
        <v>0.91617647058823504</v>
      </c>
      <c r="L87">
        <v>0.94969512195121897</v>
      </c>
      <c r="M87">
        <v>1.0365853658536499</v>
      </c>
      <c r="N87">
        <v>0.93263473053892199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233</v>
      </c>
      <c r="F88">
        <v>247</v>
      </c>
      <c r="G88">
        <v>14</v>
      </c>
      <c r="H88">
        <v>196</v>
      </c>
      <c r="I88">
        <v>37</v>
      </c>
      <c r="J88">
        <v>51</v>
      </c>
      <c r="K88">
        <v>0.84120171673819699</v>
      </c>
      <c r="L88">
        <v>0.79352226720647701</v>
      </c>
      <c r="M88">
        <v>0.94331983805667996</v>
      </c>
      <c r="N88">
        <v>0.81666666666666599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1051</v>
      </c>
      <c r="F89">
        <v>1014</v>
      </c>
      <c r="G89">
        <v>37</v>
      </c>
      <c r="H89">
        <v>1013</v>
      </c>
      <c r="I89">
        <v>38</v>
      </c>
      <c r="J89">
        <v>1</v>
      </c>
      <c r="K89">
        <v>0.96384395813510904</v>
      </c>
      <c r="L89">
        <v>0.99901380670611395</v>
      </c>
      <c r="M89">
        <v>1.03648915187376</v>
      </c>
      <c r="N89">
        <v>0.98111380145278404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642</v>
      </c>
      <c r="F90">
        <v>656</v>
      </c>
      <c r="G90">
        <v>14</v>
      </c>
      <c r="H90">
        <v>615</v>
      </c>
      <c r="I90">
        <v>27</v>
      </c>
      <c r="J90">
        <v>41</v>
      </c>
      <c r="K90">
        <v>0.95794392523364402</v>
      </c>
      <c r="L90">
        <v>0.9375</v>
      </c>
      <c r="M90">
        <v>0.97865853658536495</v>
      </c>
      <c r="N90">
        <v>0.94761171032357405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233</v>
      </c>
      <c r="F91">
        <v>247</v>
      </c>
      <c r="G91">
        <v>14</v>
      </c>
      <c r="H91">
        <v>200</v>
      </c>
      <c r="I91">
        <v>33</v>
      </c>
      <c r="J91">
        <v>47</v>
      </c>
      <c r="K91">
        <v>0.85836909871244604</v>
      </c>
      <c r="L91">
        <v>0.80971659919028305</v>
      </c>
      <c r="M91">
        <v>0.94331983805667996</v>
      </c>
      <c r="N91">
        <v>0.83333333333333304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1091</v>
      </c>
      <c r="F92">
        <v>1070</v>
      </c>
      <c r="G92">
        <v>21</v>
      </c>
      <c r="H92">
        <v>1070</v>
      </c>
      <c r="I92">
        <v>21</v>
      </c>
      <c r="J92">
        <v>0</v>
      </c>
      <c r="K92">
        <v>0.98075160403299699</v>
      </c>
      <c r="L92">
        <v>1</v>
      </c>
      <c r="M92">
        <v>1.01962616822429</v>
      </c>
      <c r="N92">
        <v>0.99028227672373903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734</v>
      </c>
      <c r="F93">
        <v>700</v>
      </c>
      <c r="G93">
        <v>34</v>
      </c>
      <c r="H93">
        <v>635</v>
      </c>
      <c r="I93">
        <v>99</v>
      </c>
      <c r="J93">
        <v>65</v>
      </c>
      <c r="K93">
        <v>0.865122615803814</v>
      </c>
      <c r="L93">
        <v>0.90714285714285703</v>
      </c>
      <c r="M93">
        <v>1.04857142857142</v>
      </c>
      <c r="N93">
        <v>0.885634588563458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210</v>
      </c>
      <c r="F94">
        <v>239</v>
      </c>
      <c r="G94">
        <v>29</v>
      </c>
      <c r="H94">
        <v>132</v>
      </c>
      <c r="I94">
        <v>78</v>
      </c>
      <c r="J94">
        <v>107</v>
      </c>
      <c r="K94">
        <v>0.628571428571428</v>
      </c>
      <c r="L94">
        <v>0.55230125523012497</v>
      </c>
      <c r="M94">
        <v>0.87866108786610797</v>
      </c>
      <c r="N94">
        <v>0.58797327394209298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1062</v>
      </c>
      <c r="F95">
        <v>1070</v>
      </c>
      <c r="G95">
        <v>8</v>
      </c>
      <c r="H95">
        <v>1061</v>
      </c>
      <c r="I95">
        <v>1</v>
      </c>
      <c r="J95">
        <v>9</v>
      </c>
      <c r="K95">
        <v>0.99905838041431205</v>
      </c>
      <c r="L95">
        <v>0.99158878504672898</v>
      </c>
      <c r="M95">
        <v>0.992523364485981</v>
      </c>
      <c r="N95">
        <v>0.99530956848030006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729</v>
      </c>
      <c r="F96">
        <v>700</v>
      </c>
      <c r="G96">
        <v>29</v>
      </c>
      <c r="H96">
        <v>651</v>
      </c>
      <c r="I96">
        <v>78</v>
      </c>
      <c r="J96">
        <v>49</v>
      </c>
      <c r="K96">
        <v>0.89300411522633705</v>
      </c>
      <c r="L96">
        <v>0.93</v>
      </c>
      <c r="M96">
        <v>1.04142857142857</v>
      </c>
      <c r="N96">
        <v>0.91112666200139902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213</v>
      </c>
      <c r="F97">
        <v>239</v>
      </c>
      <c r="G97">
        <v>26</v>
      </c>
      <c r="H97">
        <v>182</v>
      </c>
      <c r="I97">
        <v>31</v>
      </c>
      <c r="J97">
        <v>57</v>
      </c>
      <c r="K97">
        <v>0.85446009389671296</v>
      </c>
      <c r="L97">
        <v>0.76150627615062705</v>
      </c>
      <c r="M97">
        <v>0.89121338912133896</v>
      </c>
      <c r="N97">
        <v>0.80530973451327403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1062</v>
      </c>
      <c r="F98">
        <v>1070</v>
      </c>
      <c r="G98">
        <v>8</v>
      </c>
      <c r="H98">
        <v>1062</v>
      </c>
      <c r="I98">
        <v>0</v>
      </c>
      <c r="J98">
        <v>8</v>
      </c>
      <c r="K98">
        <v>1</v>
      </c>
      <c r="L98">
        <v>0.992523364485981</v>
      </c>
      <c r="M98">
        <v>0.992523364485981</v>
      </c>
      <c r="N98">
        <v>0.99624765478424004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665</v>
      </c>
      <c r="F99">
        <v>700</v>
      </c>
      <c r="G99">
        <v>35</v>
      </c>
      <c r="H99">
        <v>624</v>
      </c>
      <c r="I99">
        <v>41</v>
      </c>
      <c r="J99">
        <v>76</v>
      </c>
      <c r="K99">
        <v>0.93834586466165404</v>
      </c>
      <c r="L99">
        <v>0.89142857142857101</v>
      </c>
      <c r="M99">
        <v>0.95</v>
      </c>
      <c r="N99">
        <v>0.91428571428571404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296</v>
      </c>
      <c r="F100">
        <v>239</v>
      </c>
      <c r="G100">
        <v>57</v>
      </c>
      <c r="H100">
        <v>197</v>
      </c>
      <c r="I100">
        <v>99</v>
      </c>
      <c r="J100">
        <v>42</v>
      </c>
      <c r="K100">
        <v>0.66554054054054002</v>
      </c>
      <c r="L100">
        <v>0.82426778242677801</v>
      </c>
      <c r="M100">
        <v>1.2384937238493701</v>
      </c>
      <c r="N100">
        <v>0.73644859813084096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1029</v>
      </c>
      <c r="F101">
        <v>1007</v>
      </c>
      <c r="G101">
        <v>22</v>
      </c>
      <c r="H101">
        <v>1007</v>
      </c>
      <c r="I101">
        <v>22</v>
      </c>
      <c r="J101">
        <v>0</v>
      </c>
      <c r="K101">
        <v>0.97862001943634502</v>
      </c>
      <c r="L101">
        <v>1</v>
      </c>
      <c r="M101">
        <v>1.02184707050645</v>
      </c>
      <c r="N101">
        <v>0.98919449901768097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714</v>
      </c>
      <c r="F102">
        <v>641</v>
      </c>
      <c r="G102">
        <v>73</v>
      </c>
      <c r="H102">
        <v>600</v>
      </c>
      <c r="I102">
        <v>114</v>
      </c>
      <c r="J102">
        <v>41</v>
      </c>
      <c r="K102">
        <v>0.84033613445378097</v>
      </c>
      <c r="L102">
        <v>0.936037441497659</v>
      </c>
      <c r="M102">
        <v>1.1138845553822101</v>
      </c>
      <c r="N102">
        <v>0.88560885608855999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226</v>
      </c>
      <c r="F103">
        <v>204</v>
      </c>
      <c r="G103">
        <v>22</v>
      </c>
      <c r="H103">
        <v>147</v>
      </c>
      <c r="I103">
        <v>79</v>
      </c>
      <c r="J103">
        <v>57</v>
      </c>
      <c r="K103">
        <v>0.65044247787610598</v>
      </c>
      <c r="L103">
        <v>0.72058823529411697</v>
      </c>
      <c r="M103">
        <v>1.1078431372549</v>
      </c>
      <c r="N103">
        <v>0.68372093023255798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1033</v>
      </c>
      <c r="F104">
        <v>1007</v>
      </c>
      <c r="G104">
        <v>26</v>
      </c>
      <c r="H104">
        <v>1007</v>
      </c>
      <c r="I104">
        <v>26</v>
      </c>
      <c r="J104">
        <v>0</v>
      </c>
      <c r="K104">
        <v>0.97483059051306797</v>
      </c>
      <c r="L104">
        <v>1</v>
      </c>
      <c r="M104">
        <v>1.0258192651439899</v>
      </c>
      <c r="N104">
        <v>0.98725490196078403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729</v>
      </c>
      <c r="F105">
        <v>641</v>
      </c>
      <c r="G105">
        <v>88</v>
      </c>
      <c r="H105">
        <v>608</v>
      </c>
      <c r="I105">
        <v>121</v>
      </c>
      <c r="J105">
        <v>33</v>
      </c>
      <c r="K105">
        <v>0.834019204389574</v>
      </c>
      <c r="L105">
        <v>0.94851794071762796</v>
      </c>
      <c r="M105">
        <v>1.13728549141965</v>
      </c>
      <c r="N105">
        <v>0.88759124087591201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258</v>
      </c>
      <c r="F106">
        <v>204</v>
      </c>
      <c r="G106">
        <v>54</v>
      </c>
      <c r="H106">
        <v>191</v>
      </c>
      <c r="I106">
        <v>67</v>
      </c>
      <c r="J106">
        <v>13</v>
      </c>
      <c r="K106">
        <v>0.74031007751937905</v>
      </c>
      <c r="L106">
        <v>0.93627450980392102</v>
      </c>
      <c r="M106">
        <v>1.26470588235294</v>
      </c>
      <c r="N106">
        <v>0.82683982683982604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1033</v>
      </c>
      <c r="F107">
        <v>1007</v>
      </c>
      <c r="G107">
        <v>26</v>
      </c>
      <c r="H107">
        <v>1007</v>
      </c>
      <c r="I107">
        <v>26</v>
      </c>
      <c r="J107">
        <v>0</v>
      </c>
      <c r="K107">
        <v>0.97483059051306797</v>
      </c>
      <c r="L107">
        <v>1</v>
      </c>
      <c r="M107">
        <v>1.0258192651439899</v>
      </c>
      <c r="N107">
        <v>0.98725490196078403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645</v>
      </c>
      <c r="F108">
        <v>641</v>
      </c>
      <c r="G108">
        <v>4</v>
      </c>
      <c r="H108">
        <v>588</v>
      </c>
      <c r="I108">
        <v>57</v>
      </c>
      <c r="J108">
        <v>53</v>
      </c>
      <c r="K108">
        <v>0.91162790697674401</v>
      </c>
      <c r="L108">
        <v>0.91731669266770599</v>
      </c>
      <c r="M108">
        <v>1.00624024960998</v>
      </c>
      <c r="N108">
        <v>0.91446345256609596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286</v>
      </c>
      <c r="F109">
        <v>204</v>
      </c>
      <c r="G109">
        <v>82</v>
      </c>
      <c r="H109">
        <v>192</v>
      </c>
      <c r="I109">
        <v>94</v>
      </c>
      <c r="J109">
        <v>12</v>
      </c>
      <c r="K109">
        <v>0.67132867132867102</v>
      </c>
      <c r="L109">
        <v>0.94117647058823495</v>
      </c>
      <c r="M109">
        <v>1.4019607843137201</v>
      </c>
      <c r="N109">
        <v>0.78367346938775495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990</v>
      </c>
      <c r="F110">
        <v>1000</v>
      </c>
      <c r="G110">
        <v>10</v>
      </c>
      <c r="H110">
        <v>987</v>
      </c>
      <c r="I110">
        <v>3</v>
      </c>
      <c r="J110">
        <v>13</v>
      </c>
      <c r="K110">
        <v>0.99696969696969695</v>
      </c>
      <c r="L110">
        <v>0.98699999999999999</v>
      </c>
      <c r="M110">
        <v>0.99</v>
      </c>
      <c r="N110">
        <v>0.991959798994974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830</v>
      </c>
      <c r="F111">
        <v>815</v>
      </c>
      <c r="G111">
        <v>15</v>
      </c>
      <c r="H111">
        <v>762</v>
      </c>
      <c r="I111">
        <v>68</v>
      </c>
      <c r="J111">
        <v>53</v>
      </c>
      <c r="K111">
        <v>0.91807228915662598</v>
      </c>
      <c r="L111">
        <v>0.93496932515337405</v>
      </c>
      <c r="M111">
        <v>1.01840490797546</v>
      </c>
      <c r="N111">
        <v>0.92644376899696002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285</v>
      </c>
      <c r="F112">
        <v>216</v>
      </c>
      <c r="G112">
        <v>69</v>
      </c>
      <c r="H112">
        <v>141</v>
      </c>
      <c r="I112">
        <v>144</v>
      </c>
      <c r="J112">
        <v>75</v>
      </c>
      <c r="K112">
        <v>0.49473684210526298</v>
      </c>
      <c r="L112">
        <v>0.65277777777777701</v>
      </c>
      <c r="M112">
        <v>1.31944444444444</v>
      </c>
      <c r="N112">
        <v>0.56287425149700498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999</v>
      </c>
      <c r="F113">
        <v>1000</v>
      </c>
      <c r="G113">
        <v>1</v>
      </c>
      <c r="H113">
        <v>995</v>
      </c>
      <c r="I113">
        <v>4</v>
      </c>
      <c r="J113">
        <v>5</v>
      </c>
      <c r="K113">
        <v>0.99599599599599598</v>
      </c>
      <c r="L113">
        <v>0.995</v>
      </c>
      <c r="M113">
        <v>0.999</v>
      </c>
      <c r="N113">
        <v>0.99549774887443698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859</v>
      </c>
      <c r="F114">
        <v>815</v>
      </c>
      <c r="G114">
        <v>44</v>
      </c>
      <c r="H114">
        <v>793</v>
      </c>
      <c r="I114">
        <v>66</v>
      </c>
      <c r="J114">
        <v>22</v>
      </c>
      <c r="K114">
        <v>0.92316647264260698</v>
      </c>
      <c r="L114">
        <v>0.97300613496932498</v>
      </c>
      <c r="M114">
        <v>1.0539877300613401</v>
      </c>
      <c r="N114">
        <v>0.94743130227001104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263</v>
      </c>
      <c r="F115">
        <v>216</v>
      </c>
      <c r="G115">
        <v>47</v>
      </c>
      <c r="H115">
        <v>201</v>
      </c>
      <c r="I115">
        <v>62</v>
      </c>
      <c r="J115">
        <v>15</v>
      </c>
      <c r="K115">
        <v>0.76425855513307905</v>
      </c>
      <c r="L115">
        <v>0.93055555555555503</v>
      </c>
      <c r="M115">
        <v>1.2175925925925899</v>
      </c>
      <c r="N115">
        <v>0.839248434237995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1011</v>
      </c>
      <c r="F116">
        <v>1000</v>
      </c>
      <c r="G116">
        <v>11</v>
      </c>
      <c r="H116">
        <v>999</v>
      </c>
      <c r="I116">
        <v>12</v>
      </c>
      <c r="J116">
        <v>1</v>
      </c>
      <c r="K116">
        <v>0.98813056379821895</v>
      </c>
      <c r="L116">
        <v>0.999</v>
      </c>
      <c r="M116">
        <v>1.0109999999999999</v>
      </c>
      <c r="N116">
        <v>0.993535554450522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792</v>
      </c>
      <c r="F117">
        <v>815</v>
      </c>
      <c r="G117">
        <v>23</v>
      </c>
      <c r="H117">
        <v>761</v>
      </c>
      <c r="I117">
        <v>31</v>
      </c>
      <c r="J117">
        <v>54</v>
      </c>
      <c r="K117">
        <v>0.96085858585858497</v>
      </c>
      <c r="L117">
        <v>0.93374233128834305</v>
      </c>
      <c r="M117">
        <v>0.97177914110429398</v>
      </c>
      <c r="N117">
        <v>0.94710640945861801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239</v>
      </c>
      <c r="F118">
        <v>216</v>
      </c>
      <c r="G118">
        <v>23</v>
      </c>
      <c r="H118">
        <v>201</v>
      </c>
      <c r="I118">
        <v>38</v>
      </c>
      <c r="J118">
        <v>15</v>
      </c>
      <c r="K118">
        <v>0.841004184100418</v>
      </c>
      <c r="L118">
        <v>0.93055555555555503</v>
      </c>
      <c r="M118">
        <v>1.1064814814814801</v>
      </c>
      <c r="N118">
        <v>0.88351648351648304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1025</v>
      </c>
      <c r="F119">
        <v>1052</v>
      </c>
      <c r="G119">
        <v>27</v>
      </c>
      <c r="H119">
        <v>1025</v>
      </c>
      <c r="I119">
        <v>0</v>
      </c>
      <c r="J119">
        <v>27</v>
      </c>
      <c r="K119">
        <v>1</v>
      </c>
      <c r="L119">
        <v>0.97433460076045597</v>
      </c>
      <c r="M119">
        <v>0.97433460076045597</v>
      </c>
      <c r="N119">
        <v>0.98700048146364905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833</v>
      </c>
      <c r="F120">
        <v>913</v>
      </c>
      <c r="G120">
        <v>80</v>
      </c>
      <c r="H120">
        <v>778</v>
      </c>
      <c r="I120">
        <v>55</v>
      </c>
      <c r="J120">
        <v>135</v>
      </c>
      <c r="K120">
        <v>0.93397358943577402</v>
      </c>
      <c r="L120">
        <v>0.852135815991237</v>
      </c>
      <c r="M120">
        <v>0.91237677984665899</v>
      </c>
      <c r="N120">
        <v>0.89117983963344705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206</v>
      </c>
      <c r="F121">
        <v>217</v>
      </c>
      <c r="G121">
        <v>11</v>
      </c>
      <c r="H121">
        <v>117</v>
      </c>
      <c r="I121">
        <v>89</v>
      </c>
      <c r="J121">
        <v>100</v>
      </c>
      <c r="K121">
        <v>0.56796116504854299</v>
      </c>
      <c r="L121">
        <v>0.53917050691244195</v>
      </c>
      <c r="M121">
        <v>0.94930875576036799</v>
      </c>
      <c r="N121">
        <v>0.55319148936170204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1017</v>
      </c>
      <c r="F122">
        <v>1052</v>
      </c>
      <c r="G122">
        <v>35</v>
      </c>
      <c r="H122">
        <v>1014</v>
      </c>
      <c r="I122">
        <v>3</v>
      </c>
      <c r="J122">
        <v>38</v>
      </c>
      <c r="K122">
        <v>0.99705014749262499</v>
      </c>
      <c r="L122">
        <v>0.96387832699619702</v>
      </c>
      <c r="M122">
        <v>0.96673003802281299</v>
      </c>
      <c r="N122">
        <v>0.98018366360560605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938</v>
      </c>
      <c r="F123">
        <v>913</v>
      </c>
      <c r="G123">
        <v>25</v>
      </c>
      <c r="H123">
        <v>871</v>
      </c>
      <c r="I123">
        <v>67</v>
      </c>
      <c r="J123">
        <v>42</v>
      </c>
      <c r="K123">
        <v>0.92857142857142805</v>
      </c>
      <c r="L123">
        <v>0.95399780941949597</v>
      </c>
      <c r="M123">
        <v>1.02738225629791</v>
      </c>
      <c r="N123">
        <v>0.94111291193949198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186</v>
      </c>
      <c r="I124">
        <v>44</v>
      </c>
      <c r="J124">
        <v>31</v>
      </c>
      <c r="K124">
        <v>0.80869565217391304</v>
      </c>
      <c r="L124">
        <v>0.85714285714285698</v>
      </c>
      <c r="M124">
        <v>1.0599078341013799</v>
      </c>
      <c r="N124">
        <v>0.83221476510067105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1041</v>
      </c>
      <c r="F125">
        <v>1052</v>
      </c>
      <c r="G125">
        <v>11</v>
      </c>
      <c r="H125">
        <v>1040</v>
      </c>
      <c r="I125">
        <v>1</v>
      </c>
      <c r="J125">
        <v>12</v>
      </c>
      <c r="K125">
        <v>0.99903938520653202</v>
      </c>
      <c r="L125">
        <v>0.98859315589353602</v>
      </c>
      <c r="M125">
        <v>0.98954372623574105</v>
      </c>
      <c r="N125">
        <v>0.99378881987577605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869</v>
      </c>
      <c r="F126">
        <v>913</v>
      </c>
      <c r="G126">
        <v>44</v>
      </c>
      <c r="H126">
        <v>825</v>
      </c>
      <c r="I126">
        <v>44</v>
      </c>
      <c r="J126">
        <v>88</v>
      </c>
      <c r="K126">
        <v>0.949367088607594</v>
      </c>
      <c r="L126">
        <v>0.90361445783132499</v>
      </c>
      <c r="M126">
        <v>0.95180722891566205</v>
      </c>
      <c r="N126">
        <v>0.92592592592592504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220</v>
      </c>
      <c r="F127">
        <v>217</v>
      </c>
      <c r="G127">
        <v>3</v>
      </c>
      <c r="H127">
        <v>180</v>
      </c>
      <c r="I127">
        <v>40</v>
      </c>
      <c r="J127">
        <v>37</v>
      </c>
      <c r="K127">
        <v>0.81818181818181801</v>
      </c>
      <c r="L127">
        <v>0.82949308755760298</v>
      </c>
      <c r="M127">
        <v>1.0138248847926199</v>
      </c>
      <c r="N127">
        <v>0.82379862700228801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991</v>
      </c>
      <c r="F128">
        <v>964</v>
      </c>
      <c r="G128">
        <v>27</v>
      </c>
      <c r="H128">
        <v>964</v>
      </c>
      <c r="I128">
        <v>27</v>
      </c>
      <c r="J128">
        <v>0</v>
      </c>
      <c r="K128">
        <v>0.97275479313824398</v>
      </c>
      <c r="L128">
        <v>1</v>
      </c>
      <c r="M128">
        <v>1.02800829875518</v>
      </c>
      <c r="N128">
        <v>0.98618925831201998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788</v>
      </c>
      <c r="F129">
        <v>774</v>
      </c>
      <c r="G129">
        <v>14</v>
      </c>
      <c r="H129">
        <v>727</v>
      </c>
      <c r="I129">
        <v>61</v>
      </c>
      <c r="J129">
        <v>47</v>
      </c>
      <c r="K129">
        <v>0.92258883248730905</v>
      </c>
      <c r="L129">
        <v>0.93927648578811296</v>
      </c>
      <c r="M129">
        <v>1.01808785529715</v>
      </c>
      <c r="N129">
        <v>0.93085787451984603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178</v>
      </c>
      <c r="F130">
        <v>218</v>
      </c>
      <c r="G130">
        <v>40</v>
      </c>
      <c r="H130">
        <v>135</v>
      </c>
      <c r="I130">
        <v>43</v>
      </c>
      <c r="J130">
        <v>83</v>
      </c>
      <c r="K130">
        <v>0.75842696629213402</v>
      </c>
      <c r="L130">
        <v>0.61926605504587096</v>
      </c>
      <c r="M130">
        <v>0.81651376146788901</v>
      </c>
      <c r="N130">
        <v>0.68181818181818099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937</v>
      </c>
      <c r="F131">
        <v>964</v>
      </c>
      <c r="G131">
        <v>27</v>
      </c>
      <c r="H131">
        <v>936</v>
      </c>
      <c r="I131">
        <v>1</v>
      </c>
      <c r="J131">
        <v>28</v>
      </c>
      <c r="K131">
        <v>0.99893276414087495</v>
      </c>
      <c r="L131">
        <v>0.97095435684647302</v>
      </c>
      <c r="M131">
        <v>0.97199170124481304</v>
      </c>
      <c r="N131">
        <v>0.98474487112046205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787</v>
      </c>
      <c r="F132">
        <v>774</v>
      </c>
      <c r="G132">
        <v>13</v>
      </c>
      <c r="H132">
        <v>731</v>
      </c>
      <c r="I132">
        <v>56</v>
      </c>
      <c r="J132">
        <v>43</v>
      </c>
      <c r="K132">
        <v>0.92884371029224899</v>
      </c>
      <c r="L132">
        <v>0.94444444444444398</v>
      </c>
      <c r="M132">
        <v>1.01679586563307</v>
      </c>
      <c r="N132">
        <v>0.93657911595131305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234</v>
      </c>
      <c r="F133">
        <v>218</v>
      </c>
      <c r="G133">
        <v>16</v>
      </c>
      <c r="H133">
        <v>198</v>
      </c>
      <c r="I133">
        <v>36</v>
      </c>
      <c r="J133">
        <v>20</v>
      </c>
      <c r="K133">
        <v>0.84615384615384603</v>
      </c>
      <c r="L133">
        <v>0.90825688073394495</v>
      </c>
      <c r="M133">
        <v>1.07339449541284</v>
      </c>
      <c r="N133">
        <v>0.87610619469026496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951</v>
      </c>
      <c r="F134">
        <v>964</v>
      </c>
      <c r="G134">
        <v>13</v>
      </c>
      <c r="H134">
        <v>951</v>
      </c>
      <c r="I134">
        <v>0</v>
      </c>
      <c r="J134">
        <v>13</v>
      </c>
      <c r="K134">
        <v>1</v>
      </c>
      <c r="L134">
        <v>0.98651452282157603</v>
      </c>
      <c r="M134">
        <v>0.98651452282157603</v>
      </c>
      <c r="N134">
        <v>0.99321148825065197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727</v>
      </c>
      <c r="F135">
        <v>774</v>
      </c>
      <c r="G135">
        <v>47</v>
      </c>
      <c r="H135">
        <v>696</v>
      </c>
      <c r="I135">
        <v>31</v>
      </c>
      <c r="J135">
        <v>78</v>
      </c>
      <c r="K135">
        <v>0.95735900962860998</v>
      </c>
      <c r="L135">
        <v>0.89922480620154999</v>
      </c>
      <c r="M135">
        <v>0.93927648578811296</v>
      </c>
      <c r="N135">
        <v>0.92738174550299801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222</v>
      </c>
      <c r="F136">
        <v>218</v>
      </c>
      <c r="G136">
        <v>4</v>
      </c>
      <c r="H136">
        <v>194</v>
      </c>
      <c r="I136">
        <v>28</v>
      </c>
      <c r="J136">
        <v>24</v>
      </c>
      <c r="K136">
        <v>0.87387387387387305</v>
      </c>
      <c r="L136">
        <v>0.88990825688073305</v>
      </c>
      <c r="M136">
        <v>1.01834862385321</v>
      </c>
      <c r="N136">
        <v>0.88181818181818095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1055</v>
      </c>
      <c r="F137">
        <v>1109</v>
      </c>
      <c r="G137">
        <v>54</v>
      </c>
      <c r="H137">
        <v>1049</v>
      </c>
      <c r="I137">
        <v>6</v>
      </c>
      <c r="J137">
        <v>60</v>
      </c>
      <c r="K137">
        <v>0.99431279620852997</v>
      </c>
      <c r="L137">
        <v>0.94589720468890803</v>
      </c>
      <c r="M137">
        <v>0.95130748422001798</v>
      </c>
      <c r="N137">
        <v>0.96950092421441703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650</v>
      </c>
      <c r="F138">
        <v>681</v>
      </c>
      <c r="G138">
        <v>31</v>
      </c>
      <c r="H138">
        <v>561</v>
      </c>
      <c r="I138">
        <v>89</v>
      </c>
      <c r="J138">
        <v>120</v>
      </c>
      <c r="K138">
        <v>0.86307692307692296</v>
      </c>
      <c r="L138">
        <v>0.82378854625550602</v>
      </c>
      <c r="M138">
        <v>0.95447870778267196</v>
      </c>
      <c r="N138">
        <v>0.84297520661156999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220</v>
      </c>
      <c r="F139">
        <v>272</v>
      </c>
      <c r="G139">
        <v>52</v>
      </c>
      <c r="H139">
        <v>105</v>
      </c>
      <c r="I139">
        <v>115</v>
      </c>
      <c r="J139">
        <v>167</v>
      </c>
      <c r="K139">
        <v>0.47727272727272702</v>
      </c>
      <c r="L139">
        <v>0.38602941176470501</v>
      </c>
      <c r="M139">
        <v>0.80882352941176405</v>
      </c>
      <c r="N139">
        <v>0.42682926829268297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1129</v>
      </c>
      <c r="F140">
        <v>1109</v>
      </c>
      <c r="G140">
        <v>20</v>
      </c>
      <c r="H140">
        <v>1109</v>
      </c>
      <c r="I140">
        <v>20</v>
      </c>
      <c r="J140">
        <v>0</v>
      </c>
      <c r="K140">
        <v>0.98228520814880405</v>
      </c>
      <c r="L140">
        <v>1</v>
      </c>
      <c r="M140">
        <v>1.01803426510369</v>
      </c>
      <c r="N140">
        <v>0.99106344950848901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694</v>
      </c>
      <c r="F141">
        <v>681</v>
      </c>
      <c r="G141">
        <v>13</v>
      </c>
      <c r="H141">
        <v>630</v>
      </c>
      <c r="I141">
        <v>64</v>
      </c>
      <c r="J141">
        <v>51</v>
      </c>
      <c r="K141">
        <v>0.90778097982708905</v>
      </c>
      <c r="L141">
        <v>0.92511013215858995</v>
      </c>
      <c r="M141">
        <v>1.01908957415565</v>
      </c>
      <c r="N141">
        <v>0.91636363636363605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257</v>
      </c>
      <c r="F142">
        <v>272</v>
      </c>
      <c r="G142">
        <v>15</v>
      </c>
      <c r="H142">
        <v>208</v>
      </c>
      <c r="I142">
        <v>49</v>
      </c>
      <c r="J142">
        <v>64</v>
      </c>
      <c r="K142">
        <v>0.809338521400778</v>
      </c>
      <c r="L142">
        <v>0.76470588235294101</v>
      </c>
      <c r="M142">
        <v>0.94485294117647001</v>
      </c>
      <c r="N142">
        <v>0.78638941398865703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1115</v>
      </c>
      <c r="F143">
        <v>1109</v>
      </c>
      <c r="G143">
        <v>6</v>
      </c>
      <c r="H143">
        <v>1107</v>
      </c>
      <c r="I143">
        <v>8</v>
      </c>
      <c r="J143">
        <v>2</v>
      </c>
      <c r="K143">
        <v>0.99282511210762303</v>
      </c>
      <c r="L143">
        <v>0.99819657348962998</v>
      </c>
      <c r="M143">
        <v>1.0054102795311</v>
      </c>
      <c r="N143">
        <v>0.99550359712230196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626</v>
      </c>
      <c r="F144">
        <v>681</v>
      </c>
      <c r="G144">
        <v>55</v>
      </c>
      <c r="H144">
        <v>590</v>
      </c>
      <c r="I144">
        <v>36</v>
      </c>
      <c r="J144">
        <v>91</v>
      </c>
      <c r="K144">
        <v>0.94249201277955197</v>
      </c>
      <c r="L144">
        <v>0.86637298091042503</v>
      </c>
      <c r="M144">
        <v>0.91923641703377301</v>
      </c>
      <c r="N144">
        <v>0.90283091048201902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236</v>
      </c>
      <c r="F145">
        <v>272</v>
      </c>
      <c r="G145">
        <v>36</v>
      </c>
      <c r="H145">
        <v>198</v>
      </c>
      <c r="I145">
        <v>38</v>
      </c>
      <c r="J145">
        <v>74</v>
      </c>
      <c r="K145">
        <v>0.83898305084745695</v>
      </c>
      <c r="L145">
        <v>0.72794117647058798</v>
      </c>
      <c r="M145">
        <v>0.86764705882352899</v>
      </c>
      <c r="N145">
        <v>0.77952755905511795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1040</v>
      </c>
      <c r="F146">
        <v>1029</v>
      </c>
      <c r="G146">
        <v>11</v>
      </c>
      <c r="H146">
        <v>1027</v>
      </c>
      <c r="I146">
        <v>13</v>
      </c>
      <c r="J146">
        <v>2</v>
      </c>
      <c r="K146">
        <v>0.98750000000000004</v>
      </c>
      <c r="L146">
        <v>0.998056365403304</v>
      </c>
      <c r="M146">
        <v>1.01068999028182</v>
      </c>
      <c r="N146">
        <v>0.99275012083131897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778</v>
      </c>
      <c r="F147">
        <v>837</v>
      </c>
      <c r="G147">
        <v>59</v>
      </c>
      <c r="H147">
        <v>711</v>
      </c>
      <c r="I147">
        <v>67</v>
      </c>
      <c r="J147">
        <v>126</v>
      </c>
      <c r="K147">
        <v>0.91388174807197897</v>
      </c>
      <c r="L147">
        <v>0.84946236559139698</v>
      </c>
      <c r="M147">
        <v>0.92951015531660697</v>
      </c>
      <c r="N147">
        <v>0.88049535603715101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235</v>
      </c>
      <c r="F148">
        <v>240</v>
      </c>
      <c r="G148">
        <v>5</v>
      </c>
      <c r="H148">
        <v>102</v>
      </c>
      <c r="I148">
        <v>133</v>
      </c>
      <c r="J148">
        <v>138</v>
      </c>
      <c r="K148">
        <v>0.43404255319148899</v>
      </c>
      <c r="L148">
        <v>0.42499999999999999</v>
      </c>
      <c r="M148">
        <v>0.97916666666666596</v>
      </c>
      <c r="N148">
        <v>0.42947368421052601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1066</v>
      </c>
      <c r="F149">
        <v>1029</v>
      </c>
      <c r="G149">
        <v>37</v>
      </c>
      <c r="H149">
        <v>1029</v>
      </c>
      <c r="I149">
        <v>37</v>
      </c>
      <c r="J149">
        <v>0</v>
      </c>
      <c r="K149">
        <v>0.96529080675422096</v>
      </c>
      <c r="L149">
        <v>1</v>
      </c>
      <c r="M149">
        <v>1.0359572400388699</v>
      </c>
      <c r="N149">
        <v>0.98233890214797104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843</v>
      </c>
      <c r="F150">
        <v>837</v>
      </c>
      <c r="G150">
        <v>6</v>
      </c>
      <c r="H150">
        <v>782</v>
      </c>
      <c r="I150">
        <v>61</v>
      </c>
      <c r="J150">
        <v>55</v>
      </c>
      <c r="K150">
        <v>0.92763938315539696</v>
      </c>
      <c r="L150">
        <v>0.93428912783751406</v>
      </c>
      <c r="M150">
        <v>1.0071684587813601</v>
      </c>
      <c r="N150">
        <v>0.93095238095238098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282</v>
      </c>
      <c r="F151">
        <v>240</v>
      </c>
      <c r="G151">
        <v>42</v>
      </c>
      <c r="H151">
        <v>195</v>
      </c>
      <c r="I151">
        <v>87</v>
      </c>
      <c r="J151">
        <v>45</v>
      </c>
      <c r="K151">
        <v>0.69148936170212705</v>
      </c>
      <c r="L151">
        <v>0.8125</v>
      </c>
      <c r="M151">
        <v>1.175</v>
      </c>
      <c r="N151">
        <v>0.74712643678160895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1069</v>
      </c>
      <c r="F152">
        <v>1029</v>
      </c>
      <c r="G152">
        <v>40</v>
      </c>
      <c r="H152">
        <v>1029</v>
      </c>
      <c r="I152">
        <v>40</v>
      </c>
      <c r="J152">
        <v>0</v>
      </c>
      <c r="K152">
        <v>0.96258185219831605</v>
      </c>
      <c r="L152">
        <v>1</v>
      </c>
      <c r="M152">
        <v>1.03887269193391</v>
      </c>
      <c r="N152">
        <v>0.98093422306958999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803</v>
      </c>
      <c r="F153">
        <v>837</v>
      </c>
      <c r="G153">
        <v>34</v>
      </c>
      <c r="H153">
        <v>771</v>
      </c>
      <c r="I153">
        <v>32</v>
      </c>
      <c r="J153">
        <v>66</v>
      </c>
      <c r="K153">
        <v>0.96014943960149401</v>
      </c>
      <c r="L153">
        <v>0.92114695340501795</v>
      </c>
      <c r="M153">
        <v>0.95937873357228198</v>
      </c>
      <c r="N153">
        <v>0.940243902439024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286</v>
      </c>
      <c r="F154">
        <v>240</v>
      </c>
      <c r="G154">
        <v>46</v>
      </c>
      <c r="H154">
        <v>202</v>
      </c>
      <c r="I154">
        <v>84</v>
      </c>
      <c r="J154">
        <v>38</v>
      </c>
      <c r="K154">
        <v>0.70629370629370603</v>
      </c>
      <c r="L154">
        <v>0.84166666666666601</v>
      </c>
      <c r="M154">
        <v>1.19166666666666</v>
      </c>
      <c r="N154">
        <v>0.76806083650190105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1102</v>
      </c>
      <c r="F155">
        <v>1044</v>
      </c>
      <c r="G155">
        <v>58</v>
      </c>
      <c r="H155">
        <v>1044</v>
      </c>
      <c r="I155">
        <v>58</v>
      </c>
      <c r="J155">
        <v>0</v>
      </c>
      <c r="K155">
        <v>0.94736842105263097</v>
      </c>
      <c r="L155">
        <v>1</v>
      </c>
      <c r="M155">
        <v>1.05555555555555</v>
      </c>
      <c r="N155">
        <v>0.97297297297297303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745</v>
      </c>
      <c r="F156">
        <v>801</v>
      </c>
      <c r="G156">
        <v>56</v>
      </c>
      <c r="H156">
        <v>697</v>
      </c>
      <c r="I156">
        <v>48</v>
      </c>
      <c r="J156">
        <v>104</v>
      </c>
      <c r="K156">
        <v>0.93557046979865699</v>
      </c>
      <c r="L156">
        <v>0.87016229712858895</v>
      </c>
      <c r="M156">
        <v>0.93008739076154801</v>
      </c>
      <c r="N156">
        <v>0.90168175937904205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244</v>
      </c>
      <c r="F157">
        <v>252</v>
      </c>
      <c r="G157">
        <v>8</v>
      </c>
      <c r="H157">
        <v>141</v>
      </c>
      <c r="I157">
        <v>103</v>
      </c>
      <c r="J157">
        <v>111</v>
      </c>
      <c r="K157">
        <v>0.57786885245901598</v>
      </c>
      <c r="L157">
        <v>0.55952380952380898</v>
      </c>
      <c r="M157">
        <v>0.96825396825396803</v>
      </c>
      <c r="N157">
        <v>0.56854838709677402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1101</v>
      </c>
      <c r="F158">
        <v>1044</v>
      </c>
      <c r="G158">
        <v>57</v>
      </c>
      <c r="H158">
        <v>1044</v>
      </c>
      <c r="I158">
        <v>57</v>
      </c>
      <c r="J158">
        <v>0</v>
      </c>
      <c r="K158">
        <v>0.94822888283378703</v>
      </c>
      <c r="L158">
        <v>1</v>
      </c>
      <c r="M158">
        <v>1.0545977011494201</v>
      </c>
      <c r="N158">
        <v>0.97342657342657302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852</v>
      </c>
      <c r="F159">
        <v>801</v>
      </c>
      <c r="G159">
        <v>51</v>
      </c>
      <c r="H159">
        <v>776</v>
      </c>
      <c r="I159">
        <v>76</v>
      </c>
      <c r="J159">
        <v>25</v>
      </c>
      <c r="K159">
        <v>0.91079812206572697</v>
      </c>
      <c r="L159">
        <v>0.96878901373283399</v>
      </c>
      <c r="M159">
        <v>1.06367041198501</v>
      </c>
      <c r="N159">
        <v>0.93889897156684798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290</v>
      </c>
      <c r="F160">
        <v>252</v>
      </c>
      <c r="G160">
        <v>38</v>
      </c>
      <c r="H160">
        <v>226</v>
      </c>
      <c r="I160">
        <v>64</v>
      </c>
      <c r="J160">
        <v>26</v>
      </c>
      <c r="K160">
        <v>0.77931034482758599</v>
      </c>
      <c r="L160">
        <v>0.89682539682539597</v>
      </c>
      <c r="M160">
        <v>1.15079365079365</v>
      </c>
      <c r="N160">
        <v>0.83394833948339397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1078</v>
      </c>
      <c r="F161">
        <v>1044</v>
      </c>
      <c r="G161">
        <v>34</v>
      </c>
      <c r="H161">
        <v>1044</v>
      </c>
      <c r="I161">
        <v>34</v>
      </c>
      <c r="J161">
        <v>0</v>
      </c>
      <c r="K161">
        <v>0.96846011131725396</v>
      </c>
      <c r="L161">
        <v>1</v>
      </c>
      <c r="M161">
        <v>1.0325670498084201</v>
      </c>
      <c r="N161">
        <v>0.98397737983034805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800</v>
      </c>
      <c r="F162">
        <v>801</v>
      </c>
      <c r="G162">
        <v>1</v>
      </c>
      <c r="H162">
        <v>751</v>
      </c>
      <c r="I162">
        <v>49</v>
      </c>
      <c r="J162">
        <v>50</v>
      </c>
      <c r="K162">
        <v>0.93874999999999997</v>
      </c>
      <c r="L162">
        <v>0.93757802746566699</v>
      </c>
      <c r="M162">
        <v>0.99875156054931302</v>
      </c>
      <c r="N162">
        <v>0.93816364772017402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285</v>
      </c>
      <c r="F163">
        <v>252</v>
      </c>
      <c r="G163">
        <v>33</v>
      </c>
      <c r="H163">
        <v>224</v>
      </c>
      <c r="I163">
        <v>61</v>
      </c>
      <c r="J163">
        <v>28</v>
      </c>
      <c r="K163">
        <v>0.78596491228070098</v>
      </c>
      <c r="L163">
        <v>0.88888888888888795</v>
      </c>
      <c r="M163">
        <v>1.13095238095238</v>
      </c>
      <c r="N163">
        <v>0.83426443202979494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1091</v>
      </c>
      <c r="F164">
        <v>1076</v>
      </c>
      <c r="G164">
        <v>15</v>
      </c>
      <c r="H164">
        <v>1071</v>
      </c>
      <c r="I164">
        <v>20</v>
      </c>
      <c r="J164">
        <v>5</v>
      </c>
      <c r="K164">
        <v>0.98166819431714003</v>
      </c>
      <c r="L164">
        <v>0.99535315985130102</v>
      </c>
      <c r="M164">
        <v>1.0139405204460901</v>
      </c>
      <c r="N164">
        <v>0.98846331333640902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725</v>
      </c>
      <c r="F165">
        <v>753</v>
      </c>
      <c r="G165">
        <v>28</v>
      </c>
      <c r="H165">
        <v>671</v>
      </c>
      <c r="I165">
        <v>54</v>
      </c>
      <c r="J165">
        <v>82</v>
      </c>
      <c r="K165">
        <v>0.92551724137931002</v>
      </c>
      <c r="L165">
        <v>0.89110225763612205</v>
      </c>
      <c r="M165">
        <v>0.96281540504648</v>
      </c>
      <c r="N165">
        <v>0.90798376184032403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214</v>
      </c>
      <c r="F166">
        <v>245</v>
      </c>
      <c r="G166">
        <v>31</v>
      </c>
      <c r="H166">
        <v>125</v>
      </c>
      <c r="I166">
        <v>89</v>
      </c>
      <c r="J166">
        <v>120</v>
      </c>
      <c r="K166">
        <v>0.58411214953270996</v>
      </c>
      <c r="L166">
        <v>0.51020408163265296</v>
      </c>
      <c r="M166">
        <v>0.87346938775510197</v>
      </c>
      <c r="N166">
        <v>0.54466230936819104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1095</v>
      </c>
      <c r="F167">
        <v>1076</v>
      </c>
      <c r="G167">
        <v>19</v>
      </c>
      <c r="H167">
        <v>1075</v>
      </c>
      <c r="I167">
        <v>20</v>
      </c>
      <c r="J167">
        <v>1</v>
      </c>
      <c r="K167">
        <v>0.98173515981735104</v>
      </c>
      <c r="L167">
        <v>0.99907063197026003</v>
      </c>
      <c r="M167">
        <v>1.01765799256505</v>
      </c>
      <c r="N167">
        <v>0.99032703823122903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766</v>
      </c>
      <c r="F168">
        <v>753</v>
      </c>
      <c r="G168">
        <v>13</v>
      </c>
      <c r="H168">
        <v>710</v>
      </c>
      <c r="I168">
        <v>56</v>
      </c>
      <c r="J168">
        <v>43</v>
      </c>
      <c r="K168">
        <v>0.92689295039164399</v>
      </c>
      <c r="L168">
        <v>0.94289508632138097</v>
      </c>
      <c r="M168">
        <v>1.0172642762284101</v>
      </c>
      <c r="N168">
        <v>0.93482554312047395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256</v>
      </c>
      <c r="F169">
        <v>245</v>
      </c>
      <c r="G169">
        <v>11</v>
      </c>
      <c r="H169">
        <v>208</v>
      </c>
      <c r="I169">
        <v>48</v>
      </c>
      <c r="J169">
        <v>37</v>
      </c>
      <c r="K169">
        <v>0.8125</v>
      </c>
      <c r="L169">
        <v>0.84897959183673399</v>
      </c>
      <c r="M169">
        <v>1.04489795918367</v>
      </c>
      <c r="N169">
        <v>0.83033932135728505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1081</v>
      </c>
      <c r="F170">
        <v>1076</v>
      </c>
      <c r="G170">
        <v>5</v>
      </c>
      <c r="H170">
        <v>1072</v>
      </c>
      <c r="I170">
        <v>9</v>
      </c>
      <c r="J170">
        <v>4</v>
      </c>
      <c r="K170">
        <v>0.99167437557816795</v>
      </c>
      <c r="L170">
        <v>0.99628252788103999</v>
      </c>
      <c r="M170">
        <v>1.0046468401486901</v>
      </c>
      <c r="N170">
        <v>0.99397311080203898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680</v>
      </c>
      <c r="F171">
        <v>753</v>
      </c>
      <c r="G171">
        <v>73</v>
      </c>
      <c r="H171">
        <v>646</v>
      </c>
      <c r="I171">
        <v>34</v>
      </c>
      <c r="J171">
        <v>107</v>
      </c>
      <c r="K171">
        <v>0.95</v>
      </c>
      <c r="L171">
        <v>0.85790172642762197</v>
      </c>
      <c r="M171">
        <v>0.90305444887118103</v>
      </c>
      <c r="N171">
        <v>0.90160502442428403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204</v>
      </c>
      <c r="I172">
        <v>45</v>
      </c>
      <c r="J172">
        <v>41</v>
      </c>
      <c r="K172">
        <v>0.81927710843373402</v>
      </c>
      <c r="L172">
        <v>0.83265306122448901</v>
      </c>
      <c r="M172">
        <v>1.01632653061224</v>
      </c>
      <c r="N172">
        <v>0.82591093117408898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1174</v>
      </c>
      <c r="F173">
        <v>1251</v>
      </c>
      <c r="G173">
        <v>77</v>
      </c>
      <c r="H173">
        <v>1169</v>
      </c>
      <c r="I173">
        <v>5</v>
      </c>
      <c r="J173">
        <v>82</v>
      </c>
      <c r="K173">
        <v>0.99574105621805797</v>
      </c>
      <c r="L173">
        <v>0.93445243804956002</v>
      </c>
      <c r="M173">
        <v>0.938449240607514</v>
      </c>
      <c r="N173">
        <v>0.96412371134020602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858</v>
      </c>
      <c r="F174">
        <v>841</v>
      </c>
      <c r="G174">
        <v>17</v>
      </c>
      <c r="H174">
        <v>756</v>
      </c>
      <c r="I174">
        <v>102</v>
      </c>
      <c r="J174">
        <v>85</v>
      </c>
      <c r="K174">
        <v>0.88111888111888104</v>
      </c>
      <c r="L174">
        <v>0.89892984542211596</v>
      </c>
      <c r="M174">
        <v>1.0202140309155701</v>
      </c>
      <c r="N174">
        <v>0.88993525603295998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269</v>
      </c>
      <c r="F175">
        <v>252</v>
      </c>
      <c r="G175">
        <v>17</v>
      </c>
      <c r="H175">
        <v>132</v>
      </c>
      <c r="I175">
        <v>137</v>
      </c>
      <c r="J175">
        <v>120</v>
      </c>
      <c r="K175">
        <v>0.49070631970260198</v>
      </c>
      <c r="L175">
        <v>0.52380952380952295</v>
      </c>
      <c r="M175">
        <v>1.0674603174603099</v>
      </c>
      <c r="N175">
        <v>0.50671785028790695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1183</v>
      </c>
      <c r="F176">
        <v>1251</v>
      </c>
      <c r="G176">
        <v>68</v>
      </c>
      <c r="H176">
        <v>1177</v>
      </c>
      <c r="I176">
        <v>6</v>
      </c>
      <c r="J176">
        <v>74</v>
      </c>
      <c r="K176">
        <v>0.99492814877430202</v>
      </c>
      <c r="L176">
        <v>0.94084732214228595</v>
      </c>
      <c r="M176">
        <v>0.94564348521182995</v>
      </c>
      <c r="N176">
        <v>0.96713229252259603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774</v>
      </c>
      <c r="F177">
        <v>841</v>
      </c>
      <c r="G177">
        <v>67</v>
      </c>
      <c r="H177">
        <v>705</v>
      </c>
      <c r="I177">
        <v>69</v>
      </c>
      <c r="J177">
        <v>136</v>
      </c>
      <c r="K177">
        <v>0.91085271317829397</v>
      </c>
      <c r="L177">
        <v>0.83828775267538602</v>
      </c>
      <c r="M177">
        <v>0.92033293697978602</v>
      </c>
      <c r="N177">
        <v>0.87306501547987603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258</v>
      </c>
      <c r="F178">
        <v>252</v>
      </c>
      <c r="G178">
        <v>6</v>
      </c>
      <c r="H178">
        <v>202</v>
      </c>
      <c r="I178">
        <v>56</v>
      </c>
      <c r="J178">
        <v>50</v>
      </c>
      <c r="K178">
        <v>0.78294573643410803</v>
      </c>
      <c r="L178">
        <v>0.80158730158730096</v>
      </c>
      <c r="M178">
        <v>1.02380952380952</v>
      </c>
      <c r="N178">
        <v>0.792156862745098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1152</v>
      </c>
      <c r="F179">
        <v>1251</v>
      </c>
      <c r="G179">
        <v>99</v>
      </c>
      <c r="H179">
        <v>1151</v>
      </c>
      <c r="I179">
        <v>1</v>
      </c>
      <c r="J179">
        <v>100</v>
      </c>
      <c r="K179">
        <v>0.99913194444444398</v>
      </c>
      <c r="L179">
        <v>0.92006394884092702</v>
      </c>
      <c r="M179">
        <v>0.92086330935251803</v>
      </c>
      <c r="N179">
        <v>0.957969205160216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793</v>
      </c>
      <c r="F180">
        <v>841</v>
      </c>
      <c r="G180">
        <v>48</v>
      </c>
      <c r="H180">
        <v>732</v>
      </c>
      <c r="I180">
        <v>61</v>
      </c>
      <c r="J180">
        <v>109</v>
      </c>
      <c r="K180">
        <v>0.92307692307692302</v>
      </c>
      <c r="L180">
        <v>0.87039239001188995</v>
      </c>
      <c r="M180">
        <v>0.94292508917954798</v>
      </c>
      <c r="N180">
        <v>0.895960832313341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238</v>
      </c>
      <c r="F181">
        <v>252</v>
      </c>
      <c r="G181">
        <v>14</v>
      </c>
      <c r="H181">
        <v>205</v>
      </c>
      <c r="I181">
        <v>33</v>
      </c>
      <c r="J181">
        <v>47</v>
      </c>
      <c r="K181">
        <v>0.86134453781512599</v>
      </c>
      <c r="L181">
        <v>0.81349206349206304</v>
      </c>
      <c r="M181">
        <v>0.94444444444444398</v>
      </c>
      <c r="N181">
        <v>0.83673469387755095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962</v>
      </c>
      <c r="F182">
        <v>920</v>
      </c>
      <c r="G182">
        <v>42</v>
      </c>
      <c r="H182">
        <v>920</v>
      </c>
      <c r="I182">
        <v>42</v>
      </c>
      <c r="J182">
        <v>0</v>
      </c>
      <c r="K182">
        <v>0.95634095634095595</v>
      </c>
      <c r="L182">
        <v>1</v>
      </c>
      <c r="M182">
        <v>1.04565217391304</v>
      </c>
      <c r="N182">
        <v>0.97768331562167898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582</v>
      </c>
      <c r="F183">
        <v>549</v>
      </c>
      <c r="G183">
        <v>33</v>
      </c>
      <c r="H183">
        <v>475</v>
      </c>
      <c r="I183">
        <v>107</v>
      </c>
      <c r="J183">
        <v>74</v>
      </c>
      <c r="K183">
        <v>0.81615120274913999</v>
      </c>
      <c r="L183">
        <v>0.86520947176684804</v>
      </c>
      <c r="M183">
        <v>1.06010928961748</v>
      </c>
      <c r="N183">
        <v>0.839964633068081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214</v>
      </c>
      <c r="F184">
        <v>204</v>
      </c>
      <c r="G184">
        <v>10</v>
      </c>
      <c r="H184">
        <v>142</v>
      </c>
      <c r="I184">
        <v>72</v>
      </c>
      <c r="J184">
        <v>62</v>
      </c>
      <c r="K184">
        <v>0.66355140186915795</v>
      </c>
      <c r="L184">
        <v>0.69607843137254899</v>
      </c>
      <c r="M184">
        <v>1.04901960784313</v>
      </c>
      <c r="N184">
        <v>0.67942583732057404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932</v>
      </c>
      <c r="F185">
        <v>920</v>
      </c>
      <c r="G185">
        <v>12</v>
      </c>
      <c r="H185">
        <v>920</v>
      </c>
      <c r="I185">
        <v>12</v>
      </c>
      <c r="J185">
        <v>0</v>
      </c>
      <c r="K185">
        <v>0.98712446351931304</v>
      </c>
      <c r="L185">
        <v>1</v>
      </c>
      <c r="M185">
        <v>1.0130434782608599</v>
      </c>
      <c r="N185">
        <v>0.99352051835853095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667</v>
      </c>
      <c r="F186">
        <v>549</v>
      </c>
      <c r="G186">
        <v>118</v>
      </c>
      <c r="H186">
        <v>531</v>
      </c>
      <c r="I186">
        <v>136</v>
      </c>
      <c r="J186">
        <v>18</v>
      </c>
      <c r="K186">
        <v>0.79610194902548703</v>
      </c>
      <c r="L186">
        <v>0.96721311475409799</v>
      </c>
      <c r="M186">
        <v>1.21493624772313</v>
      </c>
      <c r="N186">
        <v>0.87335526315789402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229</v>
      </c>
      <c r="F187">
        <v>204</v>
      </c>
      <c r="G187">
        <v>25</v>
      </c>
      <c r="H187">
        <v>186</v>
      </c>
      <c r="I187">
        <v>43</v>
      </c>
      <c r="J187">
        <v>18</v>
      </c>
      <c r="K187">
        <v>0.81222707423580698</v>
      </c>
      <c r="L187">
        <v>0.91176470588235203</v>
      </c>
      <c r="M187">
        <v>1.12254901960784</v>
      </c>
      <c r="N187">
        <v>0.85912240184757505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942</v>
      </c>
      <c r="F188">
        <v>920</v>
      </c>
      <c r="G188">
        <v>22</v>
      </c>
      <c r="H188">
        <v>920</v>
      </c>
      <c r="I188">
        <v>22</v>
      </c>
      <c r="J188">
        <v>0</v>
      </c>
      <c r="K188">
        <v>0.97664543524416103</v>
      </c>
      <c r="L188">
        <v>1</v>
      </c>
      <c r="M188">
        <v>1.02391304347826</v>
      </c>
      <c r="N188">
        <v>0.98818474758324304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608</v>
      </c>
      <c r="F189">
        <v>549</v>
      </c>
      <c r="G189">
        <v>59</v>
      </c>
      <c r="H189">
        <v>528</v>
      </c>
      <c r="I189">
        <v>80</v>
      </c>
      <c r="J189">
        <v>21</v>
      </c>
      <c r="K189">
        <v>0.86842105263157898</v>
      </c>
      <c r="L189">
        <v>0.96174863387978105</v>
      </c>
      <c r="M189">
        <v>1.10746812386156</v>
      </c>
      <c r="N189">
        <v>0.91270527225583398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278</v>
      </c>
      <c r="F190">
        <v>204</v>
      </c>
      <c r="G190">
        <v>74</v>
      </c>
      <c r="H190">
        <v>191</v>
      </c>
      <c r="I190">
        <v>87</v>
      </c>
      <c r="J190">
        <v>13</v>
      </c>
      <c r="K190">
        <v>0.68705035971223005</v>
      </c>
      <c r="L190">
        <v>0.93627450980392102</v>
      </c>
      <c r="M190">
        <v>1.36274509803921</v>
      </c>
      <c r="N190">
        <v>0.79253112033194995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986</v>
      </c>
      <c r="F191">
        <v>946</v>
      </c>
      <c r="G191">
        <v>40</v>
      </c>
      <c r="H191">
        <v>946</v>
      </c>
      <c r="I191">
        <v>40</v>
      </c>
      <c r="J191">
        <v>0</v>
      </c>
      <c r="K191">
        <v>0.95943204868154097</v>
      </c>
      <c r="L191">
        <v>1</v>
      </c>
      <c r="M191">
        <v>1.0422832980972501</v>
      </c>
      <c r="N191">
        <v>0.97929606625258703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771</v>
      </c>
      <c r="F192">
        <v>703</v>
      </c>
      <c r="G192">
        <v>68</v>
      </c>
      <c r="H192">
        <v>660</v>
      </c>
      <c r="I192">
        <v>111</v>
      </c>
      <c r="J192">
        <v>43</v>
      </c>
      <c r="K192">
        <v>0.856031128404669</v>
      </c>
      <c r="L192">
        <v>0.93883357041251703</v>
      </c>
      <c r="M192">
        <v>1.0967283072546199</v>
      </c>
      <c r="N192">
        <v>0.89552238805970097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196</v>
      </c>
      <c r="F193">
        <v>247</v>
      </c>
      <c r="G193">
        <v>51</v>
      </c>
      <c r="H193">
        <v>123</v>
      </c>
      <c r="I193">
        <v>73</v>
      </c>
      <c r="J193">
        <v>124</v>
      </c>
      <c r="K193">
        <v>0.62755102040816302</v>
      </c>
      <c r="L193">
        <v>0.49797570850202399</v>
      </c>
      <c r="M193">
        <v>0.79352226720647701</v>
      </c>
      <c r="N193">
        <v>0.55530474040632005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964</v>
      </c>
      <c r="F194">
        <v>946</v>
      </c>
      <c r="G194">
        <v>18</v>
      </c>
      <c r="H194">
        <v>943</v>
      </c>
      <c r="I194">
        <v>21</v>
      </c>
      <c r="J194">
        <v>3</v>
      </c>
      <c r="K194">
        <v>0.97821576763485396</v>
      </c>
      <c r="L194">
        <v>0.99682875264270598</v>
      </c>
      <c r="M194">
        <v>1.0190274841437601</v>
      </c>
      <c r="N194">
        <v>0.98743455497382104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769</v>
      </c>
      <c r="F195">
        <v>703</v>
      </c>
      <c r="G195">
        <v>66</v>
      </c>
      <c r="H195">
        <v>679</v>
      </c>
      <c r="I195">
        <v>90</v>
      </c>
      <c r="J195">
        <v>24</v>
      </c>
      <c r="K195">
        <v>0.88296488946684004</v>
      </c>
      <c r="L195">
        <v>0.965860597439544</v>
      </c>
      <c r="M195">
        <v>1.0938833570412501</v>
      </c>
      <c r="N195">
        <v>0.92255434782608603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240</v>
      </c>
      <c r="F196">
        <v>247</v>
      </c>
      <c r="G196">
        <v>7</v>
      </c>
      <c r="H196">
        <v>199</v>
      </c>
      <c r="I196">
        <v>41</v>
      </c>
      <c r="J196">
        <v>48</v>
      </c>
      <c r="K196">
        <v>0.82916666666666605</v>
      </c>
      <c r="L196">
        <v>0.80566801619433204</v>
      </c>
      <c r="M196">
        <v>0.97165991902834004</v>
      </c>
      <c r="N196">
        <v>0.81724845995893203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965</v>
      </c>
      <c r="F197">
        <v>946</v>
      </c>
      <c r="G197">
        <v>19</v>
      </c>
      <c r="H197">
        <v>944</v>
      </c>
      <c r="I197">
        <v>21</v>
      </c>
      <c r="J197">
        <v>2</v>
      </c>
      <c r="K197">
        <v>0.97823834196891102</v>
      </c>
      <c r="L197">
        <v>0.99788583509513695</v>
      </c>
      <c r="M197">
        <v>1.02008456659619</v>
      </c>
      <c r="N197">
        <v>0.98796441653584499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693</v>
      </c>
      <c r="F198">
        <v>703</v>
      </c>
      <c r="G198">
        <v>10</v>
      </c>
      <c r="H198">
        <v>645</v>
      </c>
      <c r="I198">
        <v>48</v>
      </c>
      <c r="J198">
        <v>58</v>
      </c>
      <c r="K198">
        <v>0.93073593073592997</v>
      </c>
      <c r="L198">
        <v>0.91749644381223305</v>
      </c>
      <c r="M198">
        <v>0.98577524893314294</v>
      </c>
      <c r="N198">
        <v>0.92406876790830905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297</v>
      </c>
      <c r="F199">
        <v>247</v>
      </c>
      <c r="G199">
        <v>50</v>
      </c>
      <c r="H199">
        <v>214</v>
      </c>
      <c r="I199">
        <v>83</v>
      </c>
      <c r="J199">
        <v>33</v>
      </c>
      <c r="K199">
        <v>0.72053872053872003</v>
      </c>
      <c r="L199">
        <v>0.86639676113360298</v>
      </c>
      <c r="M199">
        <v>1.2024291497975701</v>
      </c>
      <c r="N199">
        <v>0.78676470588235203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1017</v>
      </c>
      <c r="F200">
        <v>999</v>
      </c>
      <c r="G200">
        <v>18</v>
      </c>
      <c r="H200">
        <v>993</v>
      </c>
      <c r="I200">
        <v>24</v>
      </c>
      <c r="J200">
        <v>6</v>
      </c>
      <c r="K200">
        <v>0.97640117994100295</v>
      </c>
      <c r="L200">
        <v>0.99399399399399402</v>
      </c>
      <c r="M200">
        <v>1.0180180180180101</v>
      </c>
      <c r="N200">
        <v>0.98511904761904701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860</v>
      </c>
      <c r="F201">
        <v>835</v>
      </c>
      <c r="G201">
        <v>25</v>
      </c>
      <c r="H201">
        <v>723</v>
      </c>
      <c r="I201">
        <v>137</v>
      </c>
      <c r="J201">
        <v>112</v>
      </c>
      <c r="K201">
        <v>0.84069767441860399</v>
      </c>
      <c r="L201">
        <v>0.86586826347305301</v>
      </c>
      <c r="M201">
        <v>1.0299401197604701</v>
      </c>
      <c r="N201">
        <v>0.85309734513274305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248</v>
      </c>
      <c r="F202">
        <v>266</v>
      </c>
      <c r="G202">
        <v>18</v>
      </c>
      <c r="H202">
        <v>95</v>
      </c>
      <c r="I202">
        <v>153</v>
      </c>
      <c r="J202">
        <v>171</v>
      </c>
      <c r="K202">
        <v>0.38306451612903197</v>
      </c>
      <c r="L202">
        <v>0.35714285714285698</v>
      </c>
      <c r="M202">
        <v>0.93233082706766901</v>
      </c>
      <c r="N202">
        <v>0.36964980544747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984</v>
      </c>
      <c r="F203">
        <v>999</v>
      </c>
      <c r="G203">
        <v>15</v>
      </c>
      <c r="H203">
        <v>965</v>
      </c>
      <c r="I203">
        <v>19</v>
      </c>
      <c r="J203">
        <v>34</v>
      </c>
      <c r="K203">
        <v>0.98069105691056901</v>
      </c>
      <c r="L203">
        <v>0.96596596596596596</v>
      </c>
      <c r="M203">
        <v>0.98498498498498499</v>
      </c>
      <c r="N203">
        <v>0.97327281896117002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847</v>
      </c>
      <c r="F204">
        <v>835</v>
      </c>
      <c r="G204">
        <v>12</v>
      </c>
      <c r="H204">
        <v>772</v>
      </c>
      <c r="I204">
        <v>75</v>
      </c>
      <c r="J204">
        <v>63</v>
      </c>
      <c r="K204">
        <v>0.91145218417945695</v>
      </c>
      <c r="L204">
        <v>0.92455089820359204</v>
      </c>
      <c r="M204">
        <v>1.0143712574850201</v>
      </c>
      <c r="N204">
        <v>0.9179548156956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262</v>
      </c>
      <c r="F205">
        <v>266</v>
      </c>
      <c r="G205">
        <v>4</v>
      </c>
      <c r="H205">
        <v>201</v>
      </c>
      <c r="I205">
        <v>61</v>
      </c>
      <c r="J205">
        <v>65</v>
      </c>
      <c r="K205">
        <v>0.76717557251908397</v>
      </c>
      <c r="L205">
        <v>0.75563909774436</v>
      </c>
      <c r="M205">
        <v>0.98496240601503704</v>
      </c>
      <c r="N205">
        <v>0.76136363636363602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1010</v>
      </c>
      <c r="F206">
        <v>999</v>
      </c>
      <c r="G206">
        <v>11</v>
      </c>
      <c r="H206">
        <v>991</v>
      </c>
      <c r="I206">
        <v>19</v>
      </c>
      <c r="J206">
        <v>8</v>
      </c>
      <c r="K206">
        <v>0.98118811881188095</v>
      </c>
      <c r="L206">
        <v>0.99199199199199195</v>
      </c>
      <c r="M206">
        <v>1.01101101101101</v>
      </c>
      <c r="N206">
        <v>0.98656047784967604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839</v>
      </c>
      <c r="F207">
        <v>835</v>
      </c>
      <c r="G207">
        <v>4</v>
      </c>
      <c r="H207">
        <v>788</v>
      </c>
      <c r="I207">
        <v>51</v>
      </c>
      <c r="J207">
        <v>47</v>
      </c>
      <c r="K207">
        <v>0.939213349225268</v>
      </c>
      <c r="L207">
        <v>0.94371257485029902</v>
      </c>
      <c r="M207">
        <v>1.0047904191616699</v>
      </c>
      <c r="N207">
        <v>0.94145758661887602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315</v>
      </c>
      <c r="F208">
        <v>266</v>
      </c>
      <c r="G208">
        <v>49</v>
      </c>
      <c r="H208">
        <v>227</v>
      </c>
      <c r="I208">
        <v>88</v>
      </c>
      <c r="J208">
        <v>39</v>
      </c>
      <c r="K208">
        <v>0.72063492063491996</v>
      </c>
      <c r="L208">
        <v>0.85338345864661602</v>
      </c>
      <c r="M208">
        <v>1.1842105263157801</v>
      </c>
      <c r="N208">
        <v>0.78141135972461195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1057</v>
      </c>
      <c r="F209">
        <v>1079</v>
      </c>
      <c r="G209">
        <v>22</v>
      </c>
      <c r="H209">
        <v>1050</v>
      </c>
      <c r="I209">
        <v>7</v>
      </c>
      <c r="J209">
        <v>29</v>
      </c>
      <c r="K209">
        <v>0.99337748344370802</v>
      </c>
      <c r="L209">
        <v>0.97312326227988799</v>
      </c>
      <c r="M209">
        <v>0.97961075069508796</v>
      </c>
      <c r="N209">
        <v>0.98314606741572996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626</v>
      </c>
      <c r="F210">
        <v>680</v>
      </c>
      <c r="G210">
        <v>54</v>
      </c>
      <c r="H210">
        <v>565</v>
      </c>
      <c r="I210">
        <v>61</v>
      </c>
      <c r="J210">
        <v>115</v>
      </c>
      <c r="K210">
        <v>0.902555910543131</v>
      </c>
      <c r="L210">
        <v>0.83088235294117596</v>
      </c>
      <c r="M210">
        <v>0.92058823529411704</v>
      </c>
      <c r="N210">
        <v>0.865237366003062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184</v>
      </c>
      <c r="F211">
        <v>247</v>
      </c>
      <c r="G211">
        <v>63</v>
      </c>
      <c r="H211">
        <v>119</v>
      </c>
      <c r="I211">
        <v>65</v>
      </c>
      <c r="J211">
        <v>128</v>
      </c>
      <c r="K211">
        <v>0.64673913043478204</v>
      </c>
      <c r="L211">
        <v>0.48178137651821801</v>
      </c>
      <c r="M211">
        <v>0.74493927125505999</v>
      </c>
      <c r="N211">
        <v>0.55220417633410601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1058</v>
      </c>
      <c r="F212">
        <v>1079</v>
      </c>
      <c r="G212">
        <v>21</v>
      </c>
      <c r="H212">
        <v>1051</v>
      </c>
      <c r="I212">
        <v>7</v>
      </c>
      <c r="J212">
        <v>28</v>
      </c>
      <c r="K212">
        <v>0.99338374291115294</v>
      </c>
      <c r="L212">
        <v>0.974050046339203</v>
      </c>
      <c r="M212">
        <v>0.98053753475440197</v>
      </c>
      <c r="N212">
        <v>0.98362189985961601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660</v>
      </c>
      <c r="F213">
        <v>680</v>
      </c>
      <c r="G213">
        <v>20</v>
      </c>
      <c r="H213">
        <v>624</v>
      </c>
      <c r="I213">
        <v>36</v>
      </c>
      <c r="J213">
        <v>56</v>
      </c>
      <c r="K213">
        <v>0.94545454545454499</v>
      </c>
      <c r="L213">
        <v>0.91764705882352904</v>
      </c>
      <c r="M213">
        <v>0.97058823529411697</v>
      </c>
      <c r="N213">
        <v>0.93134328358208895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221</v>
      </c>
      <c r="F214">
        <v>247</v>
      </c>
      <c r="G214">
        <v>26</v>
      </c>
      <c r="H214">
        <v>199</v>
      </c>
      <c r="I214">
        <v>22</v>
      </c>
      <c r="J214">
        <v>48</v>
      </c>
      <c r="K214">
        <v>0.90045248868778205</v>
      </c>
      <c r="L214">
        <v>0.80566801619433204</v>
      </c>
      <c r="M214">
        <v>0.89473684210526305</v>
      </c>
      <c r="N214">
        <v>0.85042735042734996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1061</v>
      </c>
      <c r="F215">
        <v>1079</v>
      </c>
      <c r="G215">
        <v>18</v>
      </c>
      <c r="H215">
        <v>1057</v>
      </c>
      <c r="I215">
        <v>4</v>
      </c>
      <c r="J215">
        <v>22</v>
      </c>
      <c r="K215">
        <v>0.996229971724787</v>
      </c>
      <c r="L215">
        <v>0.97961075069508796</v>
      </c>
      <c r="M215">
        <v>0.98331788693234401</v>
      </c>
      <c r="N215">
        <v>0.98785046728971904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630</v>
      </c>
      <c r="F216">
        <v>680</v>
      </c>
      <c r="G216">
        <v>50</v>
      </c>
      <c r="H216">
        <v>609</v>
      </c>
      <c r="I216">
        <v>21</v>
      </c>
      <c r="J216">
        <v>71</v>
      </c>
      <c r="K216">
        <v>0.96666666666666601</v>
      </c>
      <c r="L216">
        <v>0.89558823529411702</v>
      </c>
      <c r="M216">
        <v>0.92647058823529405</v>
      </c>
      <c r="N216">
        <v>0.92977099236641203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324</v>
      </c>
      <c r="F217">
        <v>247</v>
      </c>
      <c r="G217">
        <v>77</v>
      </c>
      <c r="H217">
        <v>209</v>
      </c>
      <c r="I217">
        <v>115</v>
      </c>
      <c r="J217">
        <v>38</v>
      </c>
      <c r="K217">
        <v>0.64506172839506104</v>
      </c>
      <c r="L217">
        <v>0.84615384615384603</v>
      </c>
      <c r="M217">
        <v>1.3117408906882499</v>
      </c>
      <c r="N217">
        <v>0.73204903677758304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942</v>
      </c>
      <c r="F218">
        <v>946</v>
      </c>
      <c r="G218">
        <v>4</v>
      </c>
      <c r="H218">
        <v>941</v>
      </c>
      <c r="I218">
        <v>1</v>
      </c>
      <c r="J218">
        <v>5</v>
      </c>
      <c r="K218">
        <v>0.99893842887473405</v>
      </c>
      <c r="L218">
        <v>0.99471458773784305</v>
      </c>
      <c r="M218">
        <v>0.99577167019027402</v>
      </c>
      <c r="N218">
        <v>0.99682203389830504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664</v>
      </c>
      <c r="F219">
        <v>718</v>
      </c>
      <c r="G219">
        <v>54</v>
      </c>
      <c r="H219">
        <v>602</v>
      </c>
      <c r="I219">
        <v>62</v>
      </c>
      <c r="J219">
        <v>116</v>
      </c>
      <c r="K219">
        <v>0.906626506024096</v>
      </c>
      <c r="L219">
        <v>0.83844011142061203</v>
      </c>
      <c r="M219">
        <v>0.92479108635097496</v>
      </c>
      <c r="N219">
        <v>0.87120115774240203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239</v>
      </c>
      <c r="F220">
        <v>207</v>
      </c>
      <c r="G220">
        <v>32</v>
      </c>
      <c r="H220">
        <v>120</v>
      </c>
      <c r="I220">
        <v>119</v>
      </c>
      <c r="J220">
        <v>87</v>
      </c>
      <c r="K220">
        <v>0.502092050209205</v>
      </c>
      <c r="L220">
        <v>0.57971014492753603</v>
      </c>
      <c r="M220">
        <v>1.1545893719806699</v>
      </c>
      <c r="N220">
        <v>0.53811659192825101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931</v>
      </c>
      <c r="F221">
        <v>946</v>
      </c>
      <c r="G221">
        <v>15</v>
      </c>
      <c r="H221">
        <v>930</v>
      </c>
      <c r="I221">
        <v>1</v>
      </c>
      <c r="J221">
        <v>16</v>
      </c>
      <c r="K221">
        <v>0.99892588614393096</v>
      </c>
      <c r="L221">
        <v>0.98308668076109895</v>
      </c>
      <c r="M221">
        <v>0.98414376321353003</v>
      </c>
      <c r="N221">
        <v>0.99094299413958398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739</v>
      </c>
      <c r="F222">
        <v>718</v>
      </c>
      <c r="G222">
        <v>21</v>
      </c>
      <c r="H222">
        <v>675</v>
      </c>
      <c r="I222">
        <v>64</v>
      </c>
      <c r="J222">
        <v>43</v>
      </c>
      <c r="K222">
        <v>0.91339648173207</v>
      </c>
      <c r="L222">
        <v>0.94011142061281305</v>
      </c>
      <c r="M222">
        <v>1.0292479108635</v>
      </c>
      <c r="N222">
        <v>0.92656142759093996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254</v>
      </c>
      <c r="F223">
        <v>207</v>
      </c>
      <c r="G223">
        <v>47</v>
      </c>
      <c r="H223">
        <v>163</v>
      </c>
      <c r="I223">
        <v>91</v>
      </c>
      <c r="J223">
        <v>44</v>
      </c>
      <c r="K223">
        <v>0.64173228346456601</v>
      </c>
      <c r="L223">
        <v>0.78743961352656999</v>
      </c>
      <c r="M223">
        <v>1.22705314009661</v>
      </c>
      <c r="N223">
        <v>0.70715835140997796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944</v>
      </c>
      <c r="F224">
        <v>946</v>
      </c>
      <c r="G224">
        <v>2</v>
      </c>
      <c r="H224">
        <v>943</v>
      </c>
      <c r="I224">
        <v>1</v>
      </c>
      <c r="J224">
        <v>3</v>
      </c>
      <c r="K224">
        <v>0.99894067796610098</v>
      </c>
      <c r="L224">
        <v>0.99682875264270598</v>
      </c>
      <c r="M224">
        <v>0.99788583509513695</v>
      </c>
      <c r="N224">
        <v>0.99788359788359704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643</v>
      </c>
      <c r="F225">
        <v>718</v>
      </c>
      <c r="G225">
        <v>75</v>
      </c>
      <c r="H225">
        <v>600</v>
      </c>
      <c r="I225">
        <v>43</v>
      </c>
      <c r="J225">
        <v>118</v>
      </c>
      <c r="K225">
        <v>0.93312597200622005</v>
      </c>
      <c r="L225">
        <v>0.83565459610027804</v>
      </c>
      <c r="M225">
        <v>0.89554317548746498</v>
      </c>
      <c r="N225">
        <v>0.88170462894930202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374</v>
      </c>
      <c r="F226">
        <v>207</v>
      </c>
      <c r="G226">
        <v>167</v>
      </c>
      <c r="H226">
        <v>152</v>
      </c>
      <c r="I226">
        <v>222</v>
      </c>
      <c r="J226">
        <v>55</v>
      </c>
      <c r="K226">
        <v>0.40641711229946498</v>
      </c>
      <c r="L226">
        <v>0.73429951690821205</v>
      </c>
      <c r="M226">
        <v>1.80676328502415</v>
      </c>
      <c r="N226">
        <v>0.523235800344234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1050</v>
      </c>
      <c r="F227">
        <v>985</v>
      </c>
      <c r="G227">
        <v>65</v>
      </c>
      <c r="H227">
        <v>985</v>
      </c>
      <c r="I227">
        <v>65</v>
      </c>
      <c r="J227">
        <v>0</v>
      </c>
      <c r="K227">
        <v>0.93809523809523798</v>
      </c>
      <c r="L227">
        <v>1</v>
      </c>
      <c r="M227">
        <v>1.0659898477157299</v>
      </c>
      <c r="N227">
        <v>0.96805896805896796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762</v>
      </c>
      <c r="F228">
        <v>720</v>
      </c>
      <c r="G228">
        <v>42</v>
      </c>
      <c r="H228">
        <v>671</v>
      </c>
      <c r="I228">
        <v>91</v>
      </c>
      <c r="J228">
        <v>49</v>
      </c>
      <c r="K228">
        <v>0.88057742782152204</v>
      </c>
      <c r="L228">
        <v>0.93194444444444402</v>
      </c>
      <c r="M228">
        <v>1.05833333333333</v>
      </c>
      <c r="N228">
        <v>0.90553306342780004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304</v>
      </c>
      <c r="F229">
        <v>214</v>
      </c>
      <c r="G229">
        <v>90</v>
      </c>
      <c r="H229">
        <v>171</v>
      </c>
      <c r="I229">
        <v>133</v>
      </c>
      <c r="J229">
        <v>43</v>
      </c>
      <c r="K229">
        <v>0.5625</v>
      </c>
      <c r="L229">
        <v>0.79906542056074703</v>
      </c>
      <c r="M229">
        <v>1.42056074766355</v>
      </c>
      <c r="N229">
        <v>0.66023166023166002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995</v>
      </c>
      <c r="F230">
        <v>985</v>
      </c>
      <c r="G230">
        <v>10</v>
      </c>
      <c r="H230">
        <v>970</v>
      </c>
      <c r="I230">
        <v>25</v>
      </c>
      <c r="J230">
        <v>15</v>
      </c>
      <c r="K230">
        <v>0.97487437185929604</v>
      </c>
      <c r="L230">
        <v>0.98477157360405998</v>
      </c>
      <c r="M230">
        <v>1.0101522842639501</v>
      </c>
      <c r="N230">
        <v>0.979797979797979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813</v>
      </c>
      <c r="F231">
        <v>720</v>
      </c>
      <c r="G231">
        <v>93</v>
      </c>
      <c r="H231">
        <v>698</v>
      </c>
      <c r="I231">
        <v>115</v>
      </c>
      <c r="J231">
        <v>22</v>
      </c>
      <c r="K231">
        <v>0.858548585485854</v>
      </c>
      <c r="L231">
        <v>0.969444444444444</v>
      </c>
      <c r="M231">
        <v>1.12916666666666</v>
      </c>
      <c r="N231">
        <v>0.910632746249184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269</v>
      </c>
      <c r="F232">
        <v>214</v>
      </c>
      <c r="G232">
        <v>55</v>
      </c>
      <c r="H232">
        <v>169</v>
      </c>
      <c r="I232">
        <v>100</v>
      </c>
      <c r="J232">
        <v>45</v>
      </c>
      <c r="K232">
        <v>0.62825278810408902</v>
      </c>
      <c r="L232">
        <v>0.789719626168224</v>
      </c>
      <c r="M232">
        <v>1.2570093457943901</v>
      </c>
      <c r="N232">
        <v>0.69979296066252505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1098</v>
      </c>
      <c r="F233">
        <v>985</v>
      </c>
      <c r="G233">
        <v>113</v>
      </c>
      <c r="H233">
        <v>983</v>
      </c>
      <c r="I233">
        <v>115</v>
      </c>
      <c r="J233">
        <v>2</v>
      </c>
      <c r="K233">
        <v>0.89526411657559202</v>
      </c>
      <c r="L233">
        <v>0.99796954314720798</v>
      </c>
      <c r="M233">
        <v>1.1147208121827401</v>
      </c>
      <c r="N233">
        <v>0.94383101296207395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666</v>
      </c>
      <c r="F234">
        <v>720</v>
      </c>
      <c r="G234">
        <v>54</v>
      </c>
      <c r="H234">
        <v>621</v>
      </c>
      <c r="I234">
        <v>45</v>
      </c>
      <c r="J234">
        <v>99</v>
      </c>
      <c r="K234">
        <v>0.93243243243243201</v>
      </c>
      <c r="L234">
        <v>0.86250000000000004</v>
      </c>
      <c r="M234">
        <v>0.92500000000000004</v>
      </c>
      <c r="N234">
        <v>0.89610389610389596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286</v>
      </c>
      <c r="F235">
        <v>214</v>
      </c>
      <c r="G235">
        <v>72</v>
      </c>
      <c r="H235">
        <v>192</v>
      </c>
      <c r="I235">
        <v>94</v>
      </c>
      <c r="J235">
        <v>22</v>
      </c>
      <c r="K235">
        <v>0.67132867132867102</v>
      </c>
      <c r="L235">
        <v>0.89719626168224298</v>
      </c>
      <c r="M235">
        <v>1.33644859813084</v>
      </c>
      <c r="N235">
        <v>0.76800000000000002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1130</v>
      </c>
      <c r="F236">
        <v>1166</v>
      </c>
      <c r="G236">
        <v>36</v>
      </c>
      <c r="H236">
        <v>1125</v>
      </c>
      <c r="I236">
        <v>5</v>
      </c>
      <c r="J236">
        <v>41</v>
      </c>
      <c r="K236">
        <v>0.99557522123893805</v>
      </c>
      <c r="L236">
        <v>0.96483704974271001</v>
      </c>
      <c r="M236">
        <v>0.96912521440823296</v>
      </c>
      <c r="N236">
        <v>0.97996515679442497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656</v>
      </c>
      <c r="F237">
        <v>728</v>
      </c>
      <c r="G237">
        <v>72</v>
      </c>
      <c r="H237">
        <v>570</v>
      </c>
      <c r="I237">
        <v>86</v>
      </c>
      <c r="J237">
        <v>158</v>
      </c>
      <c r="K237">
        <v>0.86890243902439002</v>
      </c>
      <c r="L237">
        <v>0.78296703296703296</v>
      </c>
      <c r="M237">
        <v>0.90109890109890101</v>
      </c>
      <c r="N237">
        <v>0.82369942196531698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189</v>
      </c>
      <c r="F238">
        <v>270</v>
      </c>
      <c r="G238">
        <v>81</v>
      </c>
      <c r="H238">
        <v>116</v>
      </c>
      <c r="I238">
        <v>73</v>
      </c>
      <c r="J238">
        <v>154</v>
      </c>
      <c r="K238">
        <v>0.61375661375661295</v>
      </c>
      <c r="L238">
        <v>0.42962962962962897</v>
      </c>
      <c r="M238">
        <v>0.7</v>
      </c>
      <c r="N238">
        <v>0.50544662309368105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1131</v>
      </c>
      <c r="F239">
        <v>1166</v>
      </c>
      <c r="G239">
        <v>35</v>
      </c>
      <c r="H239">
        <v>1126</v>
      </c>
      <c r="I239">
        <v>5</v>
      </c>
      <c r="J239">
        <v>40</v>
      </c>
      <c r="K239">
        <v>0.99557913351016802</v>
      </c>
      <c r="L239">
        <v>0.96569468267581404</v>
      </c>
      <c r="M239">
        <v>0.969982847341337</v>
      </c>
      <c r="N239">
        <v>0.980409229429691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744</v>
      </c>
      <c r="F240">
        <v>728</v>
      </c>
      <c r="G240">
        <v>16</v>
      </c>
      <c r="H240">
        <v>680</v>
      </c>
      <c r="I240">
        <v>64</v>
      </c>
      <c r="J240">
        <v>48</v>
      </c>
      <c r="K240">
        <v>0.91397849462365499</v>
      </c>
      <c r="L240">
        <v>0.93406593406593397</v>
      </c>
      <c r="M240">
        <v>1.0219780219780199</v>
      </c>
      <c r="N240">
        <v>0.92391304347825998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276</v>
      </c>
      <c r="F241">
        <v>270</v>
      </c>
      <c r="G241">
        <v>6</v>
      </c>
      <c r="H241">
        <v>228</v>
      </c>
      <c r="I241">
        <v>48</v>
      </c>
      <c r="J241">
        <v>42</v>
      </c>
      <c r="K241">
        <v>0.82608695652173902</v>
      </c>
      <c r="L241">
        <v>0.844444444444444</v>
      </c>
      <c r="M241">
        <v>1.0222222222222199</v>
      </c>
      <c r="N241">
        <v>0.83516483516483497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1155</v>
      </c>
      <c r="F242">
        <v>1166</v>
      </c>
      <c r="G242">
        <v>11</v>
      </c>
      <c r="H242">
        <v>1154</v>
      </c>
      <c r="I242">
        <v>1</v>
      </c>
      <c r="J242">
        <v>12</v>
      </c>
      <c r="K242">
        <v>0.99913419913419899</v>
      </c>
      <c r="L242">
        <v>0.98970840480274402</v>
      </c>
      <c r="M242">
        <v>0.99056603773584895</v>
      </c>
      <c r="N242">
        <v>0.99439896596294697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679</v>
      </c>
      <c r="F243">
        <v>728</v>
      </c>
      <c r="G243">
        <v>49</v>
      </c>
      <c r="H243">
        <v>647</v>
      </c>
      <c r="I243">
        <v>32</v>
      </c>
      <c r="J243">
        <v>81</v>
      </c>
      <c r="K243">
        <v>0.95287187039764298</v>
      </c>
      <c r="L243">
        <v>0.88873626373626302</v>
      </c>
      <c r="M243">
        <v>0.93269230769230704</v>
      </c>
      <c r="N243">
        <v>0.91968727789623295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298</v>
      </c>
      <c r="F244">
        <v>270</v>
      </c>
      <c r="G244">
        <v>28</v>
      </c>
      <c r="H244">
        <v>235</v>
      </c>
      <c r="I244">
        <v>63</v>
      </c>
      <c r="J244">
        <v>35</v>
      </c>
      <c r="K244">
        <v>0.788590604026845</v>
      </c>
      <c r="L244">
        <v>0.87037037037037002</v>
      </c>
      <c r="M244">
        <v>1.1037037037037001</v>
      </c>
      <c r="N244">
        <v>0.82746478873239404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1097</v>
      </c>
      <c r="F245">
        <v>1098</v>
      </c>
      <c r="G245">
        <v>1</v>
      </c>
      <c r="H245">
        <v>1083</v>
      </c>
      <c r="I245">
        <v>14</v>
      </c>
      <c r="J245">
        <v>15</v>
      </c>
      <c r="K245">
        <v>0.98723792160437496</v>
      </c>
      <c r="L245">
        <v>0.98633879781420697</v>
      </c>
      <c r="M245">
        <v>0.99908925318761299</v>
      </c>
      <c r="N245">
        <v>0.98678815489749405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853</v>
      </c>
      <c r="F246">
        <v>859</v>
      </c>
      <c r="G246">
        <v>6</v>
      </c>
      <c r="H246">
        <v>776</v>
      </c>
      <c r="I246">
        <v>77</v>
      </c>
      <c r="J246">
        <v>83</v>
      </c>
      <c r="K246">
        <v>0.90973036342321201</v>
      </c>
      <c r="L246">
        <v>0.90337601862630901</v>
      </c>
      <c r="M246">
        <v>0.99301513387660001</v>
      </c>
      <c r="N246">
        <v>0.90654205607476601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321</v>
      </c>
      <c r="F247">
        <v>293</v>
      </c>
      <c r="G247">
        <v>28</v>
      </c>
      <c r="H247">
        <v>142</v>
      </c>
      <c r="I247">
        <v>179</v>
      </c>
      <c r="J247">
        <v>151</v>
      </c>
      <c r="K247">
        <v>0.44236760124610502</v>
      </c>
      <c r="L247">
        <v>0.48464163822525502</v>
      </c>
      <c r="M247">
        <v>1.09556313993174</v>
      </c>
      <c r="N247">
        <v>0.462540716612377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1095</v>
      </c>
      <c r="F248">
        <v>1098</v>
      </c>
      <c r="G248">
        <v>3</v>
      </c>
      <c r="H248">
        <v>1080</v>
      </c>
      <c r="I248">
        <v>15</v>
      </c>
      <c r="J248">
        <v>18</v>
      </c>
      <c r="K248">
        <v>0.98630136986301298</v>
      </c>
      <c r="L248">
        <v>0.98360655737704905</v>
      </c>
      <c r="M248">
        <v>0.99726775956284097</v>
      </c>
      <c r="N248">
        <v>0.98495212038303603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821</v>
      </c>
      <c r="F249">
        <v>859</v>
      </c>
      <c r="G249">
        <v>38</v>
      </c>
      <c r="H249">
        <v>764</v>
      </c>
      <c r="I249">
        <v>57</v>
      </c>
      <c r="J249">
        <v>95</v>
      </c>
      <c r="K249">
        <v>0.93057247259439702</v>
      </c>
      <c r="L249">
        <v>0.88940628637951102</v>
      </c>
      <c r="M249">
        <v>0.95576251455180405</v>
      </c>
      <c r="N249">
        <v>0.90952380952380896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300</v>
      </c>
      <c r="F250">
        <v>293</v>
      </c>
      <c r="G250">
        <v>7</v>
      </c>
      <c r="H250">
        <v>208</v>
      </c>
      <c r="I250">
        <v>92</v>
      </c>
      <c r="J250">
        <v>85</v>
      </c>
      <c r="K250">
        <v>0.69333333333333302</v>
      </c>
      <c r="L250">
        <v>0.70989761092150105</v>
      </c>
      <c r="M250">
        <v>1.02389078498293</v>
      </c>
      <c r="N250">
        <v>0.70151770657672796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1093</v>
      </c>
      <c r="F251">
        <v>1098</v>
      </c>
      <c r="G251">
        <v>5</v>
      </c>
      <c r="H251">
        <v>1088</v>
      </c>
      <c r="I251">
        <v>5</v>
      </c>
      <c r="J251">
        <v>10</v>
      </c>
      <c r="K251">
        <v>0.99542543458371402</v>
      </c>
      <c r="L251">
        <v>0.99089253187613802</v>
      </c>
      <c r="M251">
        <v>0.99544626593806895</v>
      </c>
      <c r="N251">
        <v>0.99315381104518397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813</v>
      </c>
      <c r="F252">
        <v>859</v>
      </c>
      <c r="G252">
        <v>46</v>
      </c>
      <c r="H252">
        <v>779</v>
      </c>
      <c r="I252">
        <v>34</v>
      </c>
      <c r="J252">
        <v>80</v>
      </c>
      <c r="K252">
        <v>0.95817958179581797</v>
      </c>
      <c r="L252">
        <v>0.906868451688009</v>
      </c>
      <c r="M252">
        <v>0.94644935972060495</v>
      </c>
      <c r="N252">
        <v>0.93181818181818099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359</v>
      </c>
      <c r="F253">
        <v>293</v>
      </c>
      <c r="G253">
        <v>66</v>
      </c>
      <c r="H253">
        <v>227</v>
      </c>
      <c r="I253">
        <v>132</v>
      </c>
      <c r="J253">
        <v>66</v>
      </c>
      <c r="K253">
        <v>0.63231197771587699</v>
      </c>
      <c r="L253">
        <v>0.77474402730375402</v>
      </c>
      <c r="M253">
        <v>1.22525597269624</v>
      </c>
      <c r="N253">
        <v>0.69631901840490795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1123</v>
      </c>
      <c r="F254">
        <v>1140</v>
      </c>
      <c r="G254">
        <v>17</v>
      </c>
      <c r="H254">
        <v>1121</v>
      </c>
      <c r="I254">
        <v>2</v>
      </c>
      <c r="J254">
        <v>19</v>
      </c>
      <c r="K254">
        <v>0.99821905609973205</v>
      </c>
      <c r="L254">
        <v>0.98333333333333295</v>
      </c>
      <c r="M254">
        <v>0.98508771929824501</v>
      </c>
      <c r="N254">
        <v>0.99072028281042801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884</v>
      </c>
      <c r="F255">
        <v>869</v>
      </c>
      <c r="G255">
        <v>15</v>
      </c>
      <c r="H255">
        <v>771</v>
      </c>
      <c r="I255">
        <v>113</v>
      </c>
      <c r="J255">
        <v>98</v>
      </c>
      <c r="K255">
        <v>0.87217194570135703</v>
      </c>
      <c r="L255">
        <v>0.88722669735327897</v>
      </c>
      <c r="M255">
        <v>1.0172612197928601</v>
      </c>
      <c r="N255">
        <v>0.87963491158014795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236</v>
      </c>
      <c r="F256">
        <v>247</v>
      </c>
      <c r="G256">
        <v>11</v>
      </c>
      <c r="H256">
        <v>147</v>
      </c>
      <c r="I256">
        <v>89</v>
      </c>
      <c r="J256">
        <v>100</v>
      </c>
      <c r="K256">
        <v>0.62288135593220295</v>
      </c>
      <c r="L256">
        <v>0.59514170040485803</v>
      </c>
      <c r="M256">
        <v>0.95546558704453399</v>
      </c>
      <c r="N256">
        <v>0.60869565217391297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1125</v>
      </c>
      <c r="F257">
        <v>1140</v>
      </c>
      <c r="G257">
        <v>15</v>
      </c>
      <c r="H257">
        <v>1122</v>
      </c>
      <c r="I257">
        <v>3</v>
      </c>
      <c r="J257">
        <v>18</v>
      </c>
      <c r="K257">
        <v>0.99733333333333296</v>
      </c>
      <c r="L257">
        <v>0.98421052631578898</v>
      </c>
      <c r="M257">
        <v>0.98684210526315697</v>
      </c>
      <c r="N257">
        <v>0.99072847682119103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1008</v>
      </c>
      <c r="F258">
        <v>869</v>
      </c>
      <c r="G258">
        <v>139</v>
      </c>
      <c r="H258">
        <v>855</v>
      </c>
      <c r="I258">
        <v>153</v>
      </c>
      <c r="J258">
        <v>14</v>
      </c>
      <c r="K258">
        <v>0.84821428571428503</v>
      </c>
      <c r="L258">
        <v>0.98388952819332498</v>
      </c>
      <c r="M258">
        <v>1.1599539700805499</v>
      </c>
      <c r="N258">
        <v>0.91102823654768195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286</v>
      </c>
      <c r="F259">
        <v>247</v>
      </c>
      <c r="G259">
        <v>39</v>
      </c>
      <c r="H259">
        <v>221</v>
      </c>
      <c r="I259">
        <v>65</v>
      </c>
      <c r="J259">
        <v>26</v>
      </c>
      <c r="K259">
        <v>0.77272727272727204</v>
      </c>
      <c r="L259">
        <v>0.89473684210526305</v>
      </c>
      <c r="M259">
        <v>1.1578947368421</v>
      </c>
      <c r="N259">
        <v>0.82926829268292601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1101</v>
      </c>
      <c r="F260">
        <v>1140</v>
      </c>
      <c r="G260">
        <v>39</v>
      </c>
      <c r="H260">
        <v>1100</v>
      </c>
      <c r="I260">
        <v>1</v>
      </c>
      <c r="J260">
        <v>40</v>
      </c>
      <c r="K260">
        <v>0.999091734786557</v>
      </c>
      <c r="L260">
        <v>0.96491228070175405</v>
      </c>
      <c r="M260">
        <v>0.96578947368420998</v>
      </c>
      <c r="N260">
        <v>0.981704596162427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848</v>
      </c>
      <c r="F261">
        <v>869</v>
      </c>
      <c r="G261">
        <v>21</v>
      </c>
      <c r="H261">
        <v>777</v>
      </c>
      <c r="I261">
        <v>71</v>
      </c>
      <c r="J261">
        <v>92</v>
      </c>
      <c r="K261">
        <v>0.91627358490566002</v>
      </c>
      <c r="L261">
        <v>0.89413118527042501</v>
      </c>
      <c r="M261">
        <v>0.97583429228998797</v>
      </c>
      <c r="N261">
        <v>0.90506697728596297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330</v>
      </c>
      <c r="F262">
        <v>247</v>
      </c>
      <c r="G262">
        <v>83</v>
      </c>
      <c r="H262">
        <v>211</v>
      </c>
      <c r="I262">
        <v>119</v>
      </c>
      <c r="J262">
        <v>36</v>
      </c>
      <c r="K262">
        <v>0.63939393939393896</v>
      </c>
      <c r="L262">
        <v>0.85425101214574894</v>
      </c>
      <c r="M262">
        <v>1.33603238866396</v>
      </c>
      <c r="N262">
        <v>0.73136915077989595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1003</v>
      </c>
      <c r="F263">
        <v>997</v>
      </c>
      <c r="G263">
        <v>6</v>
      </c>
      <c r="H263">
        <v>995</v>
      </c>
      <c r="I263">
        <v>8</v>
      </c>
      <c r="J263">
        <v>2</v>
      </c>
      <c r="K263">
        <v>0.99202392821535301</v>
      </c>
      <c r="L263">
        <v>0.99799398194583699</v>
      </c>
      <c r="M263">
        <v>1.0060180541624799</v>
      </c>
      <c r="N263">
        <v>0.995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763</v>
      </c>
      <c r="F264">
        <v>810</v>
      </c>
      <c r="G264">
        <v>47</v>
      </c>
      <c r="H264">
        <v>702</v>
      </c>
      <c r="I264">
        <v>61</v>
      </c>
      <c r="J264">
        <v>108</v>
      </c>
      <c r="K264">
        <v>0.92005242463958004</v>
      </c>
      <c r="L264">
        <v>0.86666666666666603</v>
      </c>
      <c r="M264">
        <v>0.94197530864197498</v>
      </c>
      <c r="N264">
        <v>0.89256198347107396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287</v>
      </c>
      <c r="F265">
        <v>250</v>
      </c>
      <c r="G265">
        <v>37</v>
      </c>
      <c r="H265">
        <v>142</v>
      </c>
      <c r="I265">
        <v>145</v>
      </c>
      <c r="J265">
        <v>108</v>
      </c>
      <c r="K265">
        <v>0.494773519163763</v>
      </c>
      <c r="L265">
        <v>0.56799999999999995</v>
      </c>
      <c r="M265">
        <v>1.1479999999999999</v>
      </c>
      <c r="N265">
        <v>0.52886405959031602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961</v>
      </c>
      <c r="F266">
        <v>997</v>
      </c>
      <c r="G266">
        <v>36</v>
      </c>
      <c r="H266">
        <v>960</v>
      </c>
      <c r="I266">
        <v>1</v>
      </c>
      <c r="J266">
        <v>37</v>
      </c>
      <c r="K266">
        <v>0.99895941727367299</v>
      </c>
      <c r="L266">
        <v>0.96288866599799305</v>
      </c>
      <c r="M266">
        <v>0.963891675025075</v>
      </c>
      <c r="N266">
        <v>0.98059244126659795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822</v>
      </c>
      <c r="F267">
        <v>810</v>
      </c>
      <c r="G267">
        <v>12</v>
      </c>
      <c r="H267">
        <v>760</v>
      </c>
      <c r="I267">
        <v>62</v>
      </c>
      <c r="J267">
        <v>50</v>
      </c>
      <c r="K267">
        <v>0.92457420924574196</v>
      </c>
      <c r="L267">
        <v>0.938271604938271</v>
      </c>
      <c r="M267">
        <v>1.01481481481481</v>
      </c>
      <c r="N267">
        <v>0.93137254901960698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255</v>
      </c>
      <c r="F268">
        <v>250</v>
      </c>
      <c r="G268">
        <v>5</v>
      </c>
      <c r="H268">
        <v>202</v>
      </c>
      <c r="I268">
        <v>53</v>
      </c>
      <c r="J268">
        <v>48</v>
      </c>
      <c r="K268">
        <v>0.792156862745098</v>
      </c>
      <c r="L268">
        <v>0.80800000000000005</v>
      </c>
      <c r="M268">
        <v>1.02</v>
      </c>
      <c r="N268">
        <v>0.79999999999999905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1003</v>
      </c>
      <c r="F269">
        <v>997</v>
      </c>
      <c r="G269">
        <v>6</v>
      </c>
      <c r="H269">
        <v>997</v>
      </c>
      <c r="I269">
        <v>6</v>
      </c>
      <c r="J269">
        <v>0</v>
      </c>
      <c r="K269">
        <v>0.99401794616151495</v>
      </c>
      <c r="L269">
        <v>1</v>
      </c>
      <c r="M269">
        <v>1.0060180541624799</v>
      </c>
      <c r="N269">
        <v>0.997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775</v>
      </c>
      <c r="F270">
        <v>810</v>
      </c>
      <c r="G270">
        <v>35</v>
      </c>
      <c r="H270">
        <v>737</v>
      </c>
      <c r="I270">
        <v>38</v>
      </c>
      <c r="J270">
        <v>73</v>
      </c>
      <c r="K270">
        <v>0.95096774193548295</v>
      </c>
      <c r="L270">
        <v>0.90987654320987599</v>
      </c>
      <c r="M270">
        <v>0.95679012345679004</v>
      </c>
      <c r="N270">
        <v>0.92996845425867503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273</v>
      </c>
      <c r="F271">
        <v>250</v>
      </c>
      <c r="G271">
        <v>23</v>
      </c>
      <c r="H271">
        <v>201</v>
      </c>
      <c r="I271">
        <v>72</v>
      </c>
      <c r="J271">
        <v>49</v>
      </c>
      <c r="K271">
        <v>0.73626373626373598</v>
      </c>
      <c r="L271">
        <v>0.80400000000000005</v>
      </c>
      <c r="M271">
        <v>1.0920000000000001</v>
      </c>
      <c r="N271">
        <v>0.768642447418738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932</v>
      </c>
      <c r="F272">
        <v>937</v>
      </c>
      <c r="G272">
        <v>5</v>
      </c>
      <c r="H272">
        <v>912</v>
      </c>
      <c r="I272">
        <v>20</v>
      </c>
      <c r="J272">
        <v>25</v>
      </c>
      <c r="K272">
        <v>0.97854077253218796</v>
      </c>
      <c r="L272">
        <v>0.973319103521878</v>
      </c>
      <c r="M272">
        <v>0.99466382070437498</v>
      </c>
      <c r="N272">
        <v>0.97592295345104296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711</v>
      </c>
      <c r="F273">
        <v>703</v>
      </c>
      <c r="G273">
        <v>8</v>
      </c>
      <c r="H273">
        <v>595</v>
      </c>
      <c r="I273">
        <v>116</v>
      </c>
      <c r="J273">
        <v>108</v>
      </c>
      <c r="K273">
        <v>0.83684950773558298</v>
      </c>
      <c r="L273">
        <v>0.846372688477951</v>
      </c>
      <c r="M273">
        <v>1.01137980085348</v>
      </c>
      <c r="N273">
        <v>0.841584158415841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203</v>
      </c>
      <c r="F274">
        <v>199</v>
      </c>
      <c r="G274">
        <v>4</v>
      </c>
      <c r="H274">
        <v>136</v>
      </c>
      <c r="I274">
        <v>67</v>
      </c>
      <c r="J274">
        <v>63</v>
      </c>
      <c r="K274">
        <v>0.66995073891625601</v>
      </c>
      <c r="L274">
        <v>0.68341708542713497</v>
      </c>
      <c r="M274">
        <v>1.02010050251256</v>
      </c>
      <c r="N274">
        <v>0.67661691542288505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954</v>
      </c>
      <c r="F275">
        <v>937</v>
      </c>
      <c r="G275">
        <v>17</v>
      </c>
      <c r="H275">
        <v>914</v>
      </c>
      <c r="I275">
        <v>40</v>
      </c>
      <c r="J275">
        <v>23</v>
      </c>
      <c r="K275">
        <v>0.95807127882599497</v>
      </c>
      <c r="L275">
        <v>0.97545357524012799</v>
      </c>
      <c r="M275">
        <v>1.0181430096051201</v>
      </c>
      <c r="N275">
        <v>0.96668429402432499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739</v>
      </c>
      <c r="F276">
        <v>703</v>
      </c>
      <c r="G276">
        <v>36</v>
      </c>
      <c r="H276">
        <v>639</v>
      </c>
      <c r="I276">
        <v>100</v>
      </c>
      <c r="J276">
        <v>64</v>
      </c>
      <c r="K276">
        <v>0.86468200270635998</v>
      </c>
      <c r="L276">
        <v>0.908961593172119</v>
      </c>
      <c r="M276">
        <v>1.0512091038406799</v>
      </c>
      <c r="N276">
        <v>0.88626907073508998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174</v>
      </c>
      <c r="F277">
        <v>199</v>
      </c>
      <c r="G277">
        <v>25</v>
      </c>
      <c r="H277">
        <v>158</v>
      </c>
      <c r="I277">
        <v>16</v>
      </c>
      <c r="J277">
        <v>41</v>
      </c>
      <c r="K277">
        <v>0.90804597701149403</v>
      </c>
      <c r="L277">
        <v>0.79396984924623104</v>
      </c>
      <c r="M277">
        <v>0.87437185929648198</v>
      </c>
      <c r="N277">
        <v>0.84718498659517405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945</v>
      </c>
      <c r="F278">
        <v>937</v>
      </c>
      <c r="G278">
        <v>8</v>
      </c>
      <c r="H278">
        <v>935</v>
      </c>
      <c r="I278">
        <v>10</v>
      </c>
      <c r="J278">
        <v>2</v>
      </c>
      <c r="K278">
        <v>0.98941798941798897</v>
      </c>
      <c r="L278">
        <v>0.99786552828175001</v>
      </c>
      <c r="M278">
        <v>1.00853788687299</v>
      </c>
      <c r="N278">
        <v>0.99362380446333598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702</v>
      </c>
      <c r="F279">
        <v>703</v>
      </c>
      <c r="G279">
        <v>1</v>
      </c>
      <c r="H279">
        <v>631</v>
      </c>
      <c r="I279">
        <v>71</v>
      </c>
      <c r="J279">
        <v>72</v>
      </c>
      <c r="K279">
        <v>0.89886039886039804</v>
      </c>
      <c r="L279">
        <v>0.897581792318634</v>
      </c>
      <c r="M279">
        <v>0.99857752489331397</v>
      </c>
      <c r="N279">
        <v>0.89822064056939499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181</v>
      </c>
      <c r="F280">
        <v>199</v>
      </c>
      <c r="G280">
        <v>18</v>
      </c>
      <c r="H280">
        <v>165</v>
      </c>
      <c r="I280">
        <v>16</v>
      </c>
      <c r="J280">
        <v>34</v>
      </c>
      <c r="K280">
        <v>0.91160220994475105</v>
      </c>
      <c r="L280">
        <v>0.82914572864321601</v>
      </c>
      <c r="M280">
        <v>0.90954773869346695</v>
      </c>
      <c r="N280">
        <v>0.86842105263157798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1183</v>
      </c>
      <c r="F281">
        <v>1224</v>
      </c>
      <c r="G281">
        <v>41</v>
      </c>
      <c r="H281">
        <v>1173</v>
      </c>
      <c r="I281">
        <v>10</v>
      </c>
      <c r="J281">
        <v>51</v>
      </c>
      <c r="K281">
        <v>0.99154691462383704</v>
      </c>
      <c r="L281">
        <v>0.95833333333333304</v>
      </c>
      <c r="M281">
        <v>0.966503267973856</v>
      </c>
      <c r="N281">
        <v>0.97465724968840795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552</v>
      </c>
      <c r="F282">
        <v>647</v>
      </c>
      <c r="G282">
        <v>95</v>
      </c>
      <c r="H282">
        <v>523</v>
      </c>
      <c r="I282">
        <v>29</v>
      </c>
      <c r="J282">
        <v>124</v>
      </c>
      <c r="K282">
        <v>0.94746376811594202</v>
      </c>
      <c r="L282">
        <v>0.80834621329211698</v>
      </c>
      <c r="M282">
        <v>0.85316846986089601</v>
      </c>
      <c r="N282">
        <v>0.87239366138448704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226</v>
      </c>
      <c r="F283">
        <v>217</v>
      </c>
      <c r="G283">
        <v>9</v>
      </c>
      <c r="H283">
        <v>106</v>
      </c>
      <c r="I283">
        <v>120</v>
      </c>
      <c r="J283">
        <v>111</v>
      </c>
      <c r="K283">
        <v>0.46902654867256599</v>
      </c>
      <c r="L283">
        <v>0.488479262672811</v>
      </c>
      <c r="M283">
        <v>1.0414746543778799</v>
      </c>
      <c r="N283">
        <v>0.47855530474040597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1182</v>
      </c>
      <c r="F284">
        <v>1224</v>
      </c>
      <c r="G284">
        <v>42</v>
      </c>
      <c r="H284">
        <v>1171</v>
      </c>
      <c r="I284">
        <v>11</v>
      </c>
      <c r="J284">
        <v>53</v>
      </c>
      <c r="K284">
        <v>0.99069373942470296</v>
      </c>
      <c r="L284">
        <v>0.95669934640522802</v>
      </c>
      <c r="M284">
        <v>0.96568627450980304</v>
      </c>
      <c r="N284">
        <v>0.97339983374896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630</v>
      </c>
      <c r="F285">
        <v>647</v>
      </c>
      <c r="G285">
        <v>17</v>
      </c>
      <c r="H285">
        <v>596</v>
      </c>
      <c r="I285">
        <v>34</v>
      </c>
      <c r="J285">
        <v>51</v>
      </c>
      <c r="K285">
        <v>0.946031746031746</v>
      </c>
      <c r="L285">
        <v>0.92117465224111195</v>
      </c>
      <c r="M285">
        <v>0.97372488408037094</v>
      </c>
      <c r="N285">
        <v>0.93343774471417296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193</v>
      </c>
      <c r="F286">
        <v>217</v>
      </c>
      <c r="G286">
        <v>24</v>
      </c>
      <c r="H286">
        <v>171</v>
      </c>
      <c r="I286">
        <v>22</v>
      </c>
      <c r="J286">
        <v>46</v>
      </c>
      <c r="K286">
        <v>0.8860103626943</v>
      </c>
      <c r="L286">
        <v>0.78801843317972298</v>
      </c>
      <c r="M286">
        <v>0.88940092165898599</v>
      </c>
      <c r="N286">
        <v>0.83414634146341404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1190</v>
      </c>
      <c r="F287">
        <v>1224</v>
      </c>
      <c r="G287">
        <v>34</v>
      </c>
      <c r="H287">
        <v>1186</v>
      </c>
      <c r="I287">
        <v>4</v>
      </c>
      <c r="J287">
        <v>38</v>
      </c>
      <c r="K287">
        <v>0.996638655462184</v>
      </c>
      <c r="L287">
        <v>0.96895424836601296</v>
      </c>
      <c r="M287">
        <v>0.97222222222222199</v>
      </c>
      <c r="N287">
        <v>0.98260149130074503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628</v>
      </c>
      <c r="F288">
        <v>647</v>
      </c>
      <c r="G288">
        <v>19</v>
      </c>
      <c r="H288">
        <v>610</v>
      </c>
      <c r="I288">
        <v>18</v>
      </c>
      <c r="J288">
        <v>37</v>
      </c>
      <c r="K288">
        <v>0.97133757961783396</v>
      </c>
      <c r="L288">
        <v>0.94281298299845395</v>
      </c>
      <c r="M288">
        <v>0.97063369397217902</v>
      </c>
      <c r="N288">
        <v>0.95686274509803904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217</v>
      </c>
      <c r="F289">
        <v>217</v>
      </c>
      <c r="G289">
        <v>0</v>
      </c>
      <c r="H289">
        <v>192</v>
      </c>
      <c r="I289">
        <v>25</v>
      </c>
      <c r="J289">
        <v>25</v>
      </c>
      <c r="K289">
        <v>0.88479262672810999</v>
      </c>
      <c r="L289">
        <v>0.88479262672810999</v>
      </c>
      <c r="M289">
        <v>1</v>
      </c>
      <c r="N289">
        <v>0.88479262672810999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1004</v>
      </c>
      <c r="F290">
        <v>1053</v>
      </c>
      <c r="G290">
        <v>49</v>
      </c>
      <c r="H290">
        <v>1004</v>
      </c>
      <c r="I290">
        <v>0</v>
      </c>
      <c r="J290">
        <v>49</v>
      </c>
      <c r="K290">
        <v>1</v>
      </c>
      <c r="L290">
        <v>0.95346628679961998</v>
      </c>
      <c r="M290">
        <v>0.95346628679961998</v>
      </c>
      <c r="N290">
        <v>0.976178901312591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692</v>
      </c>
      <c r="F291">
        <v>716</v>
      </c>
      <c r="G291">
        <v>24</v>
      </c>
      <c r="H291">
        <v>638</v>
      </c>
      <c r="I291">
        <v>54</v>
      </c>
      <c r="J291">
        <v>78</v>
      </c>
      <c r="K291">
        <v>0.92196531791907499</v>
      </c>
      <c r="L291">
        <v>0.89106145251396596</v>
      </c>
      <c r="M291">
        <v>0.966480446927374</v>
      </c>
      <c r="N291">
        <v>0.90625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234</v>
      </c>
      <c r="F292">
        <v>224</v>
      </c>
      <c r="G292">
        <v>10</v>
      </c>
      <c r="H292">
        <v>130</v>
      </c>
      <c r="I292">
        <v>104</v>
      </c>
      <c r="J292">
        <v>94</v>
      </c>
      <c r="K292">
        <v>0.55555555555555503</v>
      </c>
      <c r="L292">
        <v>0.58035714285714202</v>
      </c>
      <c r="M292">
        <v>1.0446428571428501</v>
      </c>
      <c r="N292">
        <v>0.56768558951964998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999</v>
      </c>
      <c r="F293">
        <v>1053</v>
      </c>
      <c r="G293">
        <v>54</v>
      </c>
      <c r="H293">
        <v>999</v>
      </c>
      <c r="I293">
        <v>0</v>
      </c>
      <c r="J293">
        <v>54</v>
      </c>
      <c r="K293">
        <v>1</v>
      </c>
      <c r="L293">
        <v>0.94871794871794801</v>
      </c>
      <c r="M293">
        <v>0.94871794871794801</v>
      </c>
      <c r="N293">
        <v>0.97368421052631504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723</v>
      </c>
      <c r="F294">
        <v>716</v>
      </c>
      <c r="G294">
        <v>7</v>
      </c>
      <c r="H294">
        <v>666</v>
      </c>
      <c r="I294">
        <v>57</v>
      </c>
      <c r="J294">
        <v>50</v>
      </c>
      <c r="K294">
        <v>0.92116182572614103</v>
      </c>
      <c r="L294">
        <v>0.93016759776536295</v>
      </c>
      <c r="M294">
        <v>1.0097765363128399</v>
      </c>
      <c r="N294">
        <v>0.925642807505211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195</v>
      </c>
      <c r="F295">
        <v>224</v>
      </c>
      <c r="G295">
        <v>29</v>
      </c>
      <c r="H295">
        <v>171</v>
      </c>
      <c r="I295">
        <v>24</v>
      </c>
      <c r="J295">
        <v>53</v>
      </c>
      <c r="K295">
        <v>0.87692307692307603</v>
      </c>
      <c r="L295">
        <v>0.76339285714285698</v>
      </c>
      <c r="M295">
        <v>0.87053571428571397</v>
      </c>
      <c r="N295">
        <v>0.81622911694510702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1011</v>
      </c>
      <c r="F296">
        <v>1053</v>
      </c>
      <c r="G296">
        <v>42</v>
      </c>
      <c r="H296">
        <v>1011</v>
      </c>
      <c r="I296">
        <v>0</v>
      </c>
      <c r="J296">
        <v>42</v>
      </c>
      <c r="K296">
        <v>1</v>
      </c>
      <c r="L296">
        <v>0.96011396011396</v>
      </c>
      <c r="M296">
        <v>0.96011396011396</v>
      </c>
      <c r="N296">
        <v>0.97965116279069697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692</v>
      </c>
      <c r="F297">
        <v>716</v>
      </c>
      <c r="G297">
        <v>24</v>
      </c>
      <c r="H297">
        <v>647</v>
      </c>
      <c r="I297">
        <v>45</v>
      </c>
      <c r="J297">
        <v>69</v>
      </c>
      <c r="K297">
        <v>0.93497109826589597</v>
      </c>
      <c r="L297">
        <v>0.90363128491620104</v>
      </c>
      <c r="M297">
        <v>0.966480446927374</v>
      </c>
      <c r="N297">
        <v>0.91903409090909105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196</v>
      </c>
      <c r="I298">
        <v>24</v>
      </c>
      <c r="J298">
        <v>28</v>
      </c>
      <c r="K298">
        <v>0.89090909090908998</v>
      </c>
      <c r="L298">
        <v>0.875</v>
      </c>
      <c r="M298">
        <v>0.98214285714285698</v>
      </c>
      <c r="N298">
        <v>0.88288288288288197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1112</v>
      </c>
      <c r="F299">
        <v>1101</v>
      </c>
      <c r="G299">
        <v>11</v>
      </c>
      <c r="H299">
        <v>1096</v>
      </c>
      <c r="I299">
        <v>16</v>
      </c>
      <c r="J299">
        <v>5</v>
      </c>
      <c r="K299">
        <v>0.985611510791366</v>
      </c>
      <c r="L299">
        <v>0.99545867393278797</v>
      </c>
      <c r="M299">
        <v>1.0099909173478601</v>
      </c>
      <c r="N299">
        <v>0.99051061906913596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672</v>
      </c>
      <c r="F300">
        <v>614</v>
      </c>
      <c r="G300">
        <v>58</v>
      </c>
      <c r="H300">
        <v>544</v>
      </c>
      <c r="I300">
        <v>128</v>
      </c>
      <c r="J300">
        <v>70</v>
      </c>
      <c r="K300">
        <v>0.80952380952380898</v>
      </c>
      <c r="L300">
        <v>0.88599348534201905</v>
      </c>
      <c r="M300">
        <v>1.09446254071661</v>
      </c>
      <c r="N300">
        <v>0.84603421461897299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255</v>
      </c>
      <c r="F301">
        <v>228</v>
      </c>
      <c r="G301">
        <v>27</v>
      </c>
      <c r="H301">
        <v>136</v>
      </c>
      <c r="I301">
        <v>119</v>
      </c>
      <c r="J301">
        <v>92</v>
      </c>
      <c r="K301">
        <v>0.53333333333333299</v>
      </c>
      <c r="L301">
        <v>0.59649122807017496</v>
      </c>
      <c r="M301">
        <v>1.1184210526315701</v>
      </c>
      <c r="N301">
        <v>0.56314699792960599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1128</v>
      </c>
      <c r="F302">
        <v>1101</v>
      </c>
      <c r="G302">
        <v>27</v>
      </c>
      <c r="H302">
        <v>1101</v>
      </c>
      <c r="I302">
        <v>27</v>
      </c>
      <c r="J302">
        <v>0</v>
      </c>
      <c r="K302">
        <v>0.97606382978723405</v>
      </c>
      <c r="L302">
        <v>1</v>
      </c>
      <c r="M302">
        <v>1.0245231607629399</v>
      </c>
      <c r="N302">
        <v>0.98788694481830397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641</v>
      </c>
      <c r="F303">
        <v>614</v>
      </c>
      <c r="G303">
        <v>27</v>
      </c>
      <c r="H303">
        <v>571</v>
      </c>
      <c r="I303">
        <v>70</v>
      </c>
      <c r="J303">
        <v>43</v>
      </c>
      <c r="K303">
        <v>0.89079563182527299</v>
      </c>
      <c r="L303">
        <v>0.92996742671009702</v>
      </c>
      <c r="M303">
        <v>1.04397394136807</v>
      </c>
      <c r="N303">
        <v>0.90996015936254904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215</v>
      </c>
      <c r="F304">
        <v>228</v>
      </c>
      <c r="G304">
        <v>13</v>
      </c>
      <c r="H304">
        <v>181</v>
      </c>
      <c r="I304">
        <v>34</v>
      </c>
      <c r="J304">
        <v>47</v>
      </c>
      <c r="K304">
        <v>0.84186046511627899</v>
      </c>
      <c r="L304">
        <v>0.79385964912280704</v>
      </c>
      <c r="M304">
        <v>0.94298245614035003</v>
      </c>
      <c r="N304">
        <v>0.817155756207674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1110</v>
      </c>
      <c r="F305">
        <v>1101</v>
      </c>
      <c r="G305">
        <v>9</v>
      </c>
      <c r="H305">
        <v>1099</v>
      </c>
      <c r="I305">
        <v>11</v>
      </c>
      <c r="J305">
        <v>2</v>
      </c>
      <c r="K305">
        <v>0.99009009009008997</v>
      </c>
      <c r="L305">
        <v>0.99818346957311499</v>
      </c>
      <c r="M305">
        <v>1.00817438692098</v>
      </c>
      <c r="N305">
        <v>0.99412030755314296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612</v>
      </c>
      <c r="F306">
        <v>614</v>
      </c>
      <c r="G306">
        <v>2</v>
      </c>
      <c r="H306">
        <v>571</v>
      </c>
      <c r="I306">
        <v>41</v>
      </c>
      <c r="J306">
        <v>43</v>
      </c>
      <c r="K306">
        <v>0.93300653594771199</v>
      </c>
      <c r="L306">
        <v>0.92996742671009702</v>
      </c>
      <c r="M306">
        <v>0.99674267100977199</v>
      </c>
      <c r="N306">
        <v>0.931484502446982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232</v>
      </c>
      <c r="F307">
        <v>228</v>
      </c>
      <c r="G307">
        <v>4</v>
      </c>
      <c r="H307">
        <v>202</v>
      </c>
      <c r="I307">
        <v>30</v>
      </c>
      <c r="J307">
        <v>26</v>
      </c>
      <c r="K307">
        <v>0.87068965517241304</v>
      </c>
      <c r="L307">
        <v>0.88596491228070096</v>
      </c>
      <c r="M307">
        <v>1.01754385964912</v>
      </c>
      <c r="N307">
        <v>0.87826086956521698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1039</v>
      </c>
      <c r="F308">
        <v>1044</v>
      </c>
      <c r="G308">
        <v>5</v>
      </c>
      <c r="H308">
        <v>1039</v>
      </c>
      <c r="I308">
        <v>0</v>
      </c>
      <c r="J308">
        <v>5</v>
      </c>
      <c r="K308">
        <v>1</v>
      </c>
      <c r="L308">
        <v>0.99521072796934795</v>
      </c>
      <c r="M308">
        <v>0.99521072796934795</v>
      </c>
      <c r="N308">
        <v>0.99759961593854996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732</v>
      </c>
      <c r="F309">
        <v>668</v>
      </c>
      <c r="G309">
        <v>64</v>
      </c>
      <c r="H309">
        <v>605</v>
      </c>
      <c r="I309">
        <v>127</v>
      </c>
      <c r="J309">
        <v>63</v>
      </c>
      <c r="K309">
        <v>0.82650273224043702</v>
      </c>
      <c r="L309">
        <v>0.90568862275449102</v>
      </c>
      <c r="M309">
        <v>1.0958083832335299</v>
      </c>
      <c r="N309">
        <v>0.86428571428571399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235</v>
      </c>
      <c r="F310">
        <v>217</v>
      </c>
      <c r="G310">
        <v>18</v>
      </c>
      <c r="H310">
        <v>133</v>
      </c>
      <c r="I310">
        <v>102</v>
      </c>
      <c r="J310">
        <v>84</v>
      </c>
      <c r="K310">
        <v>0.56595744680851001</v>
      </c>
      <c r="L310">
        <v>0.61290322580645096</v>
      </c>
      <c r="M310">
        <v>1.08294930875576</v>
      </c>
      <c r="N310">
        <v>0.58849557522123896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1056</v>
      </c>
      <c r="F311">
        <v>1044</v>
      </c>
      <c r="G311">
        <v>12</v>
      </c>
      <c r="H311">
        <v>1044</v>
      </c>
      <c r="I311">
        <v>12</v>
      </c>
      <c r="J311">
        <v>0</v>
      </c>
      <c r="K311">
        <v>0.98863636363636298</v>
      </c>
      <c r="L311">
        <v>1</v>
      </c>
      <c r="M311">
        <v>1.01149425287356</v>
      </c>
      <c r="N311">
        <v>0.994285714285714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774</v>
      </c>
      <c r="F312">
        <v>668</v>
      </c>
      <c r="G312">
        <v>106</v>
      </c>
      <c r="H312">
        <v>648</v>
      </c>
      <c r="I312">
        <v>126</v>
      </c>
      <c r="J312">
        <v>20</v>
      </c>
      <c r="K312">
        <v>0.837209302325581</v>
      </c>
      <c r="L312">
        <v>0.97005988023951994</v>
      </c>
      <c r="M312">
        <v>1.1586826347305299</v>
      </c>
      <c r="N312">
        <v>0.89875173370318995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203</v>
      </c>
      <c r="F313">
        <v>217</v>
      </c>
      <c r="G313">
        <v>14</v>
      </c>
      <c r="H313">
        <v>173</v>
      </c>
      <c r="I313">
        <v>30</v>
      </c>
      <c r="J313">
        <v>44</v>
      </c>
      <c r="K313">
        <v>0.85221674876847198</v>
      </c>
      <c r="L313">
        <v>0.79723502304147398</v>
      </c>
      <c r="M313">
        <v>0.93548387096774099</v>
      </c>
      <c r="N313">
        <v>0.82380952380952299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1043</v>
      </c>
      <c r="F314">
        <v>1044</v>
      </c>
      <c r="G314">
        <v>1</v>
      </c>
      <c r="H314">
        <v>1041</v>
      </c>
      <c r="I314">
        <v>2</v>
      </c>
      <c r="J314">
        <v>3</v>
      </c>
      <c r="K314">
        <v>0.99808245445829302</v>
      </c>
      <c r="L314">
        <v>0.99712643678160895</v>
      </c>
      <c r="M314">
        <v>0.99904214559386895</v>
      </c>
      <c r="N314">
        <v>0.99760421657882103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709</v>
      </c>
      <c r="F315">
        <v>668</v>
      </c>
      <c r="G315">
        <v>41</v>
      </c>
      <c r="H315">
        <v>638</v>
      </c>
      <c r="I315">
        <v>71</v>
      </c>
      <c r="J315">
        <v>30</v>
      </c>
      <c r="K315">
        <v>0.89985895627644497</v>
      </c>
      <c r="L315">
        <v>0.95508982035928103</v>
      </c>
      <c r="M315">
        <v>1.06137724550898</v>
      </c>
      <c r="N315">
        <v>0.92665214233841597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211</v>
      </c>
      <c r="F316">
        <v>217</v>
      </c>
      <c r="G316">
        <v>6</v>
      </c>
      <c r="H316">
        <v>187</v>
      </c>
      <c r="I316">
        <v>24</v>
      </c>
      <c r="J316">
        <v>30</v>
      </c>
      <c r="K316">
        <v>0.88625592417061605</v>
      </c>
      <c r="L316">
        <v>0.86175115207373199</v>
      </c>
      <c r="M316">
        <v>0.972350230414746</v>
      </c>
      <c r="N316">
        <v>0.87383177570093395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926</v>
      </c>
      <c r="F317">
        <v>915</v>
      </c>
      <c r="G317">
        <v>11</v>
      </c>
      <c r="H317">
        <v>900</v>
      </c>
      <c r="I317">
        <v>26</v>
      </c>
      <c r="J317">
        <v>15</v>
      </c>
      <c r="K317">
        <v>0.97192224622030199</v>
      </c>
      <c r="L317">
        <v>0.98360655737704905</v>
      </c>
      <c r="M317">
        <v>1.0120218579234901</v>
      </c>
      <c r="N317">
        <v>0.97772949483976002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679</v>
      </c>
      <c r="F318">
        <v>701</v>
      </c>
      <c r="G318">
        <v>22</v>
      </c>
      <c r="H318">
        <v>617</v>
      </c>
      <c r="I318">
        <v>62</v>
      </c>
      <c r="J318">
        <v>84</v>
      </c>
      <c r="K318">
        <v>0.90868924889543401</v>
      </c>
      <c r="L318">
        <v>0.88017118402282402</v>
      </c>
      <c r="M318">
        <v>0.96861626248216803</v>
      </c>
      <c r="N318">
        <v>0.89420289855072399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212</v>
      </c>
      <c r="F319">
        <v>195</v>
      </c>
      <c r="G319">
        <v>17</v>
      </c>
      <c r="H319">
        <v>99</v>
      </c>
      <c r="I319">
        <v>113</v>
      </c>
      <c r="J319">
        <v>96</v>
      </c>
      <c r="K319">
        <v>0.46698113207547098</v>
      </c>
      <c r="L319">
        <v>0.507692307692307</v>
      </c>
      <c r="M319">
        <v>1.08717948717948</v>
      </c>
      <c r="N319">
        <v>0.48648648648648601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985</v>
      </c>
      <c r="F320">
        <v>915</v>
      </c>
      <c r="G320">
        <v>70</v>
      </c>
      <c r="H320">
        <v>915</v>
      </c>
      <c r="I320">
        <v>70</v>
      </c>
      <c r="J320">
        <v>0</v>
      </c>
      <c r="K320">
        <v>0.92893401015228405</v>
      </c>
      <c r="L320">
        <v>1</v>
      </c>
      <c r="M320">
        <v>1.0765027322404299</v>
      </c>
      <c r="N320">
        <v>0.96315789473684199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756</v>
      </c>
      <c r="F321">
        <v>701</v>
      </c>
      <c r="G321">
        <v>55</v>
      </c>
      <c r="H321">
        <v>667</v>
      </c>
      <c r="I321">
        <v>89</v>
      </c>
      <c r="J321">
        <v>34</v>
      </c>
      <c r="K321">
        <v>0.88227513227513199</v>
      </c>
      <c r="L321">
        <v>0.95149786019971405</v>
      </c>
      <c r="M321">
        <v>1.07845934379457</v>
      </c>
      <c r="N321">
        <v>0.91557995881949195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195</v>
      </c>
      <c r="F322">
        <v>195</v>
      </c>
      <c r="G322">
        <v>0</v>
      </c>
      <c r="H322">
        <v>117</v>
      </c>
      <c r="I322">
        <v>78</v>
      </c>
      <c r="J322">
        <v>78</v>
      </c>
      <c r="K322">
        <v>0.6</v>
      </c>
      <c r="L322">
        <v>0.6</v>
      </c>
      <c r="M322">
        <v>1</v>
      </c>
      <c r="N322">
        <v>0.6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945</v>
      </c>
      <c r="F323">
        <v>915</v>
      </c>
      <c r="G323">
        <v>30</v>
      </c>
      <c r="H323">
        <v>914</v>
      </c>
      <c r="I323">
        <v>31</v>
      </c>
      <c r="J323">
        <v>1</v>
      </c>
      <c r="K323">
        <v>0.96719576719576705</v>
      </c>
      <c r="L323">
        <v>0.99890710382513603</v>
      </c>
      <c r="M323">
        <v>1.0327868852458999</v>
      </c>
      <c r="N323">
        <v>0.98279569892473095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713</v>
      </c>
      <c r="F324">
        <v>701</v>
      </c>
      <c r="G324">
        <v>12</v>
      </c>
      <c r="H324">
        <v>663</v>
      </c>
      <c r="I324">
        <v>50</v>
      </c>
      <c r="J324">
        <v>38</v>
      </c>
      <c r="K324">
        <v>0.92987377279102301</v>
      </c>
      <c r="L324">
        <v>0.94579172610556295</v>
      </c>
      <c r="M324">
        <v>1.01711840228245</v>
      </c>
      <c r="N324">
        <v>0.93776520509193695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206</v>
      </c>
      <c r="F325">
        <v>195</v>
      </c>
      <c r="G325">
        <v>11</v>
      </c>
      <c r="H325">
        <v>165</v>
      </c>
      <c r="I325">
        <v>41</v>
      </c>
      <c r="J325">
        <v>30</v>
      </c>
      <c r="K325">
        <v>0.80097087378640697</v>
      </c>
      <c r="L325">
        <v>0.84615384615384603</v>
      </c>
      <c r="M325">
        <v>1.05641025641025</v>
      </c>
      <c r="N325">
        <v>0.82294264339152101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370</v>
      </c>
      <c r="F326">
        <v>1230</v>
      </c>
      <c r="G326">
        <v>860</v>
      </c>
      <c r="H326">
        <v>369</v>
      </c>
      <c r="I326">
        <v>1</v>
      </c>
      <c r="J326">
        <v>861</v>
      </c>
      <c r="K326">
        <v>0.99729729729729699</v>
      </c>
      <c r="L326">
        <v>0.3</v>
      </c>
      <c r="M326">
        <v>0.30081300813008099</v>
      </c>
      <c r="N326">
        <v>0.46124999999999999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442</v>
      </c>
      <c r="F327">
        <v>761</v>
      </c>
      <c r="G327">
        <v>319</v>
      </c>
      <c r="H327">
        <v>366</v>
      </c>
      <c r="I327">
        <v>76</v>
      </c>
      <c r="J327">
        <v>395</v>
      </c>
      <c r="K327">
        <v>0.82805429864253299</v>
      </c>
      <c r="L327">
        <v>0.48094612352168198</v>
      </c>
      <c r="M327">
        <v>0.58081471747700397</v>
      </c>
      <c r="N327">
        <v>0.608478802992518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212</v>
      </c>
      <c r="F328">
        <v>225</v>
      </c>
      <c r="G328">
        <v>13</v>
      </c>
      <c r="H328">
        <v>71</v>
      </c>
      <c r="I328">
        <v>141</v>
      </c>
      <c r="J328">
        <v>154</v>
      </c>
      <c r="K328">
        <v>0.33490566037735803</v>
      </c>
      <c r="L328">
        <v>0.31555555555555498</v>
      </c>
      <c r="M328">
        <v>0.94222222222222196</v>
      </c>
      <c r="N328">
        <v>0.32494279176201302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1250</v>
      </c>
      <c r="F329">
        <v>1230</v>
      </c>
      <c r="G329">
        <v>20</v>
      </c>
      <c r="H329">
        <v>1223</v>
      </c>
      <c r="I329">
        <v>27</v>
      </c>
      <c r="J329">
        <v>7</v>
      </c>
      <c r="K329">
        <v>0.97840000000000005</v>
      </c>
      <c r="L329">
        <v>0.99430894308942996</v>
      </c>
      <c r="M329">
        <v>1.0162601626016201</v>
      </c>
      <c r="N329">
        <v>0.98629032258064497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747</v>
      </c>
      <c r="F330">
        <v>761</v>
      </c>
      <c r="G330">
        <v>14</v>
      </c>
      <c r="H330">
        <v>666</v>
      </c>
      <c r="I330">
        <v>81</v>
      </c>
      <c r="J330">
        <v>95</v>
      </c>
      <c r="K330">
        <v>0.89156626506024095</v>
      </c>
      <c r="L330">
        <v>0.87516425755584704</v>
      </c>
      <c r="M330">
        <v>0.98160315374507201</v>
      </c>
      <c r="N330">
        <v>0.88328912466843501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187</v>
      </c>
      <c r="F331">
        <v>225</v>
      </c>
      <c r="G331">
        <v>38</v>
      </c>
      <c r="H331">
        <v>166</v>
      </c>
      <c r="I331">
        <v>21</v>
      </c>
      <c r="J331">
        <v>59</v>
      </c>
      <c r="K331">
        <v>0.88770053475935795</v>
      </c>
      <c r="L331">
        <v>0.73777777777777698</v>
      </c>
      <c r="M331">
        <v>0.83111111111111102</v>
      </c>
      <c r="N331">
        <v>0.80582524271844602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1226</v>
      </c>
      <c r="F332">
        <v>1230</v>
      </c>
      <c r="G332">
        <v>4</v>
      </c>
      <c r="H332">
        <v>1220</v>
      </c>
      <c r="I332">
        <v>6</v>
      </c>
      <c r="J332">
        <v>10</v>
      </c>
      <c r="K332">
        <v>0.99510603588906998</v>
      </c>
      <c r="L332">
        <v>0.99186991869918695</v>
      </c>
      <c r="M332">
        <v>0.99674796747967398</v>
      </c>
      <c r="N332">
        <v>0.99348534201954297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769</v>
      </c>
      <c r="F333">
        <v>761</v>
      </c>
      <c r="G333">
        <v>8</v>
      </c>
      <c r="H333">
        <v>695</v>
      </c>
      <c r="I333">
        <v>74</v>
      </c>
      <c r="J333">
        <v>66</v>
      </c>
      <c r="K333">
        <v>0.90377113133940101</v>
      </c>
      <c r="L333">
        <v>0.91327201051248297</v>
      </c>
      <c r="M333">
        <v>1.0105124835742401</v>
      </c>
      <c r="N333">
        <v>0.90849673202614301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236</v>
      </c>
      <c r="F334">
        <v>225</v>
      </c>
      <c r="G334">
        <v>11</v>
      </c>
      <c r="H334">
        <v>198</v>
      </c>
      <c r="I334">
        <v>38</v>
      </c>
      <c r="J334">
        <v>27</v>
      </c>
      <c r="K334">
        <v>0.83898305084745695</v>
      </c>
      <c r="L334">
        <v>0.88</v>
      </c>
      <c r="M334">
        <v>1.0488888888888801</v>
      </c>
      <c r="N334">
        <v>0.85900216919739703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993</v>
      </c>
      <c r="F335">
        <v>1035</v>
      </c>
      <c r="G335">
        <v>42</v>
      </c>
      <c r="H335">
        <v>989</v>
      </c>
      <c r="I335">
        <v>4</v>
      </c>
      <c r="J335">
        <v>46</v>
      </c>
      <c r="K335">
        <v>0.99597180261832796</v>
      </c>
      <c r="L335">
        <v>0.95555555555555505</v>
      </c>
      <c r="M335">
        <v>0.95942028985507199</v>
      </c>
      <c r="N335">
        <v>0.97534516765285995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821</v>
      </c>
      <c r="F336">
        <v>827</v>
      </c>
      <c r="G336">
        <v>6</v>
      </c>
      <c r="H336">
        <v>720</v>
      </c>
      <c r="I336">
        <v>101</v>
      </c>
      <c r="J336">
        <v>107</v>
      </c>
      <c r="K336">
        <v>0.87697929354445803</v>
      </c>
      <c r="L336">
        <v>0.87061668681982995</v>
      </c>
      <c r="M336">
        <v>0.99274486094316805</v>
      </c>
      <c r="N336">
        <v>0.87378640776699001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284</v>
      </c>
      <c r="F337">
        <v>243</v>
      </c>
      <c r="G337">
        <v>41</v>
      </c>
      <c r="H337">
        <v>123</v>
      </c>
      <c r="I337">
        <v>161</v>
      </c>
      <c r="J337">
        <v>120</v>
      </c>
      <c r="K337">
        <v>0.43309859154929498</v>
      </c>
      <c r="L337">
        <v>0.50617283950617198</v>
      </c>
      <c r="M337">
        <v>1.1687242798353901</v>
      </c>
      <c r="N337">
        <v>0.46679316888045502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1038</v>
      </c>
      <c r="F338">
        <v>1035</v>
      </c>
      <c r="G338">
        <v>3</v>
      </c>
      <c r="H338">
        <v>1025</v>
      </c>
      <c r="I338">
        <v>13</v>
      </c>
      <c r="J338">
        <v>10</v>
      </c>
      <c r="K338">
        <v>0.98747591522157996</v>
      </c>
      <c r="L338">
        <v>0.99033816425120702</v>
      </c>
      <c r="M338">
        <v>1.00289855072463</v>
      </c>
      <c r="N338">
        <v>0.98890496864447597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803</v>
      </c>
      <c r="F339">
        <v>827</v>
      </c>
      <c r="G339">
        <v>24</v>
      </c>
      <c r="H339">
        <v>738</v>
      </c>
      <c r="I339">
        <v>65</v>
      </c>
      <c r="J339">
        <v>89</v>
      </c>
      <c r="K339">
        <v>0.91905354919053495</v>
      </c>
      <c r="L339">
        <v>0.89238210399032603</v>
      </c>
      <c r="M339">
        <v>0.97097944377267198</v>
      </c>
      <c r="N339">
        <v>0.90552147239263803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202</v>
      </c>
      <c r="F340">
        <v>243</v>
      </c>
      <c r="G340">
        <v>41</v>
      </c>
      <c r="H340">
        <v>170</v>
      </c>
      <c r="I340">
        <v>32</v>
      </c>
      <c r="J340">
        <v>73</v>
      </c>
      <c r="K340">
        <v>0.841584158415841</v>
      </c>
      <c r="L340">
        <v>0.69958847736625496</v>
      </c>
      <c r="M340">
        <v>0.83127572016460904</v>
      </c>
      <c r="N340">
        <v>0.76404494382022403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1029</v>
      </c>
      <c r="F341">
        <v>1035</v>
      </c>
      <c r="G341">
        <v>6</v>
      </c>
      <c r="H341">
        <v>1025</v>
      </c>
      <c r="I341">
        <v>4</v>
      </c>
      <c r="J341">
        <v>10</v>
      </c>
      <c r="K341">
        <v>0.996112730806608</v>
      </c>
      <c r="L341">
        <v>0.99033816425120702</v>
      </c>
      <c r="M341">
        <v>0.99420289855072397</v>
      </c>
      <c r="N341">
        <v>0.99321705426356499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811</v>
      </c>
      <c r="F342">
        <v>827</v>
      </c>
      <c r="G342">
        <v>16</v>
      </c>
      <c r="H342">
        <v>755</v>
      </c>
      <c r="I342">
        <v>56</v>
      </c>
      <c r="J342">
        <v>72</v>
      </c>
      <c r="K342">
        <v>0.93094944512946898</v>
      </c>
      <c r="L342">
        <v>0.91293833131801605</v>
      </c>
      <c r="M342">
        <v>0.98065296251511402</v>
      </c>
      <c r="N342">
        <v>0.92185592185592102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216</v>
      </c>
      <c r="F343">
        <v>243</v>
      </c>
      <c r="G343">
        <v>27</v>
      </c>
      <c r="H343">
        <v>196</v>
      </c>
      <c r="I343">
        <v>20</v>
      </c>
      <c r="J343">
        <v>47</v>
      </c>
      <c r="K343">
        <v>0.907407407407407</v>
      </c>
      <c r="L343">
        <v>0.80658436213991702</v>
      </c>
      <c r="M343">
        <v>0.88888888888888795</v>
      </c>
      <c r="N343">
        <v>0.85403050108932399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1027</v>
      </c>
      <c r="F344">
        <v>1107</v>
      </c>
      <c r="G344">
        <v>80</v>
      </c>
      <c r="H344">
        <v>1023</v>
      </c>
      <c r="I344">
        <v>4</v>
      </c>
      <c r="J344">
        <v>84</v>
      </c>
      <c r="K344">
        <v>0.99610516066212196</v>
      </c>
      <c r="L344">
        <v>0.92411924119241196</v>
      </c>
      <c r="M344">
        <v>0.92773261065943902</v>
      </c>
      <c r="N344">
        <v>0.95876288659793796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546</v>
      </c>
      <c r="F345">
        <v>701</v>
      </c>
      <c r="G345">
        <v>155</v>
      </c>
      <c r="H345">
        <v>515</v>
      </c>
      <c r="I345">
        <v>31</v>
      </c>
      <c r="J345">
        <v>186</v>
      </c>
      <c r="K345">
        <v>0.94322344322344298</v>
      </c>
      <c r="L345">
        <v>0.73466476462196795</v>
      </c>
      <c r="M345">
        <v>0.77888730385163996</v>
      </c>
      <c r="N345">
        <v>0.82598235765838002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274</v>
      </c>
      <c r="F346">
        <v>266</v>
      </c>
      <c r="G346">
        <v>8</v>
      </c>
      <c r="H346">
        <v>118</v>
      </c>
      <c r="I346">
        <v>156</v>
      </c>
      <c r="J346">
        <v>148</v>
      </c>
      <c r="K346">
        <v>0.43065693430656898</v>
      </c>
      <c r="L346">
        <v>0.44360902255639001</v>
      </c>
      <c r="M346">
        <v>1.0300751879699199</v>
      </c>
      <c r="N346">
        <v>0.437037037037037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1051</v>
      </c>
      <c r="F347">
        <v>1107</v>
      </c>
      <c r="G347">
        <v>56</v>
      </c>
      <c r="H347">
        <v>1045</v>
      </c>
      <c r="I347">
        <v>6</v>
      </c>
      <c r="J347">
        <v>62</v>
      </c>
      <c r="K347">
        <v>0.99429115128449097</v>
      </c>
      <c r="L347">
        <v>0.94399277326106501</v>
      </c>
      <c r="M347">
        <v>0.94941282746160705</v>
      </c>
      <c r="N347">
        <v>0.96848934198331704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602</v>
      </c>
      <c r="F348">
        <v>701</v>
      </c>
      <c r="G348">
        <v>99</v>
      </c>
      <c r="H348">
        <v>574</v>
      </c>
      <c r="I348">
        <v>28</v>
      </c>
      <c r="J348">
        <v>127</v>
      </c>
      <c r="K348">
        <v>0.95348837209302295</v>
      </c>
      <c r="L348">
        <v>0.81883024251069902</v>
      </c>
      <c r="M348">
        <v>0.85877318116975698</v>
      </c>
      <c r="N348">
        <v>0.88104374520337603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212</v>
      </c>
      <c r="F349">
        <v>266</v>
      </c>
      <c r="G349">
        <v>54</v>
      </c>
      <c r="H349">
        <v>188</v>
      </c>
      <c r="I349">
        <v>24</v>
      </c>
      <c r="J349">
        <v>78</v>
      </c>
      <c r="K349">
        <v>0.88679245283018804</v>
      </c>
      <c r="L349">
        <v>0.70676691729323304</v>
      </c>
      <c r="M349">
        <v>0.79699248120300703</v>
      </c>
      <c r="N349">
        <v>0.78661087866108703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1058</v>
      </c>
      <c r="F350">
        <v>1107</v>
      </c>
      <c r="G350">
        <v>49</v>
      </c>
      <c r="H350">
        <v>1057</v>
      </c>
      <c r="I350">
        <v>1</v>
      </c>
      <c r="J350">
        <v>50</v>
      </c>
      <c r="K350">
        <v>0.99905482041587901</v>
      </c>
      <c r="L350">
        <v>0.95483288166214997</v>
      </c>
      <c r="M350">
        <v>0.95573622402890701</v>
      </c>
      <c r="N350">
        <v>0.97644341801385603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649</v>
      </c>
      <c r="F351">
        <v>701</v>
      </c>
      <c r="G351">
        <v>52</v>
      </c>
      <c r="H351">
        <v>629</v>
      </c>
      <c r="I351">
        <v>20</v>
      </c>
      <c r="J351">
        <v>72</v>
      </c>
      <c r="K351">
        <v>0.96918335901386699</v>
      </c>
      <c r="L351">
        <v>0.897289586305278</v>
      </c>
      <c r="M351">
        <v>0.92582025677603397</v>
      </c>
      <c r="N351">
        <v>0.93185185185185104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241</v>
      </c>
      <c r="F352">
        <v>266</v>
      </c>
      <c r="G352">
        <v>25</v>
      </c>
      <c r="H352">
        <v>206</v>
      </c>
      <c r="I352">
        <v>35</v>
      </c>
      <c r="J352">
        <v>60</v>
      </c>
      <c r="K352">
        <v>0.854771784232365</v>
      </c>
      <c r="L352">
        <v>0.77443609022556303</v>
      </c>
      <c r="M352">
        <v>0.90601503759398405</v>
      </c>
      <c r="N352">
        <v>0.81262327416173497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1010</v>
      </c>
      <c r="F353">
        <v>1014</v>
      </c>
      <c r="G353">
        <v>4</v>
      </c>
      <c r="H353">
        <v>990</v>
      </c>
      <c r="I353">
        <v>20</v>
      </c>
      <c r="J353">
        <v>24</v>
      </c>
      <c r="K353">
        <v>0.98019801980197996</v>
      </c>
      <c r="L353">
        <v>0.976331360946745</v>
      </c>
      <c r="M353">
        <v>0.99605522682445702</v>
      </c>
      <c r="N353">
        <v>0.97826086956521696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628</v>
      </c>
      <c r="F354">
        <v>656</v>
      </c>
      <c r="G354">
        <v>28</v>
      </c>
      <c r="H354">
        <v>583</v>
      </c>
      <c r="I354">
        <v>45</v>
      </c>
      <c r="J354">
        <v>73</v>
      </c>
      <c r="K354">
        <v>0.92834394904458595</v>
      </c>
      <c r="L354">
        <v>0.88871951219512102</v>
      </c>
      <c r="M354">
        <v>0.957317073170731</v>
      </c>
      <c r="N354">
        <v>0.90809968847351996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248</v>
      </c>
      <c r="F355">
        <v>247</v>
      </c>
      <c r="G355">
        <v>1</v>
      </c>
      <c r="H355">
        <v>165</v>
      </c>
      <c r="I355">
        <v>83</v>
      </c>
      <c r="J355">
        <v>82</v>
      </c>
      <c r="K355">
        <v>0.66532258064516103</v>
      </c>
      <c r="L355">
        <v>0.668016194331983</v>
      </c>
      <c r="M355">
        <v>1.00404858299595</v>
      </c>
      <c r="N355">
        <v>0.66666666666666596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1106</v>
      </c>
      <c r="F356">
        <v>1014</v>
      </c>
      <c r="G356">
        <v>92</v>
      </c>
      <c r="H356">
        <v>1012</v>
      </c>
      <c r="I356">
        <v>94</v>
      </c>
      <c r="J356">
        <v>2</v>
      </c>
      <c r="K356">
        <v>0.91500904159132002</v>
      </c>
      <c r="L356">
        <v>0.99802761341222801</v>
      </c>
      <c r="M356">
        <v>1.09072978303747</v>
      </c>
      <c r="N356">
        <v>0.95471698113207504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619</v>
      </c>
      <c r="F357">
        <v>656</v>
      </c>
      <c r="G357">
        <v>37</v>
      </c>
      <c r="H357">
        <v>573</v>
      </c>
      <c r="I357">
        <v>46</v>
      </c>
      <c r="J357">
        <v>83</v>
      </c>
      <c r="K357">
        <v>0.92568659127625197</v>
      </c>
      <c r="L357">
        <v>0.87347560975609695</v>
      </c>
      <c r="M357">
        <v>0.94359756097560898</v>
      </c>
      <c r="N357">
        <v>0.89882352941176402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230</v>
      </c>
      <c r="F358">
        <v>247</v>
      </c>
      <c r="G358">
        <v>17</v>
      </c>
      <c r="H358">
        <v>207</v>
      </c>
      <c r="I358">
        <v>23</v>
      </c>
      <c r="J358">
        <v>40</v>
      </c>
      <c r="K358">
        <v>0.9</v>
      </c>
      <c r="L358">
        <v>0.83805668016194301</v>
      </c>
      <c r="M358">
        <v>0.93117408906882504</v>
      </c>
      <c r="N358">
        <v>0.86792452830188604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1073</v>
      </c>
      <c r="F359">
        <v>1014</v>
      </c>
      <c r="G359">
        <v>59</v>
      </c>
      <c r="H359">
        <v>1012</v>
      </c>
      <c r="I359">
        <v>61</v>
      </c>
      <c r="J359">
        <v>2</v>
      </c>
      <c r="K359">
        <v>0.94315004659832202</v>
      </c>
      <c r="L359">
        <v>0.99802761341222801</v>
      </c>
      <c r="M359">
        <v>1.05818540433925</v>
      </c>
      <c r="N359">
        <v>0.96981312889314797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614</v>
      </c>
      <c r="F360">
        <v>656</v>
      </c>
      <c r="G360">
        <v>42</v>
      </c>
      <c r="H360">
        <v>596</v>
      </c>
      <c r="I360">
        <v>18</v>
      </c>
      <c r="J360">
        <v>60</v>
      </c>
      <c r="K360">
        <v>0.97068403908794698</v>
      </c>
      <c r="L360">
        <v>0.90853658536585302</v>
      </c>
      <c r="M360">
        <v>0.93597560975609695</v>
      </c>
      <c r="N360">
        <v>0.93858267716535404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228</v>
      </c>
      <c r="F361">
        <v>247</v>
      </c>
      <c r="G361">
        <v>19</v>
      </c>
      <c r="H361">
        <v>211</v>
      </c>
      <c r="I361">
        <v>17</v>
      </c>
      <c r="J361">
        <v>36</v>
      </c>
      <c r="K361">
        <v>0.92543859649122795</v>
      </c>
      <c r="L361">
        <v>0.85425101214574894</v>
      </c>
      <c r="M361">
        <v>0.92307692307692302</v>
      </c>
      <c r="N361">
        <v>0.888421052631578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1055</v>
      </c>
      <c r="F362">
        <v>1070</v>
      </c>
      <c r="G362">
        <v>15</v>
      </c>
      <c r="H362">
        <v>1055</v>
      </c>
      <c r="I362">
        <v>0</v>
      </c>
      <c r="J362">
        <v>15</v>
      </c>
      <c r="K362">
        <v>1</v>
      </c>
      <c r="L362">
        <v>0.98598130841121501</v>
      </c>
      <c r="M362">
        <v>0.98598130841121501</v>
      </c>
      <c r="N362">
        <v>0.99294117647058799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763</v>
      </c>
      <c r="F363">
        <v>700</v>
      </c>
      <c r="G363">
        <v>63</v>
      </c>
      <c r="H363">
        <v>654</v>
      </c>
      <c r="I363">
        <v>109</v>
      </c>
      <c r="J363">
        <v>46</v>
      </c>
      <c r="K363">
        <v>0.85714285714285698</v>
      </c>
      <c r="L363">
        <v>0.93428571428571405</v>
      </c>
      <c r="M363">
        <v>1.0900000000000001</v>
      </c>
      <c r="N363">
        <v>0.89405331510594599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234</v>
      </c>
      <c r="F364">
        <v>239</v>
      </c>
      <c r="G364">
        <v>5</v>
      </c>
      <c r="H364">
        <v>130</v>
      </c>
      <c r="I364">
        <v>104</v>
      </c>
      <c r="J364">
        <v>109</v>
      </c>
      <c r="K364">
        <v>0.55555555555555503</v>
      </c>
      <c r="L364">
        <v>0.54393305439330497</v>
      </c>
      <c r="M364">
        <v>0.97907949790794901</v>
      </c>
      <c r="N364">
        <v>0.54968287526426995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1087</v>
      </c>
      <c r="F365">
        <v>1070</v>
      </c>
      <c r="G365">
        <v>17</v>
      </c>
      <c r="H365">
        <v>1070</v>
      </c>
      <c r="I365">
        <v>17</v>
      </c>
      <c r="J365">
        <v>0</v>
      </c>
      <c r="K365">
        <v>0.98436062557497706</v>
      </c>
      <c r="L365">
        <v>1</v>
      </c>
      <c r="M365">
        <v>1.0158878504672799</v>
      </c>
      <c r="N365">
        <v>0.99211868335651299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696</v>
      </c>
      <c r="F366">
        <v>700</v>
      </c>
      <c r="G366">
        <v>4</v>
      </c>
      <c r="H366">
        <v>637</v>
      </c>
      <c r="I366">
        <v>59</v>
      </c>
      <c r="J366">
        <v>63</v>
      </c>
      <c r="K366">
        <v>0.91522988505747105</v>
      </c>
      <c r="L366">
        <v>0.91</v>
      </c>
      <c r="M366">
        <v>0.994285714285714</v>
      </c>
      <c r="N366">
        <v>0.91260744985673303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194</v>
      </c>
      <c r="F367">
        <v>239</v>
      </c>
      <c r="G367">
        <v>45</v>
      </c>
      <c r="H367">
        <v>174</v>
      </c>
      <c r="I367">
        <v>20</v>
      </c>
      <c r="J367">
        <v>65</v>
      </c>
      <c r="K367">
        <v>0.89690721649484495</v>
      </c>
      <c r="L367">
        <v>0.72803347280334696</v>
      </c>
      <c r="M367">
        <v>0.81171548117154801</v>
      </c>
      <c r="N367">
        <v>0.80369515011547299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1052</v>
      </c>
      <c r="F368">
        <v>1070</v>
      </c>
      <c r="G368">
        <v>18</v>
      </c>
      <c r="H368">
        <v>1052</v>
      </c>
      <c r="I368">
        <v>0</v>
      </c>
      <c r="J368">
        <v>18</v>
      </c>
      <c r="K368">
        <v>1</v>
      </c>
      <c r="L368">
        <v>0.98317757009345796</v>
      </c>
      <c r="M368">
        <v>0.98317757009345796</v>
      </c>
      <c r="N368">
        <v>0.99151743638077205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676</v>
      </c>
      <c r="F369">
        <v>700</v>
      </c>
      <c r="G369">
        <v>24</v>
      </c>
      <c r="H369">
        <v>639</v>
      </c>
      <c r="I369">
        <v>37</v>
      </c>
      <c r="J369">
        <v>61</v>
      </c>
      <c r="K369">
        <v>0.945266272189349</v>
      </c>
      <c r="L369">
        <v>0.91285714285714203</v>
      </c>
      <c r="M369">
        <v>0.96571428571428497</v>
      </c>
      <c r="N369">
        <v>0.92877906976744096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221</v>
      </c>
      <c r="F370">
        <v>239</v>
      </c>
      <c r="G370">
        <v>18</v>
      </c>
      <c r="H370">
        <v>192</v>
      </c>
      <c r="I370">
        <v>29</v>
      </c>
      <c r="J370">
        <v>47</v>
      </c>
      <c r="K370">
        <v>0.868778280542986</v>
      </c>
      <c r="L370">
        <v>0.80334728033472802</v>
      </c>
      <c r="M370">
        <v>0.92468619246861905</v>
      </c>
      <c r="N370">
        <v>0.83478260869565202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1016</v>
      </c>
      <c r="F371">
        <v>1007</v>
      </c>
      <c r="G371">
        <v>9</v>
      </c>
      <c r="H371">
        <v>1006</v>
      </c>
      <c r="I371">
        <v>10</v>
      </c>
      <c r="J371">
        <v>1</v>
      </c>
      <c r="K371">
        <v>0.99015748031495998</v>
      </c>
      <c r="L371">
        <v>0.99900695134061501</v>
      </c>
      <c r="M371">
        <v>1.00893743793445</v>
      </c>
      <c r="N371">
        <v>0.99456253089471003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718</v>
      </c>
      <c r="F372">
        <v>641</v>
      </c>
      <c r="G372">
        <v>77</v>
      </c>
      <c r="H372">
        <v>592</v>
      </c>
      <c r="I372">
        <v>126</v>
      </c>
      <c r="J372">
        <v>49</v>
      </c>
      <c r="K372">
        <v>0.82451253481894105</v>
      </c>
      <c r="L372">
        <v>0.92355694227769103</v>
      </c>
      <c r="M372">
        <v>1.1201248049921899</v>
      </c>
      <c r="N372">
        <v>0.87122884473877804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272</v>
      </c>
      <c r="F373">
        <v>204</v>
      </c>
      <c r="G373">
        <v>68</v>
      </c>
      <c r="H373">
        <v>163</v>
      </c>
      <c r="I373">
        <v>109</v>
      </c>
      <c r="J373">
        <v>41</v>
      </c>
      <c r="K373">
        <v>0.59926470588235203</v>
      </c>
      <c r="L373">
        <v>0.79901960784313697</v>
      </c>
      <c r="M373">
        <v>1.3333333333333299</v>
      </c>
      <c r="N373">
        <v>0.68487394957983105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1070</v>
      </c>
      <c r="F374">
        <v>1007</v>
      </c>
      <c r="G374">
        <v>63</v>
      </c>
      <c r="H374">
        <v>1007</v>
      </c>
      <c r="I374">
        <v>63</v>
      </c>
      <c r="J374">
        <v>0</v>
      </c>
      <c r="K374">
        <v>0.94112149532710199</v>
      </c>
      <c r="L374">
        <v>1</v>
      </c>
      <c r="M374">
        <v>1.06256206554121</v>
      </c>
      <c r="N374">
        <v>0.969667790081848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699</v>
      </c>
      <c r="F375">
        <v>641</v>
      </c>
      <c r="G375">
        <v>58</v>
      </c>
      <c r="H375">
        <v>598</v>
      </c>
      <c r="I375">
        <v>101</v>
      </c>
      <c r="J375">
        <v>43</v>
      </c>
      <c r="K375">
        <v>0.85550786838340398</v>
      </c>
      <c r="L375">
        <v>0.93291731669266698</v>
      </c>
      <c r="M375">
        <v>1.09048361934477</v>
      </c>
      <c r="N375">
        <v>0.89253731343283504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231</v>
      </c>
      <c r="F376">
        <v>204</v>
      </c>
      <c r="G376">
        <v>27</v>
      </c>
      <c r="H376">
        <v>180</v>
      </c>
      <c r="I376">
        <v>51</v>
      </c>
      <c r="J376">
        <v>24</v>
      </c>
      <c r="K376">
        <v>0.77922077922077904</v>
      </c>
      <c r="L376">
        <v>0.88235294117647001</v>
      </c>
      <c r="M376">
        <v>1.1323529411764699</v>
      </c>
      <c r="N376">
        <v>0.82758620689655105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1037</v>
      </c>
      <c r="F377">
        <v>1007</v>
      </c>
      <c r="G377">
        <v>30</v>
      </c>
      <c r="H377">
        <v>1007</v>
      </c>
      <c r="I377">
        <v>30</v>
      </c>
      <c r="J377">
        <v>0</v>
      </c>
      <c r="K377">
        <v>0.97107039537126305</v>
      </c>
      <c r="L377">
        <v>1</v>
      </c>
      <c r="M377">
        <v>1.0297914597815201</v>
      </c>
      <c r="N377">
        <v>0.98532289628180003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660</v>
      </c>
      <c r="F378">
        <v>641</v>
      </c>
      <c r="G378">
        <v>19</v>
      </c>
      <c r="H378">
        <v>598</v>
      </c>
      <c r="I378">
        <v>62</v>
      </c>
      <c r="J378">
        <v>43</v>
      </c>
      <c r="K378">
        <v>0.90606060606060601</v>
      </c>
      <c r="L378">
        <v>0.93291731669266698</v>
      </c>
      <c r="M378">
        <v>1.0296411856474199</v>
      </c>
      <c r="N378">
        <v>0.91929285165257502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227</v>
      </c>
      <c r="F379">
        <v>204</v>
      </c>
      <c r="G379">
        <v>23</v>
      </c>
      <c r="H379">
        <v>192</v>
      </c>
      <c r="I379">
        <v>35</v>
      </c>
      <c r="J379">
        <v>12</v>
      </c>
      <c r="K379">
        <v>0.84581497797356797</v>
      </c>
      <c r="L379">
        <v>0.94117647058823495</v>
      </c>
      <c r="M379">
        <v>1.11274509803921</v>
      </c>
      <c r="N379">
        <v>0.89095127610208802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958</v>
      </c>
      <c r="F380">
        <v>1000</v>
      </c>
      <c r="G380">
        <v>42</v>
      </c>
      <c r="H380">
        <v>958</v>
      </c>
      <c r="I380">
        <v>0</v>
      </c>
      <c r="J380">
        <v>42</v>
      </c>
      <c r="K380">
        <v>1</v>
      </c>
      <c r="L380">
        <v>0.95799999999999996</v>
      </c>
      <c r="M380">
        <v>0.95799999999999996</v>
      </c>
      <c r="N380">
        <v>0.97854954034729302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849</v>
      </c>
      <c r="F381">
        <v>815</v>
      </c>
      <c r="G381">
        <v>34</v>
      </c>
      <c r="H381">
        <v>765</v>
      </c>
      <c r="I381">
        <v>84</v>
      </c>
      <c r="J381">
        <v>50</v>
      </c>
      <c r="K381">
        <v>0.90106007067137805</v>
      </c>
      <c r="L381">
        <v>0.93865030674846595</v>
      </c>
      <c r="M381">
        <v>1.04171779141104</v>
      </c>
      <c r="N381">
        <v>0.91947115384615297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321</v>
      </c>
      <c r="F382">
        <v>216</v>
      </c>
      <c r="G382">
        <v>105</v>
      </c>
      <c r="H382">
        <v>149</v>
      </c>
      <c r="I382">
        <v>172</v>
      </c>
      <c r="J382">
        <v>67</v>
      </c>
      <c r="K382">
        <v>0.46417445482865999</v>
      </c>
      <c r="L382">
        <v>0.68981481481481399</v>
      </c>
      <c r="M382">
        <v>1.4861111111111101</v>
      </c>
      <c r="N382">
        <v>0.55493482309124698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1046</v>
      </c>
      <c r="F383">
        <v>1000</v>
      </c>
      <c r="G383">
        <v>46</v>
      </c>
      <c r="H383">
        <v>1000</v>
      </c>
      <c r="I383">
        <v>46</v>
      </c>
      <c r="J383">
        <v>0</v>
      </c>
      <c r="K383">
        <v>0.95602294455066905</v>
      </c>
      <c r="L383">
        <v>1</v>
      </c>
      <c r="M383">
        <v>1.046</v>
      </c>
      <c r="N383">
        <v>0.97751710654936397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848</v>
      </c>
      <c r="F384">
        <v>815</v>
      </c>
      <c r="G384">
        <v>33</v>
      </c>
      <c r="H384">
        <v>782</v>
      </c>
      <c r="I384">
        <v>66</v>
      </c>
      <c r="J384">
        <v>33</v>
      </c>
      <c r="K384">
        <v>0.92216981132075404</v>
      </c>
      <c r="L384">
        <v>0.95950920245398696</v>
      </c>
      <c r="M384">
        <v>1.04049079754601</v>
      </c>
      <c r="N384">
        <v>0.94046903187011399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227</v>
      </c>
      <c r="F385">
        <v>216</v>
      </c>
      <c r="G385">
        <v>11</v>
      </c>
      <c r="H385">
        <v>189</v>
      </c>
      <c r="I385">
        <v>38</v>
      </c>
      <c r="J385">
        <v>27</v>
      </c>
      <c r="K385">
        <v>0.83259911894273098</v>
      </c>
      <c r="L385">
        <v>0.875</v>
      </c>
      <c r="M385">
        <v>1.05092592592592</v>
      </c>
      <c r="N385">
        <v>0.853273137697516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1004</v>
      </c>
      <c r="F386">
        <v>1000</v>
      </c>
      <c r="G386">
        <v>4</v>
      </c>
      <c r="H386">
        <v>997</v>
      </c>
      <c r="I386">
        <v>7</v>
      </c>
      <c r="J386">
        <v>3</v>
      </c>
      <c r="K386">
        <v>0.99302788844621503</v>
      </c>
      <c r="L386">
        <v>0.997</v>
      </c>
      <c r="M386">
        <v>1.004</v>
      </c>
      <c r="N386">
        <v>0.99500998003992003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795</v>
      </c>
      <c r="F387">
        <v>815</v>
      </c>
      <c r="G387">
        <v>20</v>
      </c>
      <c r="H387">
        <v>759</v>
      </c>
      <c r="I387">
        <v>36</v>
      </c>
      <c r="J387">
        <v>56</v>
      </c>
      <c r="K387">
        <v>0.95471698113207504</v>
      </c>
      <c r="L387">
        <v>0.93128834355828205</v>
      </c>
      <c r="M387">
        <v>0.97546012269938598</v>
      </c>
      <c r="N387">
        <v>0.94285714285714195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220</v>
      </c>
      <c r="F388">
        <v>216</v>
      </c>
      <c r="G388">
        <v>4</v>
      </c>
      <c r="H388">
        <v>195</v>
      </c>
      <c r="I388">
        <v>25</v>
      </c>
      <c r="J388">
        <v>21</v>
      </c>
      <c r="K388">
        <v>0.88636363636363602</v>
      </c>
      <c r="L388">
        <v>0.90277777777777701</v>
      </c>
      <c r="M388">
        <v>1.0185185185185099</v>
      </c>
      <c r="N388">
        <v>0.894495412844036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1026</v>
      </c>
      <c r="F389">
        <v>1052</v>
      </c>
      <c r="G389">
        <v>26</v>
      </c>
      <c r="H389">
        <v>1026</v>
      </c>
      <c r="I389">
        <v>0</v>
      </c>
      <c r="J389">
        <v>26</v>
      </c>
      <c r="K389">
        <v>1</v>
      </c>
      <c r="L389">
        <v>0.975285171102661</v>
      </c>
      <c r="M389">
        <v>0.975285171102661</v>
      </c>
      <c r="N389">
        <v>0.987487969201154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844</v>
      </c>
      <c r="F390">
        <v>913</v>
      </c>
      <c r="G390">
        <v>69</v>
      </c>
      <c r="H390">
        <v>793</v>
      </c>
      <c r="I390">
        <v>51</v>
      </c>
      <c r="J390">
        <v>120</v>
      </c>
      <c r="K390">
        <v>0.93957345971563899</v>
      </c>
      <c r="L390">
        <v>0.86856516976998899</v>
      </c>
      <c r="M390">
        <v>0.92442497261774303</v>
      </c>
      <c r="N390">
        <v>0.90267501422879903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247</v>
      </c>
      <c r="F391">
        <v>217</v>
      </c>
      <c r="G391">
        <v>30</v>
      </c>
      <c r="H391">
        <v>129</v>
      </c>
      <c r="I391">
        <v>118</v>
      </c>
      <c r="J391">
        <v>88</v>
      </c>
      <c r="K391">
        <v>0.52226720647773195</v>
      </c>
      <c r="L391">
        <v>0.59447004608294896</v>
      </c>
      <c r="M391">
        <v>1.13824884792626</v>
      </c>
      <c r="N391">
        <v>0.55603448275862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1017</v>
      </c>
      <c r="F392">
        <v>1052</v>
      </c>
      <c r="G392">
        <v>35</v>
      </c>
      <c r="H392">
        <v>1014</v>
      </c>
      <c r="I392">
        <v>3</v>
      </c>
      <c r="J392">
        <v>38</v>
      </c>
      <c r="K392">
        <v>0.99705014749262499</v>
      </c>
      <c r="L392">
        <v>0.96387832699619702</v>
      </c>
      <c r="M392">
        <v>0.96673003802281299</v>
      </c>
      <c r="N392">
        <v>0.98018366360560605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904</v>
      </c>
      <c r="F393">
        <v>913</v>
      </c>
      <c r="G393">
        <v>9</v>
      </c>
      <c r="H393">
        <v>846</v>
      </c>
      <c r="I393">
        <v>58</v>
      </c>
      <c r="J393">
        <v>67</v>
      </c>
      <c r="K393">
        <v>0.93584070796460095</v>
      </c>
      <c r="L393">
        <v>0.92661555312157695</v>
      </c>
      <c r="M393">
        <v>0.99014238773274899</v>
      </c>
      <c r="N393">
        <v>0.93120528343423203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201</v>
      </c>
      <c r="F394">
        <v>217</v>
      </c>
      <c r="G394">
        <v>16</v>
      </c>
      <c r="H394">
        <v>176</v>
      </c>
      <c r="I394">
        <v>25</v>
      </c>
      <c r="J394">
        <v>41</v>
      </c>
      <c r="K394">
        <v>0.87562189054726303</v>
      </c>
      <c r="L394">
        <v>0.81105990783410098</v>
      </c>
      <c r="M394">
        <v>0.92626728110598999</v>
      </c>
      <c r="N394">
        <v>0.84210526315789402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1029</v>
      </c>
      <c r="F395">
        <v>1052</v>
      </c>
      <c r="G395">
        <v>23</v>
      </c>
      <c r="H395">
        <v>1027</v>
      </c>
      <c r="I395">
        <v>2</v>
      </c>
      <c r="J395">
        <v>25</v>
      </c>
      <c r="K395">
        <v>0.998056365403304</v>
      </c>
      <c r="L395">
        <v>0.97623574144486602</v>
      </c>
      <c r="M395">
        <v>0.97813688212927696</v>
      </c>
      <c r="N395">
        <v>0.98702546852474704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897</v>
      </c>
      <c r="F396">
        <v>913</v>
      </c>
      <c r="G396">
        <v>16</v>
      </c>
      <c r="H396">
        <v>847</v>
      </c>
      <c r="I396">
        <v>50</v>
      </c>
      <c r="J396">
        <v>66</v>
      </c>
      <c r="K396">
        <v>0.94425863991081305</v>
      </c>
      <c r="L396">
        <v>0.92771084337349397</v>
      </c>
      <c r="M396">
        <v>0.982475355969331</v>
      </c>
      <c r="N396">
        <v>0.93591160220994396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194</v>
      </c>
      <c r="F397">
        <v>217</v>
      </c>
      <c r="G397">
        <v>23</v>
      </c>
      <c r="H397">
        <v>182</v>
      </c>
      <c r="I397">
        <v>12</v>
      </c>
      <c r="J397">
        <v>35</v>
      </c>
      <c r="K397">
        <v>0.93814432989690699</v>
      </c>
      <c r="L397">
        <v>0.83870967741935398</v>
      </c>
      <c r="M397">
        <v>0.89400921658986099</v>
      </c>
      <c r="N397">
        <v>0.88564476885644705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929</v>
      </c>
      <c r="F398">
        <v>964</v>
      </c>
      <c r="G398">
        <v>35</v>
      </c>
      <c r="H398">
        <v>929</v>
      </c>
      <c r="I398">
        <v>0</v>
      </c>
      <c r="J398">
        <v>35</v>
      </c>
      <c r="K398">
        <v>1</v>
      </c>
      <c r="L398">
        <v>0.96369294605809097</v>
      </c>
      <c r="M398">
        <v>0.96369294605809097</v>
      </c>
      <c r="N398">
        <v>0.98151082937136802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797</v>
      </c>
      <c r="F399">
        <v>774</v>
      </c>
      <c r="G399">
        <v>23</v>
      </c>
      <c r="H399">
        <v>726</v>
      </c>
      <c r="I399">
        <v>71</v>
      </c>
      <c r="J399">
        <v>48</v>
      </c>
      <c r="K399">
        <v>0.91091593475533195</v>
      </c>
      <c r="L399">
        <v>0.93798449612403101</v>
      </c>
      <c r="M399">
        <v>1.0297157622738999</v>
      </c>
      <c r="N399">
        <v>0.92425206874602095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230</v>
      </c>
      <c r="F400">
        <v>218</v>
      </c>
      <c r="G400">
        <v>12</v>
      </c>
      <c r="H400">
        <v>148</v>
      </c>
      <c r="I400">
        <v>82</v>
      </c>
      <c r="J400">
        <v>70</v>
      </c>
      <c r="K400">
        <v>0.64347826086956506</v>
      </c>
      <c r="L400">
        <v>0.67889908256880704</v>
      </c>
      <c r="M400">
        <v>1.05504587155963</v>
      </c>
      <c r="N400">
        <v>0.66071428571428503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956</v>
      </c>
      <c r="F401">
        <v>964</v>
      </c>
      <c r="G401">
        <v>8</v>
      </c>
      <c r="H401">
        <v>955</v>
      </c>
      <c r="I401">
        <v>1</v>
      </c>
      <c r="J401">
        <v>9</v>
      </c>
      <c r="K401">
        <v>0.99895397489539695</v>
      </c>
      <c r="L401">
        <v>0.99066390041493702</v>
      </c>
      <c r="M401">
        <v>0.99170124481327804</v>
      </c>
      <c r="N401">
        <v>0.99479166666666596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773</v>
      </c>
      <c r="F402">
        <v>774</v>
      </c>
      <c r="G402">
        <v>1</v>
      </c>
      <c r="H402">
        <v>715</v>
      </c>
      <c r="I402">
        <v>58</v>
      </c>
      <c r="J402">
        <v>59</v>
      </c>
      <c r="K402">
        <v>0.92496765847347995</v>
      </c>
      <c r="L402">
        <v>0.92377260981912102</v>
      </c>
      <c r="M402">
        <v>0.99870801033591705</v>
      </c>
      <c r="N402">
        <v>0.92436974789915904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198</v>
      </c>
      <c r="F403">
        <v>218</v>
      </c>
      <c r="G403">
        <v>20</v>
      </c>
      <c r="H403">
        <v>184</v>
      </c>
      <c r="I403">
        <v>14</v>
      </c>
      <c r="J403">
        <v>34</v>
      </c>
      <c r="K403">
        <v>0.92929292929292895</v>
      </c>
      <c r="L403">
        <v>0.84403669724770602</v>
      </c>
      <c r="M403">
        <v>0.90825688073394495</v>
      </c>
      <c r="N403">
        <v>0.88461538461538403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949</v>
      </c>
      <c r="F404">
        <v>964</v>
      </c>
      <c r="G404">
        <v>15</v>
      </c>
      <c r="H404">
        <v>949</v>
      </c>
      <c r="I404">
        <v>0</v>
      </c>
      <c r="J404">
        <v>15</v>
      </c>
      <c r="K404">
        <v>1</v>
      </c>
      <c r="L404">
        <v>0.98443983402489599</v>
      </c>
      <c r="M404">
        <v>0.98443983402489599</v>
      </c>
      <c r="N404">
        <v>0.99215891270256096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728</v>
      </c>
      <c r="F405">
        <v>774</v>
      </c>
      <c r="G405">
        <v>46</v>
      </c>
      <c r="H405">
        <v>700</v>
      </c>
      <c r="I405">
        <v>28</v>
      </c>
      <c r="J405">
        <v>74</v>
      </c>
      <c r="K405">
        <v>0.96153846153846101</v>
      </c>
      <c r="L405">
        <v>0.904392764857881</v>
      </c>
      <c r="M405">
        <v>0.94056847545219602</v>
      </c>
      <c r="N405">
        <v>0.93209054593874796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202</v>
      </c>
      <c r="F406">
        <v>218</v>
      </c>
      <c r="G406">
        <v>16</v>
      </c>
      <c r="H406">
        <v>190</v>
      </c>
      <c r="I406">
        <v>12</v>
      </c>
      <c r="J406">
        <v>28</v>
      </c>
      <c r="K406">
        <v>0.94059405940593999</v>
      </c>
      <c r="L406">
        <v>0.87155963302752204</v>
      </c>
      <c r="M406">
        <v>0.92660550458715596</v>
      </c>
      <c r="N406">
        <v>0.90476190476190399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1045</v>
      </c>
      <c r="F407">
        <v>1109</v>
      </c>
      <c r="G407">
        <v>64</v>
      </c>
      <c r="H407">
        <v>1040</v>
      </c>
      <c r="I407">
        <v>5</v>
      </c>
      <c r="J407">
        <v>69</v>
      </c>
      <c r="K407">
        <v>0.995215311004784</v>
      </c>
      <c r="L407">
        <v>0.93778178539224499</v>
      </c>
      <c r="M407">
        <v>0.94229035166816899</v>
      </c>
      <c r="N407">
        <v>0.96564531104921003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702</v>
      </c>
      <c r="F408">
        <v>681</v>
      </c>
      <c r="G408">
        <v>21</v>
      </c>
      <c r="H408">
        <v>585</v>
      </c>
      <c r="I408">
        <v>117</v>
      </c>
      <c r="J408">
        <v>96</v>
      </c>
      <c r="K408">
        <v>0.83333333333333304</v>
      </c>
      <c r="L408">
        <v>0.85903083700440497</v>
      </c>
      <c r="M408">
        <v>1.0308370044052799</v>
      </c>
      <c r="N408">
        <v>0.84598698481561796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240</v>
      </c>
      <c r="F409">
        <v>272</v>
      </c>
      <c r="G409">
        <v>32</v>
      </c>
      <c r="H409">
        <v>125</v>
      </c>
      <c r="I409">
        <v>115</v>
      </c>
      <c r="J409">
        <v>147</v>
      </c>
      <c r="K409">
        <v>0.52083333333333304</v>
      </c>
      <c r="L409">
        <v>0.45955882352941102</v>
      </c>
      <c r="M409">
        <v>0.88235294117647001</v>
      </c>
      <c r="N409">
        <v>0.488281249999999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1142</v>
      </c>
      <c r="F410">
        <v>1109</v>
      </c>
      <c r="G410">
        <v>33</v>
      </c>
      <c r="H410">
        <v>1109</v>
      </c>
      <c r="I410">
        <v>33</v>
      </c>
      <c r="J410">
        <v>0</v>
      </c>
      <c r="K410">
        <v>0.971103327495621</v>
      </c>
      <c r="L410">
        <v>1</v>
      </c>
      <c r="M410">
        <v>1.0297565374211</v>
      </c>
      <c r="N410">
        <v>0.985339848956019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674</v>
      </c>
      <c r="F411">
        <v>681</v>
      </c>
      <c r="G411">
        <v>7</v>
      </c>
      <c r="H411">
        <v>613</v>
      </c>
      <c r="I411">
        <v>61</v>
      </c>
      <c r="J411">
        <v>68</v>
      </c>
      <c r="K411">
        <v>0.90949554896142404</v>
      </c>
      <c r="L411">
        <v>0.90014684287811997</v>
      </c>
      <c r="M411">
        <v>0.98972099853157103</v>
      </c>
      <c r="N411">
        <v>0.904797047970479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240</v>
      </c>
      <c r="F412">
        <v>272</v>
      </c>
      <c r="G412">
        <v>32</v>
      </c>
      <c r="H412">
        <v>205</v>
      </c>
      <c r="I412">
        <v>35</v>
      </c>
      <c r="J412">
        <v>67</v>
      </c>
      <c r="K412">
        <v>0.85416666666666596</v>
      </c>
      <c r="L412">
        <v>0.75367647058823495</v>
      </c>
      <c r="M412">
        <v>0.88235294117647001</v>
      </c>
      <c r="N412">
        <v>0.800781249999999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1089</v>
      </c>
      <c r="F413">
        <v>1109</v>
      </c>
      <c r="G413">
        <v>20</v>
      </c>
      <c r="H413">
        <v>1086</v>
      </c>
      <c r="I413">
        <v>3</v>
      </c>
      <c r="J413">
        <v>23</v>
      </c>
      <c r="K413">
        <v>0.99724517906335997</v>
      </c>
      <c r="L413">
        <v>0.97926059513074803</v>
      </c>
      <c r="M413">
        <v>0.98196573489630301</v>
      </c>
      <c r="N413">
        <v>0.98817106460418502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627</v>
      </c>
      <c r="F414">
        <v>681</v>
      </c>
      <c r="G414">
        <v>54</v>
      </c>
      <c r="H414">
        <v>592</v>
      </c>
      <c r="I414">
        <v>35</v>
      </c>
      <c r="J414">
        <v>89</v>
      </c>
      <c r="K414">
        <v>0.94417862838915401</v>
      </c>
      <c r="L414">
        <v>0.86930983847283405</v>
      </c>
      <c r="M414">
        <v>0.92070484581497802</v>
      </c>
      <c r="N414">
        <v>0.90519877675840899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230</v>
      </c>
      <c r="F415">
        <v>272</v>
      </c>
      <c r="G415">
        <v>42</v>
      </c>
      <c r="H415">
        <v>203</v>
      </c>
      <c r="I415">
        <v>27</v>
      </c>
      <c r="J415">
        <v>69</v>
      </c>
      <c r="K415">
        <v>0.88260869565217304</v>
      </c>
      <c r="L415">
        <v>0.74632352941176405</v>
      </c>
      <c r="M415">
        <v>0.84558823529411697</v>
      </c>
      <c r="N415">
        <v>0.808764940239043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971</v>
      </c>
      <c r="F416">
        <v>1029</v>
      </c>
      <c r="G416">
        <v>58</v>
      </c>
      <c r="H416">
        <v>969</v>
      </c>
      <c r="I416">
        <v>2</v>
      </c>
      <c r="J416">
        <v>60</v>
      </c>
      <c r="K416">
        <v>0.99794026776518996</v>
      </c>
      <c r="L416">
        <v>0.94169096209912495</v>
      </c>
      <c r="M416">
        <v>0.94363459669582095</v>
      </c>
      <c r="N416">
        <v>0.96899999999999997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761</v>
      </c>
      <c r="F417">
        <v>837</v>
      </c>
      <c r="G417">
        <v>76</v>
      </c>
      <c r="H417">
        <v>677</v>
      </c>
      <c r="I417">
        <v>84</v>
      </c>
      <c r="J417">
        <v>160</v>
      </c>
      <c r="K417">
        <v>0.88961892247043295</v>
      </c>
      <c r="L417">
        <v>0.80884109916367897</v>
      </c>
      <c r="M417">
        <v>0.90919952210274702</v>
      </c>
      <c r="N417">
        <v>0.84730913642052497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237</v>
      </c>
      <c r="F418">
        <v>240</v>
      </c>
      <c r="G418">
        <v>3</v>
      </c>
      <c r="H418">
        <v>117</v>
      </c>
      <c r="I418">
        <v>120</v>
      </c>
      <c r="J418">
        <v>123</v>
      </c>
      <c r="K418">
        <v>0.493670886075949</v>
      </c>
      <c r="L418">
        <v>0.48749999999999999</v>
      </c>
      <c r="M418">
        <v>0.98750000000000004</v>
      </c>
      <c r="N418">
        <v>0.490566037735849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1053</v>
      </c>
      <c r="F419">
        <v>1029</v>
      </c>
      <c r="G419">
        <v>24</v>
      </c>
      <c r="H419">
        <v>1020</v>
      </c>
      <c r="I419">
        <v>33</v>
      </c>
      <c r="J419">
        <v>9</v>
      </c>
      <c r="K419">
        <v>0.96866096866096796</v>
      </c>
      <c r="L419">
        <v>0.99125364431486795</v>
      </c>
      <c r="M419">
        <v>1.02332361516034</v>
      </c>
      <c r="N419">
        <v>0.97982708933717499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823</v>
      </c>
      <c r="F420">
        <v>837</v>
      </c>
      <c r="G420">
        <v>14</v>
      </c>
      <c r="H420">
        <v>763</v>
      </c>
      <c r="I420">
        <v>60</v>
      </c>
      <c r="J420">
        <v>74</v>
      </c>
      <c r="K420">
        <v>0.92709599027946499</v>
      </c>
      <c r="L420">
        <v>0.911589008363201</v>
      </c>
      <c r="M420">
        <v>0.98327359617682197</v>
      </c>
      <c r="N420">
        <v>0.919277108433734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245</v>
      </c>
      <c r="F421">
        <v>240</v>
      </c>
      <c r="G421">
        <v>5</v>
      </c>
      <c r="H421">
        <v>185</v>
      </c>
      <c r="I421">
        <v>60</v>
      </c>
      <c r="J421">
        <v>55</v>
      </c>
      <c r="K421">
        <v>0.75510204081632604</v>
      </c>
      <c r="L421">
        <v>0.77083333333333304</v>
      </c>
      <c r="M421">
        <v>1.0208333333333299</v>
      </c>
      <c r="N421">
        <v>0.76288659793814395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1059</v>
      </c>
      <c r="F422">
        <v>1029</v>
      </c>
      <c r="G422">
        <v>30</v>
      </c>
      <c r="H422">
        <v>1028</v>
      </c>
      <c r="I422">
        <v>31</v>
      </c>
      <c r="J422">
        <v>1</v>
      </c>
      <c r="K422">
        <v>0.97072710103871496</v>
      </c>
      <c r="L422">
        <v>0.99902818270165195</v>
      </c>
      <c r="M422">
        <v>1.0291545189504301</v>
      </c>
      <c r="N422">
        <v>0.98467432950191502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829</v>
      </c>
      <c r="F423">
        <v>837</v>
      </c>
      <c r="G423">
        <v>8</v>
      </c>
      <c r="H423">
        <v>793</v>
      </c>
      <c r="I423">
        <v>36</v>
      </c>
      <c r="J423">
        <v>44</v>
      </c>
      <c r="K423">
        <v>0.95657418576598297</v>
      </c>
      <c r="L423">
        <v>0.94743130227001104</v>
      </c>
      <c r="M423">
        <v>0.99044205495818305</v>
      </c>
      <c r="N423">
        <v>0.95198079231692601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234</v>
      </c>
      <c r="F424">
        <v>240</v>
      </c>
      <c r="G424">
        <v>6</v>
      </c>
      <c r="H424">
        <v>196</v>
      </c>
      <c r="I424">
        <v>38</v>
      </c>
      <c r="J424">
        <v>44</v>
      </c>
      <c r="K424">
        <v>0.83760683760683696</v>
      </c>
      <c r="L424">
        <v>0.81666666666666599</v>
      </c>
      <c r="M424">
        <v>0.97499999999999998</v>
      </c>
      <c r="N424">
        <v>0.82700421940928204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1051</v>
      </c>
      <c r="F425">
        <v>1044</v>
      </c>
      <c r="G425">
        <v>7</v>
      </c>
      <c r="H425">
        <v>1040</v>
      </c>
      <c r="I425">
        <v>11</v>
      </c>
      <c r="J425">
        <v>4</v>
      </c>
      <c r="K425">
        <v>0.9895337773549</v>
      </c>
      <c r="L425">
        <v>0.99616858237547801</v>
      </c>
      <c r="M425">
        <v>1.00670498084291</v>
      </c>
      <c r="N425">
        <v>0.99284009546539298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762</v>
      </c>
      <c r="F426">
        <v>801</v>
      </c>
      <c r="G426">
        <v>39</v>
      </c>
      <c r="H426">
        <v>700</v>
      </c>
      <c r="I426">
        <v>62</v>
      </c>
      <c r="J426">
        <v>101</v>
      </c>
      <c r="K426">
        <v>0.91863517060367395</v>
      </c>
      <c r="L426">
        <v>0.87390761548064899</v>
      </c>
      <c r="M426">
        <v>0.95131086142322097</v>
      </c>
      <c r="N426">
        <v>0.89571337172104903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272</v>
      </c>
      <c r="F427">
        <v>252</v>
      </c>
      <c r="G427">
        <v>20</v>
      </c>
      <c r="H427">
        <v>158</v>
      </c>
      <c r="I427">
        <v>114</v>
      </c>
      <c r="J427">
        <v>94</v>
      </c>
      <c r="K427">
        <v>0.58088235294117596</v>
      </c>
      <c r="L427">
        <v>0.62698412698412698</v>
      </c>
      <c r="M427">
        <v>1.07936507936507</v>
      </c>
      <c r="N427">
        <v>0.60305343511450304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1119</v>
      </c>
      <c r="F428">
        <v>1044</v>
      </c>
      <c r="G428">
        <v>75</v>
      </c>
      <c r="H428">
        <v>1044</v>
      </c>
      <c r="I428">
        <v>75</v>
      </c>
      <c r="J428">
        <v>0</v>
      </c>
      <c r="K428">
        <v>0.93297587131367199</v>
      </c>
      <c r="L428">
        <v>1</v>
      </c>
      <c r="M428">
        <v>1.0718390804597699</v>
      </c>
      <c r="N428">
        <v>0.96532593619972196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853</v>
      </c>
      <c r="F429">
        <v>801</v>
      </c>
      <c r="G429">
        <v>52</v>
      </c>
      <c r="H429">
        <v>771</v>
      </c>
      <c r="I429">
        <v>82</v>
      </c>
      <c r="J429">
        <v>30</v>
      </c>
      <c r="K429">
        <v>0.90386869871043296</v>
      </c>
      <c r="L429">
        <v>0.96254681647939999</v>
      </c>
      <c r="M429">
        <v>1.0649188514357</v>
      </c>
      <c r="N429">
        <v>0.93228536880290203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263</v>
      </c>
      <c r="F430">
        <v>252</v>
      </c>
      <c r="G430">
        <v>11</v>
      </c>
      <c r="H430">
        <v>216</v>
      </c>
      <c r="I430">
        <v>47</v>
      </c>
      <c r="J430">
        <v>36</v>
      </c>
      <c r="K430">
        <v>0.82129277566539904</v>
      </c>
      <c r="L430">
        <v>0.85714285714285698</v>
      </c>
      <c r="M430">
        <v>1.0436507936507899</v>
      </c>
      <c r="N430">
        <v>0.83883495145631004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1085</v>
      </c>
      <c r="F431">
        <v>1044</v>
      </c>
      <c r="G431">
        <v>41</v>
      </c>
      <c r="H431">
        <v>1044</v>
      </c>
      <c r="I431">
        <v>41</v>
      </c>
      <c r="J431">
        <v>0</v>
      </c>
      <c r="K431">
        <v>0.96221198156681997</v>
      </c>
      <c r="L431">
        <v>1</v>
      </c>
      <c r="M431">
        <v>1.0392720306513401</v>
      </c>
      <c r="N431">
        <v>0.98074213245655195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761</v>
      </c>
      <c r="I432">
        <v>55</v>
      </c>
      <c r="J432">
        <v>40</v>
      </c>
      <c r="K432">
        <v>0.93259803921568596</v>
      </c>
      <c r="L432">
        <v>0.95006242197253399</v>
      </c>
      <c r="M432">
        <v>1.0187265917602899</v>
      </c>
      <c r="N432">
        <v>0.94124922696351199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218</v>
      </c>
      <c r="I433">
        <v>32</v>
      </c>
      <c r="J433">
        <v>34</v>
      </c>
      <c r="K433">
        <v>0.872</v>
      </c>
      <c r="L433">
        <v>0.865079365079365</v>
      </c>
      <c r="M433">
        <v>0.99206349206349198</v>
      </c>
      <c r="N433">
        <v>0.86852589641434197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1037</v>
      </c>
      <c r="F434">
        <v>1076</v>
      </c>
      <c r="G434">
        <v>39</v>
      </c>
      <c r="H434">
        <v>1037</v>
      </c>
      <c r="I434">
        <v>0</v>
      </c>
      <c r="J434">
        <v>39</v>
      </c>
      <c r="K434">
        <v>1</v>
      </c>
      <c r="L434">
        <v>0.963754646840148</v>
      </c>
      <c r="M434">
        <v>0.963754646840148</v>
      </c>
      <c r="N434">
        <v>0.98154283009938403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689</v>
      </c>
      <c r="F435">
        <v>753</v>
      </c>
      <c r="G435">
        <v>64</v>
      </c>
      <c r="H435">
        <v>633</v>
      </c>
      <c r="I435">
        <v>56</v>
      </c>
      <c r="J435">
        <v>120</v>
      </c>
      <c r="K435">
        <v>0.91872278664731499</v>
      </c>
      <c r="L435">
        <v>0.840637450199203</v>
      </c>
      <c r="M435">
        <v>0.915006640106241</v>
      </c>
      <c r="N435">
        <v>0.87794729542302297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265</v>
      </c>
      <c r="F436">
        <v>245</v>
      </c>
      <c r="G436">
        <v>20</v>
      </c>
      <c r="H436">
        <v>150</v>
      </c>
      <c r="I436">
        <v>115</v>
      </c>
      <c r="J436">
        <v>95</v>
      </c>
      <c r="K436">
        <v>0.56603773584905603</v>
      </c>
      <c r="L436">
        <v>0.61224489795918302</v>
      </c>
      <c r="M436">
        <v>1.0816326530612199</v>
      </c>
      <c r="N436">
        <v>0.58823529411764697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1136</v>
      </c>
      <c r="F437">
        <v>1076</v>
      </c>
      <c r="G437">
        <v>60</v>
      </c>
      <c r="H437">
        <v>1075</v>
      </c>
      <c r="I437">
        <v>61</v>
      </c>
      <c r="J437">
        <v>1</v>
      </c>
      <c r="K437">
        <v>0.94630281690140805</v>
      </c>
      <c r="L437">
        <v>0.99907063197026003</v>
      </c>
      <c r="M437">
        <v>1.05576208178438</v>
      </c>
      <c r="N437">
        <v>0.97197106690777502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736</v>
      </c>
      <c r="F438">
        <v>753</v>
      </c>
      <c r="G438">
        <v>17</v>
      </c>
      <c r="H438">
        <v>687</v>
      </c>
      <c r="I438">
        <v>49</v>
      </c>
      <c r="J438">
        <v>66</v>
      </c>
      <c r="K438">
        <v>0.93342391304347805</v>
      </c>
      <c r="L438">
        <v>0.91235059760956105</v>
      </c>
      <c r="M438">
        <v>0.97742363877822003</v>
      </c>
      <c r="N438">
        <v>0.92276695768972405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241</v>
      </c>
      <c r="F439">
        <v>245</v>
      </c>
      <c r="G439">
        <v>4</v>
      </c>
      <c r="H439">
        <v>198</v>
      </c>
      <c r="I439">
        <v>43</v>
      </c>
      <c r="J439">
        <v>47</v>
      </c>
      <c r="K439">
        <v>0.82157676348547704</v>
      </c>
      <c r="L439">
        <v>0.80816326530612204</v>
      </c>
      <c r="M439">
        <v>0.98367346938775502</v>
      </c>
      <c r="N439">
        <v>0.81481481481481399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1082</v>
      </c>
      <c r="F440">
        <v>1076</v>
      </c>
      <c r="G440">
        <v>6</v>
      </c>
      <c r="H440">
        <v>1073</v>
      </c>
      <c r="I440">
        <v>9</v>
      </c>
      <c r="J440">
        <v>3</v>
      </c>
      <c r="K440">
        <v>0.99168207024029498</v>
      </c>
      <c r="L440">
        <v>0.99721189591077997</v>
      </c>
      <c r="M440">
        <v>1.0055762081784301</v>
      </c>
      <c r="N440">
        <v>0.99443929564411404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699</v>
      </c>
      <c r="F441">
        <v>753</v>
      </c>
      <c r="G441">
        <v>54</v>
      </c>
      <c r="H441">
        <v>668</v>
      </c>
      <c r="I441">
        <v>31</v>
      </c>
      <c r="J441">
        <v>85</v>
      </c>
      <c r="K441">
        <v>0.95565092989985601</v>
      </c>
      <c r="L441">
        <v>0.88711819389110202</v>
      </c>
      <c r="M441">
        <v>0.92828685258964105</v>
      </c>
      <c r="N441">
        <v>0.92011019283746498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223</v>
      </c>
      <c r="F442">
        <v>245</v>
      </c>
      <c r="G442">
        <v>22</v>
      </c>
      <c r="H442">
        <v>197</v>
      </c>
      <c r="I442">
        <v>26</v>
      </c>
      <c r="J442">
        <v>48</v>
      </c>
      <c r="K442">
        <v>0.88340807174887803</v>
      </c>
      <c r="L442">
        <v>0.80408163265306098</v>
      </c>
      <c r="M442">
        <v>0.91020408163265298</v>
      </c>
      <c r="N442">
        <v>0.841880341880341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1153</v>
      </c>
      <c r="F443">
        <v>1251</v>
      </c>
      <c r="G443">
        <v>98</v>
      </c>
      <c r="H443">
        <v>1150</v>
      </c>
      <c r="I443">
        <v>3</v>
      </c>
      <c r="J443">
        <v>101</v>
      </c>
      <c r="K443">
        <v>0.99739809193408502</v>
      </c>
      <c r="L443">
        <v>0.919264588329336</v>
      </c>
      <c r="M443">
        <v>0.92166266986410805</v>
      </c>
      <c r="N443">
        <v>0.95673876871880204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836</v>
      </c>
      <c r="F444">
        <v>841</v>
      </c>
      <c r="G444">
        <v>5</v>
      </c>
      <c r="H444">
        <v>725</v>
      </c>
      <c r="I444">
        <v>111</v>
      </c>
      <c r="J444">
        <v>116</v>
      </c>
      <c r="K444">
        <v>0.86722488038277501</v>
      </c>
      <c r="L444">
        <v>0.86206896551724099</v>
      </c>
      <c r="M444">
        <v>0.99405469678953595</v>
      </c>
      <c r="N444">
        <v>0.86463923673225995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296</v>
      </c>
      <c r="F445">
        <v>252</v>
      </c>
      <c r="G445">
        <v>44</v>
      </c>
      <c r="H445">
        <v>140</v>
      </c>
      <c r="I445">
        <v>156</v>
      </c>
      <c r="J445">
        <v>112</v>
      </c>
      <c r="K445">
        <v>0.47297297297297197</v>
      </c>
      <c r="L445">
        <v>0.55555555555555503</v>
      </c>
      <c r="M445">
        <v>1.17460317460317</v>
      </c>
      <c r="N445">
        <v>0.51094890510948898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1164</v>
      </c>
      <c r="F446">
        <v>1251</v>
      </c>
      <c r="G446">
        <v>87</v>
      </c>
      <c r="H446">
        <v>1160</v>
      </c>
      <c r="I446">
        <v>4</v>
      </c>
      <c r="J446">
        <v>91</v>
      </c>
      <c r="K446">
        <v>0.99656357388316097</v>
      </c>
      <c r="L446">
        <v>0.92725819344524296</v>
      </c>
      <c r="M446">
        <v>0.93045563549160604</v>
      </c>
      <c r="N446">
        <v>0.96066252587991696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765</v>
      </c>
      <c r="F447">
        <v>841</v>
      </c>
      <c r="G447">
        <v>76</v>
      </c>
      <c r="H447">
        <v>685</v>
      </c>
      <c r="I447">
        <v>80</v>
      </c>
      <c r="J447">
        <v>156</v>
      </c>
      <c r="K447">
        <v>0.89542483660130701</v>
      </c>
      <c r="L447">
        <v>0.81450653983353105</v>
      </c>
      <c r="M447">
        <v>0.90963139120095104</v>
      </c>
      <c r="N447">
        <v>0.85305105853051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218</v>
      </c>
      <c r="F448">
        <v>252</v>
      </c>
      <c r="G448">
        <v>34</v>
      </c>
      <c r="H448">
        <v>191</v>
      </c>
      <c r="I448">
        <v>27</v>
      </c>
      <c r="J448">
        <v>61</v>
      </c>
      <c r="K448">
        <v>0.87614678899082499</v>
      </c>
      <c r="L448">
        <v>0.75793650793650702</v>
      </c>
      <c r="M448">
        <v>0.865079365079365</v>
      </c>
      <c r="N448">
        <v>0.81276595744680802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1142</v>
      </c>
      <c r="F449">
        <v>1251</v>
      </c>
      <c r="G449">
        <v>109</v>
      </c>
      <c r="H449">
        <v>1141</v>
      </c>
      <c r="I449">
        <v>1</v>
      </c>
      <c r="J449">
        <v>110</v>
      </c>
      <c r="K449">
        <v>0.99912434325744304</v>
      </c>
      <c r="L449">
        <v>0.91207034372501905</v>
      </c>
      <c r="M449">
        <v>0.91286970423660996</v>
      </c>
      <c r="N449">
        <v>0.95361470956957695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791</v>
      </c>
      <c r="F450">
        <v>841</v>
      </c>
      <c r="G450">
        <v>50</v>
      </c>
      <c r="H450">
        <v>731</v>
      </c>
      <c r="I450">
        <v>60</v>
      </c>
      <c r="J450">
        <v>110</v>
      </c>
      <c r="K450">
        <v>0.92414664981036598</v>
      </c>
      <c r="L450">
        <v>0.86920332936979705</v>
      </c>
      <c r="M450">
        <v>0.94054696789536196</v>
      </c>
      <c r="N450">
        <v>0.89583333333333304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219</v>
      </c>
      <c r="F451">
        <v>252</v>
      </c>
      <c r="G451">
        <v>33</v>
      </c>
      <c r="H451">
        <v>194</v>
      </c>
      <c r="I451">
        <v>25</v>
      </c>
      <c r="J451">
        <v>58</v>
      </c>
      <c r="K451">
        <v>0.885844748858447</v>
      </c>
      <c r="L451">
        <v>0.76984126984126899</v>
      </c>
      <c r="M451">
        <v>0.86904761904761896</v>
      </c>
      <c r="N451">
        <v>0.82377919320594395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924</v>
      </c>
      <c r="F452">
        <v>920</v>
      </c>
      <c r="G452">
        <v>4</v>
      </c>
      <c r="H452">
        <v>917</v>
      </c>
      <c r="I452">
        <v>7</v>
      </c>
      <c r="J452">
        <v>3</v>
      </c>
      <c r="K452">
        <v>0.99242424242424199</v>
      </c>
      <c r="L452">
        <v>0.99673913043478202</v>
      </c>
      <c r="M452">
        <v>1.0043478260869501</v>
      </c>
      <c r="N452">
        <v>0.99457700650759195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621</v>
      </c>
      <c r="F453">
        <v>549</v>
      </c>
      <c r="G453">
        <v>72</v>
      </c>
      <c r="H453">
        <v>483</v>
      </c>
      <c r="I453">
        <v>138</v>
      </c>
      <c r="J453">
        <v>66</v>
      </c>
      <c r="K453">
        <v>0.77777777777777701</v>
      </c>
      <c r="L453">
        <v>0.87978142076502697</v>
      </c>
      <c r="M453">
        <v>1.1311475409836</v>
      </c>
      <c r="N453">
        <v>0.82564102564102504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261</v>
      </c>
      <c r="F454">
        <v>204</v>
      </c>
      <c r="G454">
        <v>57</v>
      </c>
      <c r="H454">
        <v>159</v>
      </c>
      <c r="I454">
        <v>102</v>
      </c>
      <c r="J454">
        <v>45</v>
      </c>
      <c r="K454">
        <v>0.60919540229885005</v>
      </c>
      <c r="L454">
        <v>0.77941176470588203</v>
      </c>
      <c r="M454">
        <v>1.27941176470588</v>
      </c>
      <c r="N454">
        <v>0.68387096774193501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959</v>
      </c>
      <c r="F455">
        <v>920</v>
      </c>
      <c r="G455">
        <v>39</v>
      </c>
      <c r="H455">
        <v>920</v>
      </c>
      <c r="I455">
        <v>39</v>
      </c>
      <c r="J455">
        <v>0</v>
      </c>
      <c r="K455">
        <v>0.959332638164755</v>
      </c>
      <c r="L455">
        <v>1</v>
      </c>
      <c r="M455">
        <v>1.0423913043478199</v>
      </c>
      <c r="N455">
        <v>0.97924427887174004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646</v>
      </c>
      <c r="F456">
        <v>549</v>
      </c>
      <c r="G456">
        <v>97</v>
      </c>
      <c r="H456">
        <v>519</v>
      </c>
      <c r="I456">
        <v>127</v>
      </c>
      <c r="J456">
        <v>30</v>
      </c>
      <c r="K456">
        <v>0.80340557275541702</v>
      </c>
      <c r="L456">
        <v>0.94535519125682999</v>
      </c>
      <c r="M456">
        <v>1.1766848816029101</v>
      </c>
      <c r="N456">
        <v>0.86861924686192404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208</v>
      </c>
      <c r="F457">
        <v>204</v>
      </c>
      <c r="G457">
        <v>4</v>
      </c>
      <c r="H457">
        <v>180</v>
      </c>
      <c r="I457">
        <v>28</v>
      </c>
      <c r="J457">
        <v>24</v>
      </c>
      <c r="K457">
        <v>0.86538461538461497</v>
      </c>
      <c r="L457">
        <v>0.88235294117647001</v>
      </c>
      <c r="M457">
        <v>1.0196078431372499</v>
      </c>
      <c r="N457">
        <v>0.87378640776699001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945</v>
      </c>
      <c r="F458">
        <v>920</v>
      </c>
      <c r="G458">
        <v>25</v>
      </c>
      <c r="H458">
        <v>920</v>
      </c>
      <c r="I458">
        <v>25</v>
      </c>
      <c r="J458">
        <v>0</v>
      </c>
      <c r="K458">
        <v>0.97354497354497305</v>
      </c>
      <c r="L458">
        <v>1</v>
      </c>
      <c r="M458">
        <v>1.0271739130434701</v>
      </c>
      <c r="N458">
        <v>0.98659517426273402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617</v>
      </c>
      <c r="F459">
        <v>549</v>
      </c>
      <c r="G459">
        <v>68</v>
      </c>
      <c r="H459">
        <v>529</v>
      </c>
      <c r="I459">
        <v>88</v>
      </c>
      <c r="J459">
        <v>20</v>
      </c>
      <c r="K459">
        <v>0.857374392220421</v>
      </c>
      <c r="L459">
        <v>0.96357012750455295</v>
      </c>
      <c r="M459">
        <v>1.12386156648451</v>
      </c>
      <c r="N459">
        <v>0.90737564322469899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218</v>
      </c>
      <c r="F460">
        <v>204</v>
      </c>
      <c r="G460">
        <v>14</v>
      </c>
      <c r="H460">
        <v>188</v>
      </c>
      <c r="I460">
        <v>30</v>
      </c>
      <c r="J460">
        <v>16</v>
      </c>
      <c r="K460">
        <v>0.86238532110091703</v>
      </c>
      <c r="L460">
        <v>0.92156862745098</v>
      </c>
      <c r="M460">
        <v>1.0686274509803899</v>
      </c>
      <c r="N460">
        <v>0.89099526066350698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991</v>
      </c>
      <c r="F461">
        <v>946</v>
      </c>
      <c r="G461">
        <v>45</v>
      </c>
      <c r="H461">
        <v>946</v>
      </c>
      <c r="I461">
        <v>45</v>
      </c>
      <c r="J461">
        <v>0</v>
      </c>
      <c r="K461">
        <v>0.95459132189707296</v>
      </c>
      <c r="L461">
        <v>1</v>
      </c>
      <c r="M461">
        <v>1.0475687103594</v>
      </c>
      <c r="N461">
        <v>0.97676819824470795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775</v>
      </c>
      <c r="F462">
        <v>703</v>
      </c>
      <c r="G462">
        <v>72</v>
      </c>
      <c r="H462">
        <v>658</v>
      </c>
      <c r="I462">
        <v>117</v>
      </c>
      <c r="J462">
        <v>45</v>
      </c>
      <c r="K462">
        <v>0.84903225806451599</v>
      </c>
      <c r="L462">
        <v>0.93598862019914597</v>
      </c>
      <c r="M462">
        <v>1.10241820768136</v>
      </c>
      <c r="N462">
        <v>0.89039242219215098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233</v>
      </c>
      <c r="F463">
        <v>247</v>
      </c>
      <c r="G463">
        <v>14</v>
      </c>
      <c r="H463">
        <v>141</v>
      </c>
      <c r="I463">
        <v>92</v>
      </c>
      <c r="J463">
        <v>106</v>
      </c>
      <c r="K463">
        <v>0.60515021459227403</v>
      </c>
      <c r="L463">
        <v>0.57085020242914897</v>
      </c>
      <c r="M463">
        <v>0.94331983805667996</v>
      </c>
      <c r="N463">
        <v>0.58750000000000002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1013</v>
      </c>
      <c r="F464">
        <v>946</v>
      </c>
      <c r="G464">
        <v>67</v>
      </c>
      <c r="H464">
        <v>946</v>
      </c>
      <c r="I464">
        <v>67</v>
      </c>
      <c r="J464">
        <v>0</v>
      </c>
      <c r="K464">
        <v>0.93385982230997</v>
      </c>
      <c r="L464">
        <v>1</v>
      </c>
      <c r="M464">
        <v>1.07082452431289</v>
      </c>
      <c r="N464">
        <v>0.96579887697805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746</v>
      </c>
      <c r="F465">
        <v>703</v>
      </c>
      <c r="G465">
        <v>43</v>
      </c>
      <c r="H465">
        <v>656</v>
      </c>
      <c r="I465">
        <v>90</v>
      </c>
      <c r="J465">
        <v>47</v>
      </c>
      <c r="K465">
        <v>0.87935656836461096</v>
      </c>
      <c r="L465">
        <v>0.93314366998577503</v>
      </c>
      <c r="M465">
        <v>1.0611664295874801</v>
      </c>
      <c r="N465">
        <v>0.905452035886818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211</v>
      </c>
      <c r="F466">
        <v>247</v>
      </c>
      <c r="G466">
        <v>36</v>
      </c>
      <c r="H466">
        <v>190</v>
      </c>
      <c r="I466">
        <v>21</v>
      </c>
      <c r="J466">
        <v>57</v>
      </c>
      <c r="K466">
        <v>0.90047393364928896</v>
      </c>
      <c r="L466">
        <v>0.76923076923076905</v>
      </c>
      <c r="M466">
        <v>0.85425101214574894</v>
      </c>
      <c r="N466">
        <v>0.82969432314410396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959</v>
      </c>
      <c r="F467">
        <v>946</v>
      </c>
      <c r="G467">
        <v>13</v>
      </c>
      <c r="H467">
        <v>944</v>
      </c>
      <c r="I467">
        <v>15</v>
      </c>
      <c r="J467">
        <v>2</v>
      </c>
      <c r="K467">
        <v>0.98435870698644401</v>
      </c>
      <c r="L467">
        <v>0.99788583509513695</v>
      </c>
      <c r="M467">
        <v>1.0137420718815999</v>
      </c>
      <c r="N467">
        <v>0.99107611548556396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712</v>
      </c>
      <c r="F468">
        <v>703</v>
      </c>
      <c r="G468">
        <v>9</v>
      </c>
      <c r="H468">
        <v>664</v>
      </c>
      <c r="I468">
        <v>48</v>
      </c>
      <c r="J468">
        <v>39</v>
      </c>
      <c r="K468">
        <v>0.93258426966292096</v>
      </c>
      <c r="L468">
        <v>0.94452347083926003</v>
      </c>
      <c r="M468">
        <v>1.01280227596017</v>
      </c>
      <c r="N468">
        <v>0.93851590106006999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252</v>
      </c>
      <c r="F469">
        <v>247</v>
      </c>
      <c r="G469">
        <v>5</v>
      </c>
      <c r="H469">
        <v>211</v>
      </c>
      <c r="I469">
        <v>41</v>
      </c>
      <c r="J469">
        <v>36</v>
      </c>
      <c r="K469">
        <v>0.83730158730158699</v>
      </c>
      <c r="L469">
        <v>0.85425101214574894</v>
      </c>
      <c r="M469">
        <v>1.0202429149797501</v>
      </c>
      <c r="N469">
        <v>0.84569138276553102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935</v>
      </c>
      <c r="F470">
        <v>999</v>
      </c>
      <c r="G470">
        <v>64</v>
      </c>
      <c r="H470">
        <v>926</v>
      </c>
      <c r="I470">
        <v>9</v>
      </c>
      <c r="J470">
        <v>73</v>
      </c>
      <c r="K470">
        <v>0.99037433155080201</v>
      </c>
      <c r="L470">
        <v>0.92692692692692602</v>
      </c>
      <c r="M470">
        <v>0.93593593593593505</v>
      </c>
      <c r="N470">
        <v>0.95760082730092999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871</v>
      </c>
      <c r="F471">
        <v>835</v>
      </c>
      <c r="G471">
        <v>36</v>
      </c>
      <c r="H471">
        <v>739</v>
      </c>
      <c r="I471">
        <v>132</v>
      </c>
      <c r="J471">
        <v>96</v>
      </c>
      <c r="K471">
        <v>0.84845005740528101</v>
      </c>
      <c r="L471">
        <v>0.88502994011975999</v>
      </c>
      <c r="M471">
        <v>1.0431137724550801</v>
      </c>
      <c r="N471">
        <v>0.86635404454865095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315</v>
      </c>
      <c r="F472">
        <v>266</v>
      </c>
      <c r="G472">
        <v>49</v>
      </c>
      <c r="H472">
        <v>86</v>
      </c>
      <c r="I472">
        <v>229</v>
      </c>
      <c r="J472">
        <v>180</v>
      </c>
      <c r="K472">
        <v>0.27301587301587299</v>
      </c>
      <c r="L472">
        <v>0.32330827067669099</v>
      </c>
      <c r="M472">
        <v>1.1842105263157801</v>
      </c>
      <c r="N472">
        <v>0.29604130808950002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988</v>
      </c>
      <c r="F473">
        <v>999</v>
      </c>
      <c r="G473">
        <v>11</v>
      </c>
      <c r="H473">
        <v>982</v>
      </c>
      <c r="I473">
        <v>6</v>
      </c>
      <c r="J473">
        <v>17</v>
      </c>
      <c r="K473">
        <v>0.99392712550607198</v>
      </c>
      <c r="L473">
        <v>0.98298298298298303</v>
      </c>
      <c r="M473">
        <v>0.98898898898898902</v>
      </c>
      <c r="N473">
        <v>0.98842476094614995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860</v>
      </c>
      <c r="F474">
        <v>835</v>
      </c>
      <c r="G474">
        <v>25</v>
      </c>
      <c r="H474">
        <v>771</v>
      </c>
      <c r="I474">
        <v>89</v>
      </c>
      <c r="J474">
        <v>64</v>
      </c>
      <c r="K474">
        <v>0.89651162790697603</v>
      </c>
      <c r="L474">
        <v>0.92335329341317296</v>
      </c>
      <c r="M474">
        <v>1.0299401197604701</v>
      </c>
      <c r="N474">
        <v>0.90973451327433597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205</v>
      </c>
      <c r="F475">
        <v>266</v>
      </c>
      <c r="G475">
        <v>61</v>
      </c>
      <c r="H475">
        <v>176</v>
      </c>
      <c r="I475">
        <v>29</v>
      </c>
      <c r="J475">
        <v>90</v>
      </c>
      <c r="K475">
        <v>0.85853658536585298</v>
      </c>
      <c r="L475">
        <v>0.66165413533834505</v>
      </c>
      <c r="M475">
        <v>0.77067669172932296</v>
      </c>
      <c r="N475">
        <v>0.74734607218683602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1000</v>
      </c>
      <c r="F476">
        <v>999</v>
      </c>
      <c r="G476">
        <v>1</v>
      </c>
      <c r="H476">
        <v>987</v>
      </c>
      <c r="I476">
        <v>13</v>
      </c>
      <c r="J476">
        <v>12</v>
      </c>
      <c r="K476">
        <v>0.98699999999999999</v>
      </c>
      <c r="L476">
        <v>0.98798798798798804</v>
      </c>
      <c r="M476">
        <v>1.001001001001</v>
      </c>
      <c r="N476">
        <v>0.98749374687343605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850</v>
      </c>
      <c r="F477">
        <v>835</v>
      </c>
      <c r="G477">
        <v>15</v>
      </c>
      <c r="H477">
        <v>800</v>
      </c>
      <c r="I477">
        <v>50</v>
      </c>
      <c r="J477">
        <v>35</v>
      </c>
      <c r="K477">
        <v>0.94117647058823495</v>
      </c>
      <c r="L477">
        <v>0.95808383233532901</v>
      </c>
      <c r="M477">
        <v>1.0179640718562799</v>
      </c>
      <c r="N477">
        <v>0.94955489614243305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255</v>
      </c>
      <c r="F478">
        <v>266</v>
      </c>
      <c r="G478">
        <v>11</v>
      </c>
      <c r="H478">
        <v>218</v>
      </c>
      <c r="I478">
        <v>37</v>
      </c>
      <c r="J478">
        <v>48</v>
      </c>
      <c r="K478">
        <v>0.85490196078431302</v>
      </c>
      <c r="L478">
        <v>0.81954887218045103</v>
      </c>
      <c r="M478">
        <v>0.95864661654135297</v>
      </c>
      <c r="N478">
        <v>0.83685220729366505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1068</v>
      </c>
      <c r="F479">
        <v>1079</v>
      </c>
      <c r="G479">
        <v>11</v>
      </c>
      <c r="H479">
        <v>1061</v>
      </c>
      <c r="I479">
        <v>7</v>
      </c>
      <c r="J479">
        <v>18</v>
      </c>
      <c r="K479">
        <v>0.99344569288389495</v>
      </c>
      <c r="L479">
        <v>0.98331788693234401</v>
      </c>
      <c r="M479">
        <v>0.98980537534754398</v>
      </c>
      <c r="N479">
        <v>0.98835584536562604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635</v>
      </c>
      <c r="F480">
        <v>680</v>
      </c>
      <c r="G480">
        <v>45</v>
      </c>
      <c r="H480">
        <v>579</v>
      </c>
      <c r="I480">
        <v>56</v>
      </c>
      <c r="J480">
        <v>101</v>
      </c>
      <c r="K480">
        <v>0.91181102362204702</v>
      </c>
      <c r="L480">
        <v>0.85147058823529398</v>
      </c>
      <c r="M480">
        <v>0.93382352941176405</v>
      </c>
      <c r="N480">
        <v>0.88060836501901096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223</v>
      </c>
      <c r="F481">
        <v>247</v>
      </c>
      <c r="G481">
        <v>24</v>
      </c>
      <c r="H481">
        <v>131</v>
      </c>
      <c r="I481">
        <v>92</v>
      </c>
      <c r="J481">
        <v>116</v>
      </c>
      <c r="K481">
        <v>0.58744394618833995</v>
      </c>
      <c r="L481">
        <v>0.53036437246963497</v>
      </c>
      <c r="M481">
        <v>0.90283400809716596</v>
      </c>
      <c r="N481">
        <v>0.55744680851063799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1047</v>
      </c>
      <c r="F482">
        <v>1079</v>
      </c>
      <c r="G482">
        <v>32</v>
      </c>
      <c r="H482">
        <v>1040</v>
      </c>
      <c r="I482">
        <v>7</v>
      </c>
      <c r="J482">
        <v>39</v>
      </c>
      <c r="K482">
        <v>0.99331423113658002</v>
      </c>
      <c r="L482">
        <v>0.96385542168674698</v>
      </c>
      <c r="M482">
        <v>0.97034291010194595</v>
      </c>
      <c r="N482">
        <v>0.97836312323612395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629</v>
      </c>
      <c r="F483">
        <v>680</v>
      </c>
      <c r="G483">
        <v>51</v>
      </c>
      <c r="H483">
        <v>591</v>
      </c>
      <c r="I483">
        <v>38</v>
      </c>
      <c r="J483">
        <v>89</v>
      </c>
      <c r="K483">
        <v>0.93958664546899795</v>
      </c>
      <c r="L483">
        <v>0.869117647058823</v>
      </c>
      <c r="M483">
        <v>0.92500000000000004</v>
      </c>
      <c r="N483">
        <v>0.90297937356760805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206</v>
      </c>
      <c r="F484">
        <v>247</v>
      </c>
      <c r="G484">
        <v>41</v>
      </c>
      <c r="H484">
        <v>194</v>
      </c>
      <c r="I484">
        <v>12</v>
      </c>
      <c r="J484">
        <v>53</v>
      </c>
      <c r="K484">
        <v>0.94174757281553401</v>
      </c>
      <c r="L484">
        <v>0.78542510121457398</v>
      </c>
      <c r="M484">
        <v>0.834008097165991</v>
      </c>
      <c r="N484">
        <v>0.85651214128035302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1040</v>
      </c>
      <c r="F485">
        <v>1079</v>
      </c>
      <c r="G485">
        <v>39</v>
      </c>
      <c r="H485">
        <v>1038</v>
      </c>
      <c r="I485">
        <v>2</v>
      </c>
      <c r="J485">
        <v>41</v>
      </c>
      <c r="K485">
        <v>0.99807692307692297</v>
      </c>
      <c r="L485">
        <v>0.96200185356811796</v>
      </c>
      <c r="M485">
        <v>0.96385542168674698</v>
      </c>
      <c r="N485">
        <v>0.979707409155261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641</v>
      </c>
      <c r="F486">
        <v>680</v>
      </c>
      <c r="G486">
        <v>39</v>
      </c>
      <c r="H486">
        <v>620</v>
      </c>
      <c r="I486">
        <v>21</v>
      </c>
      <c r="J486">
        <v>60</v>
      </c>
      <c r="K486">
        <v>0.96723868954758097</v>
      </c>
      <c r="L486">
        <v>0.91176470588235203</v>
      </c>
      <c r="M486">
        <v>0.94264705882352895</v>
      </c>
      <c r="N486">
        <v>0.93868281604844805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234</v>
      </c>
      <c r="F487">
        <v>247</v>
      </c>
      <c r="G487">
        <v>13</v>
      </c>
      <c r="H487">
        <v>213</v>
      </c>
      <c r="I487">
        <v>21</v>
      </c>
      <c r="J487">
        <v>34</v>
      </c>
      <c r="K487">
        <v>0.91025641025641002</v>
      </c>
      <c r="L487">
        <v>0.86234817813765097</v>
      </c>
      <c r="M487">
        <v>0.94736842105263097</v>
      </c>
      <c r="N487">
        <v>0.88565488565488504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916</v>
      </c>
      <c r="F488">
        <v>946</v>
      </c>
      <c r="G488">
        <v>30</v>
      </c>
      <c r="H488">
        <v>915</v>
      </c>
      <c r="I488">
        <v>1</v>
      </c>
      <c r="J488">
        <v>31</v>
      </c>
      <c r="K488">
        <v>0.99890829694323102</v>
      </c>
      <c r="L488">
        <v>0.96723044397462998</v>
      </c>
      <c r="M488">
        <v>0.96828752642706095</v>
      </c>
      <c r="N488">
        <v>0.98281417830289997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702</v>
      </c>
      <c r="F489">
        <v>718</v>
      </c>
      <c r="G489">
        <v>16</v>
      </c>
      <c r="H489">
        <v>628</v>
      </c>
      <c r="I489">
        <v>74</v>
      </c>
      <c r="J489">
        <v>90</v>
      </c>
      <c r="K489">
        <v>0.894586894586894</v>
      </c>
      <c r="L489">
        <v>0.874651810584958</v>
      </c>
      <c r="M489">
        <v>0.97771587743732502</v>
      </c>
      <c r="N489">
        <v>0.88450704225352095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301</v>
      </c>
      <c r="F490">
        <v>207</v>
      </c>
      <c r="G490">
        <v>94</v>
      </c>
      <c r="H490">
        <v>135</v>
      </c>
      <c r="I490">
        <v>166</v>
      </c>
      <c r="J490">
        <v>72</v>
      </c>
      <c r="K490">
        <v>0.44850498338870398</v>
      </c>
      <c r="L490">
        <v>0.65217391304347805</v>
      </c>
      <c r="M490">
        <v>1.4541062801932301</v>
      </c>
      <c r="N490">
        <v>0.53149606299212504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923</v>
      </c>
      <c r="F491">
        <v>946</v>
      </c>
      <c r="G491">
        <v>23</v>
      </c>
      <c r="H491">
        <v>922</v>
      </c>
      <c r="I491">
        <v>1</v>
      </c>
      <c r="J491">
        <v>24</v>
      </c>
      <c r="K491">
        <v>0.998916576381365</v>
      </c>
      <c r="L491">
        <v>0.97463002114164898</v>
      </c>
      <c r="M491">
        <v>0.97568710359407995</v>
      </c>
      <c r="N491">
        <v>0.98662386302835703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731</v>
      </c>
      <c r="F492">
        <v>718</v>
      </c>
      <c r="G492">
        <v>13</v>
      </c>
      <c r="H492">
        <v>659</v>
      </c>
      <c r="I492">
        <v>72</v>
      </c>
      <c r="J492">
        <v>59</v>
      </c>
      <c r="K492">
        <v>0.90150478796169597</v>
      </c>
      <c r="L492">
        <v>0.91782729805013896</v>
      </c>
      <c r="M492">
        <v>1.01810584958217</v>
      </c>
      <c r="N492">
        <v>0.90959282263630004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168</v>
      </c>
      <c r="F493">
        <v>207</v>
      </c>
      <c r="G493">
        <v>39</v>
      </c>
      <c r="H493">
        <v>135</v>
      </c>
      <c r="I493">
        <v>33</v>
      </c>
      <c r="J493">
        <v>72</v>
      </c>
      <c r="K493">
        <v>0.80357142857142805</v>
      </c>
      <c r="L493">
        <v>0.65217391304347805</v>
      </c>
      <c r="M493">
        <v>0.81159420289855</v>
      </c>
      <c r="N493">
        <v>0.72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905</v>
      </c>
      <c r="F494">
        <v>946</v>
      </c>
      <c r="G494">
        <v>41</v>
      </c>
      <c r="H494">
        <v>905</v>
      </c>
      <c r="I494">
        <v>0</v>
      </c>
      <c r="J494">
        <v>41</v>
      </c>
      <c r="K494">
        <v>1</v>
      </c>
      <c r="L494">
        <v>0.95665961945031697</v>
      </c>
      <c r="M494">
        <v>0.95665961945031697</v>
      </c>
      <c r="N494">
        <v>0.97784981091302003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634</v>
      </c>
      <c r="F495">
        <v>718</v>
      </c>
      <c r="G495">
        <v>84</v>
      </c>
      <c r="H495">
        <v>594</v>
      </c>
      <c r="I495">
        <v>40</v>
      </c>
      <c r="J495">
        <v>124</v>
      </c>
      <c r="K495">
        <v>0.93690851735015701</v>
      </c>
      <c r="L495">
        <v>0.82729805013927504</v>
      </c>
      <c r="M495">
        <v>0.88300835654596099</v>
      </c>
      <c r="N495">
        <v>0.87869822485207105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216</v>
      </c>
      <c r="F496">
        <v>207</v>
      </c>
      <c r="G496">
        <v>9</v>
      </c>
      <c r="H496">
        <v>151</v>
      </c>
      <c r="I496">
        <v>65</v>
      </c>
      <c r="J496">
        <v>56</v>
      </c>
      <c r="K496">
        <v>0.69907407407407396</v>
      </c>
      <c r="L496">
        <v>0.729468599033816</v>
      </c>
      <c r="M496">
        <v>1.0434782608695601</v>
      </c>
      <c r="N496">
        <v>0.71394799054373503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1005</v>
      </c>
      <c r="F497">
        <v>985</v>
      </c>
      <c r="G497">
        <v>20</v>
      </c>
      <c r="H497">
        <v>980</v>
      </c>
      <c r="I497">
        <v>25</v>
      </c>
      <c r="J497">
        <v>5</v>
      </c>
      <c r="K497">
        <v>0.97512437810945196</v>
      </c>
      <c r="L497">
        <v>0.99492385786801996</v>
      </c>
      <c r="M497">
        <v>1.02030456852791</v>
      </c>
      <c r="N497">
        <v>0.98492462311557705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811</v>
      </c>
      <c r="F498">
        <v>720</v>
      </c>
      <c r="G498">
        <v>91</v>
      </c>
      <c r="H498">
        <v>687</v>
      </c>
      <c r="I498">
        <v>124</v>
      </c>
      <c r="J498">
        <v>33</v>
      </c>
      <c r="K498">
        <v>0.84710234278668295</v>
      </c>
      <c r="L498">
        <v>0.95416666666666605</v>
      </c>
      <c r="M498">
        <v>1.12638888888888</v>
      </c>
      <c r="N498">
        <v>0.89745264532984903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356</v>
      </c>
      <c r="F499">
        <v>214</v>
      </c>
      <c r="G499">
        <v>142</v>
      </c>
      <c r="H499">
        <v>187</v>
      </c>
      <c r="I499">
        <v>169</v>
      </c>
      <c r="J499">
        <v>27</v>
      </c>
      <c r="K499">
        <v>0.52528089887640395</v>
      </c>
      <c r="L499">
        <v>0.87383177570093395</v>
      </c>
      <c r="M499">
        <v>1.66355140186915</v>
      </c>
      <c r="N499">
        <v>0.65614035087719302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1012</v>
      </c>
      <c r="F500">
        <v>985</v>
      </c>
      <c r="G500">
        <v>27</v>
      </c>
      <c r="H500">
        <v>984</v>
      </c>
      <c r="I500">
        <v>28</v>
      </c>
      <c r="J500">
        <v>1</v>
      </c>
      <c r="K500">
        <v>0.97233201581027595</v>
      </c>
      <c r="L500">
        <v>0.99898477157360399</v>
      </c>
      <c r="M500">
        <v>1.02741116751269</v>
      </c>
      <c r="N500">
        <v>0.98547821732598895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771</v>
      </c>
      <c r="F501">
        <v>720</v>
      </c>
      <c r="G501">
        <v>51</v>
      </c>
      <c r="H501">
        <v>678</v>
      </c>
      <c r="I501">
        <v>93</v>
      </c>
      <c r="J501">
        <v>42</v>
      </c>
      <c r="K501">
        <v>0.87937743190661399</v>
      </c>
      <c r="L501">
        <v>0.94166666666666599</v>
      </c>
      <c r="M501">
        <v>1.07083333333333</v>
      </c>
      <c r="N501">
        <v>0.90945674044265501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241</v>
      </c>
      <c r="F502">
        <v>214</v>
      </c>
      <c r="G502">
        <v>27</v>
      </c>
      <c r="H502">
        <v>162</v>
      </c>
      <c r="I502">
        <v>79</v>
      </c>
      <c r="J502">
        <v>52</v>
      </c>
      <c r="K502">
        <v>0.67219917012448105</v>
      </c>
      <c r="L502">
        <v>0.75700934579439205</v>
      </c>
      <c r="M502">
        <v>1.12616822429906</v>
      </c>
      <c r="N502">
        <v>0.712087912087912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1086</v>
      </c>
      <c r="F503">
        <v>985</v>
      </c>
      <c r="G503">
        <v>101</v>
      </c>
      <c r="H503">
        <v>981</v>
      </c>
      <c r="I503">
        <v>105</v>
      </c>
      <c r="J503">
        <v>4</v>
      </c>
      <c r="K503">
        <v>0.90331491712707102</v>
      </c>
      <c r="L503">
        <v>0.99593908629441597</v>
      </c>
      <c r="M503">
        <v>1.10253807106598</v>
      </c>
      <c r="N503">
        <v>0.94736842105263097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679</v>
      </c>
      <c r="F504">
        <v>720</v>
      </c>
      <c r="G504">
        <v>41</v>
      </c>
      <c r="H504">
        <v>632</v>
      </c>
      <c r="I504">
        <v>47</v>
      </c>
      <c r="J504">
        <v>88</v>
      </c>
      <c r="K504">
        <v>0.93078055964653905</v>
      </c>
      <c r="L504">
        <v>0.87777777777777699</v>
      </c>
      <c r="M504">
        <v>0.94305555555555498</v>
      </c>
      <c r="N504">
        <v>0.90350250178698999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243</v>
      </c>
      <c r="F505">
        <v>214</v>
      </c>
      <c r="G505">
        <v>29</v>
      </c>
      <c r="H505">
        <v>192</v>
      </c>
      <c r="I505">
        <v>51</v>
      </c>
      <c r="J505">
        <v>22</v>
      </c>
      <c r="K505">
        <v>0.79012345679012297</v>
      </c>
      <c r="L505">
        <v>0.89719626168224298</v>
      </c>
      <c r="M505">
        <v>1.13551401869158</v>
      </c>
      <c r="N505">
        <v>0.84026258205689197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1123</v>
      </c>
      <c r="F506">
        <v>1166</v>
      </c>
      <c r="G506">
        <v>43</v>
      </c>
      <c r="H506">
        <v>1119</v>
      </c>
      <c r="I506">
        <v>4</v>
      </c>
      <c r="J506">
        <v>47</v>
      </c>
      <c r="K506">
        <v>0.99643811219946499</v>
      </c>
      <c r="L506">
        <v>0.95969125214408202</v>
      </c>
      <c r="M506">
        <v>0.96312178387650005</v>
      </c>
      <c r="N506">
        <v>0.97771952817824304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652</v>
      </c>
      <c r="F507">
        <v>728</v>
      </c>
      <c r="G507">
        <v>76</v>
      </c>
      <c r="H507">
        <v>577</v>
      </c>
      <c r="I507">
        <v>75</v>
      </c>
      <c r="J507">
        <v>151</v>
      </c>
      <c r="K507">
        <v>0.88496932515337401</v>
      </c>
      <c r="L507">
        <v>0.79258241758241699</v>
      </c>
      <c r="M507">
        <v>0.89560439560439498</v>
      </c>
      <c r="N507">
        <v>0.836231884057971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239</v>
      </c>
      <c r="F508">
        <v>270</v>
      </c>
      <c r="G508">
        <v>31</v>
      </c>
      <c r="H508">
        <v>133</v>
      </c>
      <c r="I508">
        <v>106</v>
      </c>
      <c r="J508">
        <v>137</v>
      </c>
      <c r="K508">
        <v>0.55648535564853496</v>
      </c>
      <c r="L508">
        <v>0.49259259259259203</v>
      </c>
      <c r="M508">
        <v>0.88518518518518496</v>
      </c>
      <c r="N508">
        <v>0.522593320235756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1120</v>
      </c>
      <c r="F509">
        <v>1166</v>
      </c>
      <c r="G509">
        <v>46</v>
      </c>
      <c r="H509">
        <v>1115</v>
      </c>
      <c r="I509">
        <v>5</v>
      </c>
      <c r="J509">
        <v>51</v>
      </c>
      <c r="K509">
        <v>0.99553571428571397</v>
      </c>
      <c r="L509">
        <v>0.95626072041166299</v>
      </c>
      <c r="M509">
        <v>0.96054888507718605</v>
      </c>
      <c r="N509">
        <v>0.97550306211723503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707</v>
      </c>
      <c r="F510">
        <v>728</v>
      </c>
      <c r="G510">
        <v>21</v>
      </c>
      <c r="H510">
        <v>646</v>
      </c>
      <c r="I510">
        <v>61</v>
      </c>
      <c r="J510">
        <v>82</v>
      </c>
      <c r="K510">
        <v>0.91371994342291296</v>
      </c>
      <c r="L510">
        <v>0.88736263736263699</v>
      </c>
      <c r="M510">
        <v>0.97115384615384603</v>
      </c>
      <c r="N510">
        <v>0.90034843205574899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236</v>
      </c>
      <c r="F511">
        <v>270</v>
      </c>
      <c r="G511">
        <v>34</v>
      </c>
      <c r="H511">
        <v>206</v>
      </c>
      <c r="I511">
        <v>30</v>
      </c>
      <c r="J511">
        <v>64</v>
      </c>
      <c r="K511">
        <v>0.87288135593220295</v>
      </c>
      <c r="L511">
        <v>0.76296296296296295</v>
      </c>
      <c r="M511">
        <v>0.874074074074074</v>
      </c>
      <c r="N511">
        <v>0.814229249011857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1143</v>
      </c>
      <c r="F512">
        <v>1166</v>
      </c>
      <c r="G512">
        <v>23</v>
      </c>
      <c r="H512">
        <v>1142</v>
      </c>
      <c r="I512">
        <v>1</v>
      </c>
      <c r="J512">
        <v>24</v>
      </c>
      <c r="K512">
        <v>0.99912510936132903</v>
      </c>
      <c r="L512">
        <v>0.97941680960548805</v>
      </c>
      <c r="M512">
        <v>0.98027444253859297</v>
      </c>
      <c r="N512">
        <v>0.98917280207882197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682</v>
      </c>
      <c r="F513">
        <v>728</v>
      </c>
      <c r="G513">
        <v>46</v>
      </c>
      <c r="H513">
        <v>649</v>
      </c>
      <c r="I513">
        <v>33</v>
      </c>
      <c r="J513">
        <v>79</v>
      </c>
      <c r="K513">
        <v>0.95161290322580605</v>
      </c>
      <c r="L513">
        <v>0.89148351648351598</v>
      </c>
      <c r="M513">
        <v>0.93681318681318604</v>
      </c>
      <c r="N513">
        <v>0.92056737588652404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248</v>
      </c>
      <c r="F514">
        <v>270</v>
      </c>
      <c r="G514">
        <v>22</v>
      </c>
      <c r="H514">
        <v>224</v>
      </c>
      <c r="I514">
        <v>24</v>
      </c>
      <c r="J514">
        <v>46</v>
      </c>
      <c r="K514">
        <v>0.90322580645161199</v>
      </c>
      <c r="L514">
        <v>0.82962962962962905</v>
      </c>
      <c r="M514">
        <v>0.91851851851851796</v>
      </c>
      <c r="N514">
        <v>0.86486486486486402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1068</v>
      </c>
      <c r="F515">
        <v>1098</v>
      </c>
      <c r="G515">
        <v>30</v>
      </c>
      <c r="H515">
        <v>1056</v>
      </c>
      <c r="I515">
        <v>12</v>
      </c>
      <c r="J515">
        <v>42</v>
      </c>
      <c r="K515">
        <v>0.98876404494381998</v>
      </c>
      <c r="L515">
        <v>0.96174863387978105</v>
      </c>
      <c r="M515">
        <v>0.97267759562841505</v>
      </c>
      <c r="N515">
        <v>0.97506925207756201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901</v>
      </c>
      <c r="F516">
        <v>859</v>
      </c>
      <c r="G516">
        <v>42</v>
      </c>
      <c r="H516">
        <v>804</v>
      </c>
      <c r="I516">
        <v>97</v>
      </c>
      <c r="J516">
        <v>55</v>
      </c>
      <c r="K516">
        <v>0.89234184239733605</v>
      </c>
      <c r="L516">
        <v>0.93597206053550597</v>
      </c>
      <c r="M516">
        <v>1.0488940628637899</v>
      </c>
      <c r="N516">
        <v>0.91363636363636302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348</v>
      </c>
      <c r="F517">
        <v>293</v>
      </c>
      <c r="G517">
        <v>55</v>
      </c>
      <c r="H517">
        <v>146</v>
      </c>
      <c r="I517">
        <v>202</v>
      </c>
      <c r="J517">
        <v>147</v>
      </c>
      <c r="K517">
        <v>0.41954022988505701</v>
      </c>
      <c r="L517">
        <v>0.49829351535836103</v>
      </c>
      <c r="M517">
        <v>1.1877133105802</v>
      </c>
      <c r="N517">
        <v>0.45553822152886098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1083</v>
      </c>
      <c r="F518">
        <v>1098</v>
      </c>
      <c r="G518">
        <v>15</v>
      </c>
      <c r="H518">
        <v>1069</v>
      </c>
      <c r="I518">
        <v>14</v>
      </c>
      <c r="J518">
        <v>29</v>
      </c>
      <c r="K518">
        <v>0.987072945521699</v>
      </c>
      <c r="L518">
        <v>0.97358834244080095</v>
      </c>
      <c r="M518">
        <v>0.98633879781420697</v>
      </c>
      <c r="N518">
        <v>0.98028427326914203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797</v>
      </c>
      <c r="F519">
        <v>859</v>
      </c>
      <c r="G519">
        <v>62</v>
      </c>
      <c r="H519">
        <v>734</v>
      </c>
      <c r="I519">
        <v>63</v>
      </c>
      <c r="J519">
        <v>125</v>
      </c>
      <c r="K519">
        <v>0.92095357590966098</v>
      </c>
      <c r="L519">
        <v>0.85448195576251396</v>
      </c>
      <c r="M519">
        <v>0.92782305005820698</v>
      </c>
      <c r="N519">
        <v>0.88647342995168998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236</v>
      </c>
      <c r="F520">
        <v>293</v>
      </c>
      <c r="G520">
        <v>57</v>
      </c>
      <c r="H520">
        <v>201</v>
      </c>
      <c r="I520">
        <v>35</v>
      </c>
      <c r="J520">
        <v>92</v>
      </c>
      <c r="K520">
        <v>0.85169491525423702</v>
      </c>
      <c r="L520">
        <v>0.68600682593856599</v>
      </c>
      <c r="M520">
        <v>0.80546075085324198</v>
      </c>
      <c r="N520">
        <v>0.75992438563327003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1080</v>
      </c>
      <c r="F521">
        <v>1098</v>
      </c>
      <c r="G521">
        <v>18</v>
      </c>
      <c r="H521">
        <v>1075</v>
      </c>
      <c r="I521">
        <v>5</v>
      </c>
      <c r="J521">
        <v>23</v>
      </c>
      <c r="K521">
        <v>0.99537037037037002</v>
      </c>
      <c r="L521">
        <v>0.979052823315118</v>
      </c>
      <c r="M521">
        <v>0.98360655737704905</v>
      </c>
      <c r="N521">
        <v>0.98714416896235002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803</v>
      </c>
      <c r="F522">
        <v>859</v>
      </c>
      <c r="G522">
        <v>56</v>
      </c>
      <c r="H522">
        <v>771</v>
      </c>
      <c r="I522">
        <v>32</v>
      </c>
      <c r="J522">
        <v>88</v>
      </c>
      <c r="K522">
        <v>0.96014943960149401</v>
      </c>
      <c r="L522">
        <v>0.89755529685681001</v>
      </c>
      <c r="M522">
        <v>0.93480791618160597</v>
      </c>
      <c r="N522">
        <v>0.92779783393501802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271</v>
      </c>
      <c r="F523">
        <v>293</v>
      </c>
      <c r="G523">
        <v>22</v>
      </c>
      <c r="H523">
        <v>220</v>
      </c>
      <c r="I523">
        <v>51</v>
      </c>
      <c r="J523">
        <v>73</v>
      </c>
      <c r="K523">
        <v>0.81180811808118003</v>
      </c>
      <c r="L523">
        <v>0.75085324232081896</v>
      </c>
      <c r="M523">
        <v>0.92491467576791797</v>
      </c>
      <c r="N523">
        <v>0.780141843971631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1126</v>
      </c>
      <c r="F524">
        <v>1140</v>
      </c>
      <c r="G524">
        <v>14</v>
      </c>
      <c r="H524">
        <v>1124</v>
      </c>
      <c r="I524">
        <v>2</v>
      </c>
      <c r="J524">
        <v>16</v>
      </c>
      <c r="K524">
        <v>0.99822380106571895</v>
      </c>
      <c r="L524">
        <v>0.98596491228070104</v>
      </c>
      <c r="M524">
        <v>0.987719298245614</v>
      </c>
      <c r="N524">
        <v>0.99205648720211803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924</v>
      </c>
      <c r="F525">
        <v>869</v>
      </c>
      <c r="G525">
        <v>55</v>
      </c>
      <c r="H525">
        <v>803</v>
      </c>
      <c r="I525">
        <v>121</v>
      </c>
      <c r="J525">
        <v>66</v>
      </c>
      <c r="K525">
        <v>0.86904761904761896</v>
      </c>
      <c r="L525">
        <v>0.924050632911392</v>
      </c>
      <c r="M525">
        <v>1.0632911392405</v>
      </c>
      <c r="N525">
        <v>0.89570552147239202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260</v>
      </c>
      <c r="F526">
        <v>247</v>
      </c>
      <c r="G526">
        <v>13</v>
      </c>
      <c r="H526">
        <v>150</v>
      </c>
      <c r="I526">
        <v>110</v>
      </c>
      <c r="J526">
        <v>97</v>
      </c>
      <c r="K526">
        <v>0.57692307692307598</v>
      </c>
      <c r="L526">
        <v>0.60728744939271195</v>
      </c>
      <c r="M526">
        <v>1.0526315789473599</v>
      </c>
      <c r="N526">
        <v>0.59171597633135997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1107</v>
      </c>
      <c r="F527">
        <v>1140</v>
      </c>
      <c r="G527">
        <v>33</v>
      </c>
      <c r="H527">
        <v>1106</v>
      </c>
      <c r="I527">
        <v>1</v>
      </c>
      <c r="J527">
        <v>34</v>
      </c>
      <c r="K527">
        <v>0.99909665763324296</v>
      </c>
      <c r="L527">
        <v>0.97017543859649102</v>
      </c>
      <c r="M527">
        <v>0.97105263157894695</v>
      </c>
      <c r="N527">
        <v>0.98442367601246095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997</v>
      </c>
      <c r="F528">
        <v>869</v>
      </c>
      <c r="G528">
        <v>128</v>
      </c>
      <c r="H528">
        <v>842</v>
      </c>
      <c r="I528">
        <v>155</v>
      </c>
      <c r="J528">
        <v>27</v>
      </c>
      <c r="K528">
        <v>0.84453360080240703</v>
      </c>
      <c r="L528">
        <v>0.96892980437284204</v>
      </c>
      <c r="M528">
        <v>1.1472957422324499</v>
      </c>
      <c r="N528">
        <v>0.902465166130761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258</v>
      </c>
      <c r="F529">
        <v>247</v>
      </c>
      <c r="G529">
        <v>11</v>
      </c>
      <c r="H529">
        <v>214</v>
      </c>
      <c r="I529">
        <v>44</v>
      </c>
      <c r="J529">
        <v>33</v>
      </c>
      <c r="K529">
        <v>0.82945736434108497</v>
      </c>
      <c r="L529">
        <v>0.86639676113360298</v>
      </c>
      <c r="M529">
        <v>1.0445344129554599</v>
      </c>
      <c r="N529">
        <v>0.84752475247524695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1067</v>
      </c>
      <c r="F530">
        <v>1140</v>
      </c>
      <c r="G530">
        <v>73</v>
      </c>
      <c r="H530">
        <v>1067</v>
      </c>
      <c r="I530">
        <v>0</v>
      </c>
      <c r="J530">
        <v>73</v>
      </c>
      <c r="K530">
        <v>1</v>
      </c>
      <c r="L530">
        <v>0.935964912280701</v>
      </c>
      <c r="M530">
        <v>0.935964912280701</v>
      </c>
      <c r="N530">
        <v>0.966923425464431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877</v>
      </c>
      <c r="F531">
        <v>869</v>
      </c>
      <c r="G531">
        <v>8</v>
      </c>
      <c r="H531">
        <v>793</v>
      </c>
      <c r="I531">
        <v>84</v>
      </c>
      <c r="J531">
        <v>76</v>
      </c>
      <c r="K531">
        <v>0.90421892816419602</v>
      </c>
      <c r="L531">
        <v>0.91254315304948197</v>
      </c>
      <c r="M531">
        <v>1.00920598388952</v>
      </c>
      <c r="N531">
        <v>0.90836197021763998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213</v>
      </c>
      <c r="I532">
        <v>37</v>
      </c>
      <c r="J532">
        <v>34</v>
      </c>
      <c r="K532">
        <v>0.85199999999999998</v>
      </c>
      <c r="L532">
        <v>0.86234817813765097</v>
      </c>
      <c r="M532">
        <v>1.01214574898785</v>
      </c>
      <c r="N532">
        <v>0.85714285714285698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970</v>
      </c>
      <c r="F533">
        <v>997</v>
      </c>
      <c r="G533">
        <v>27</v>
      </c>
      <c r="H533">
        <v>970</v>
      </c>
      <c r="I533">
        <v>0</v>
      </c>
      <c r="J533">
        <v>27</v>
      </c>
      <c r="K533">
        <v>1</v>
      </c>
      <c r="L533">
        <v>0.97291875626880597</v>
      </c>
      <c r="M533">
        <v>0.97291875626880597</v>
      </c>
      <c r="N533">
        <v>0.98627351296390398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795</v>
      </c>
      <c r="F534">
        <v>810</v>
      </c>
      <c r="G534">
        <v>15</v>
      </c>
      <c r="H534">
        <v>729</v>
      </c>
      <c r="I534">
        <v>66</v>
      </c>
      <c r="J534">
        <v>81</v>
      </c>
      <c r="K534">
        <v>0.91698113207547105</v>
      </c>
      <c r="L534">
        <v>0.9</v>
      </c>
      <c r="M534">
        <v>0.98148148148148096</v>
      </c>
      <c r="N534">
        <v>0.90841121495327104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346</v>
      </c>
      <c r="F535">
        <v>250</v>
      </c>
      <c r="G535">
        <v>96</v>
      </c>
      <c r="H535">
        <v>148</v>
      </c>
      <c r="I535">
        <v>198</v>
      </c>
      <c r="J535">
        <v>102</v>
      </c>
      <c r="K535">
        <v>0.42774566473988401</v>
      </c>
      <c r="L535">
        <v>0.59199999999999997</v>
      </c>
      <c r="M535">
        <v>1.3839999999999999</v>
      </c>
      <c r="N535">
        <v>0.49664429530201298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991</v>
      </c>
      <c r="F536">
        <v>997</v>
      </c>
      <c r="G536">
        <v>6</v>
      </c>
      <c r="H536">
        <v>988</v>
      </c>
      <c r="I536">
        <v>3</v>
      </c>
      <c r="J536">
        <v>9</v>
      </c>
      <c r="K536">
        <v>0.99697275479313796</v>
      </c>
      <c r="L536">
        <v>0.99097291875626803</v>
      </c>
      <c r="M536">
        <v>0.99398194583751198</v>
      </c>
      <c r="N536">
        <v>0.99396378269617702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806</v>
      </c>
      <c r="F537">
        <v>810</v>
      </c>
      <c r="G537">
        <v>4</v>
      </c>
      <c r="H537">
        <v>753</v>
      </c>
      <c r="I537">
        <v>53</v>
      </c>
      <c r="J537">
        <v>57</v>
      </c>
      <c r="K537">
        <v>0.93424317617866004</v>
      </c>
      <c r="L537">
        <v>0.92962962962962903</v>
      </c>
      <c r="M537">
        <v>0.99506172839506102</v>
      </c>
      <c r="N537">
        <v>0.93193069306930598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219</v>
      </c>
      <c r="F538">
        <v>250</v>
      </c>
      <c r="G538">
        <v>31</v>
      </c>
      <c r="H538">
        <v>182</v>
      </c>
      <c r="I538">
        <v>37</v>
      </c>
      <c r="J538">
        <v>68</v>
      </c>
      <c r="K538">
        <v>0.83105022831050201</v>
      </c>
      <c r="L538">
        <v>0.72799999999999998</v>
      </c>
      <c r="M538">
        <v>0.876</v>
      </c>
      <c r="N538">
        <v>0.77611940298507398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999</v>
      </c>
      <c r="F539">
        <v>997</v>
      </c>
      <c r="G539">
        <v>2</v>
      </c>
      <c r="H539">
        <v>994</v>
      </c>
      <c r="I539">
        <v>5</v>
      </c>
      <c r="J539">
        <v>3</v>
      </c>
      <c r="K539">
        <v>0.994994994994995</v>
      </c>
      <c r="L539">
        <v>0.99699097291875605</v>
      </c>
      <c r="M539">
        <v>1.0020060180541599</v>
      </c>
      <c r="N539">
        <v>0.99599198396793498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784</v>
      </c>
      <c r="F540">
        <v>810</v>
      </c>
      <c r="G540">
        <v>26</v>
      </c>
      <c r="H540">
        <v>743</v>
      </c>
      <c r="I540">
        <v>41</v>
      </c>
      <c r="J540">
        <v>67</v>
      </c>
      <c r="K540">
        <v>0.94770408163265296</v>
      </c>
      <c r="L540">
        <v>0.91728395061728396</v>
      </c>
      <c r="M540">
        <v>0.967901234567901</v>
      </c>
      <c r="N540">
        <v>0.93224592220828095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240</v>
      </c>
      <c r="F541">
        <v>250</v>
      </c>
      <c r="G541">
        <v>10</v>
      </c>
      <c r="H541">
        <v>194</v>
      </c>
      <c r="I541">
        <v>46</v>
      </c>
      <c r="J541">
        <v>56</v>
      </c>
      <c r="K541">
        <v>0.80833333333333302</v>
      </c>
      <c r="L541">
        <v>0.77600000000000002</v>
      </c>
      <c r="M541">
        <v>0.96</v>
      </c>
      <c r="N541">
        <v>0.79183673469387705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957</v>
      </c>
      <c r="F542">
        <v>937</v>
      </c>
      <c r="G542">
        <v>20</v>
      </c>
      <c r="H542">
        <v>937</v>
      </c>
      <c r="I542">
        <v>20</v>
      </c>
      <c r="J542">
        <v>0</v>
      </c>
      <c r="K542">
        <v>0.97910135841170298</v>
      </c>
      <c r="L542">
        <v>1</v>
      </c>
      <c r="M542">
        <v>1.0213447171824901</v>
      </c>
      <c r="N542">
        <v>0.98944033790918595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759</v>
      </c>
      <c r="F543">
        <v>703</v>
      </c>
      <c r="G543">
        <v>56</v>
      </c>
      <c r="H543">
        <v>643</v>
      </c>
      <c r="I543">
        <v>116</v>
      </c>
      <c r="J543">
        <v>60</v>
      </c>
      <c r="K543">
        <v>0.84716732542819495</v>
      </c>
      <c r="L543">
        <v>0.914651493598862</v>
      </c>
      <c r="M543">
        <v>1.07965860597439</v>
      </c>
      <c r="N543">
        <v>0.87961696306429504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170</v>
      </c>
      <c r="F544">
        <v>199</v>
      </c>
      <c r="G544">
        <v>29</v>
      </c>
      <c r="H544">
        <v>128</v>
      </c>
      <c r="I544">
        <v>42</v>
      </c>
      <c r="J544">
        <v>71</v>
      </c>
      <c r="K544">
        <v>0.752941176470588</v>
      </c>
      <c r="L544">
        <v>0.64321608040200995</v>
      </c>
      <c r="M544">
        <v>0.85427135678391897</v>
      </c>
      <c r="N544">
        <v>0.69376693766937603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987</v>
      </c>
      <c r="F545">
        <v>937</v>
      </c>
      <c r="G545">
        <v>50</v>
      </c>
      <c r="H545">
        <v>933</v>
      </c>
      <c r="I545">
        <v>54</v>
      </c>
      <c r="J545">
        <v>4</v>
      </c>
      <c r="K545">
        <v>0.94528875379939203</v>
      </c>
      <c r="L545">
        <v>0.99573105656350003</v>
      </c>
      <c r="M545">
        <v>1.05336179295624</v>
      </c>
      <c r="N545">
        <v>0.96985446985446999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763</v>
      </c>
      <c r="F546">
        <v>703</v>
      </c>
      <c r="G546">
        <v>60</v>
      </c>
      <c r="H546">
        <v>665</v>
      </c>
      <c r="I546">
        <v>98</v>
      </c>
      <c r="J546">
        <v>38</v>
      </c>
      <c r="K546">
        <v>0.87155963302752204</v>
      </c>
      <c r="L546">
        <v>0.94594594594594505</v>
      </c>
      <c r="M546">
        <v>1.0853485064011299</v>
      </c>
      <c r="N546">
        <v>0.90723055934515595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204</v>
      </c>
      <c r="F547">
        <v>199</v>
      </c>
      <c r="G547">
        <v>5</v>
      </c>
      <c r="H547">
        <v>164</v>
      </c>
      <c r="I547">
        <v>40</v>
      </c>
      <c r="J547">
        <v>35</v>
      </c>
      <c r="K547">
        <v>0.80392156862745101</v>
      </c>
      <c r="L547">
        <v>0.82412060301507495</v>
      </c>
      <c r="M547">
        <v>1.0251256281407</v>
      </c>
      <c r="N547">
        <v>0.81389578163771703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940</v>
      </c>
      <c r="F548">
        <v>937</v>
      </c>
      <c r="G548">
        <v>3</v>
      </c>
      <c r="H548">
        <v>934</v>
      </c>
      <c r="I548">
        <v>6</v>
      </c>
      <c r="J548">
        <v>3</v>
      </c>
      <c r="K548">
        <v>0.99361702127659501</v>
      </c>
      <c r="L548">
        <v>0.99679829242262497</v>
      </c>
      <c r="M548">
        <v>1.00320170757737</v>
      </c>
      <c r="N548">
        <v>0.99520511454448501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700</v>
      </c>
      <c r="F549">
        <v>703</v>
      </c>
      <c r="G549">
        <v>3</v>
      </c>
      <c r="H549">
        <v>633</v>
      </c>
      <c r="I549">
        <v>67</v>
      </c>
      <c r="J549">
        <v>70</v>
      </c>
      <c r="K549">
        <v>0.90428571428571403</v>
      </c>
      <c r="L549">
        <v>0.90042674253200505</v>
      </c>
      <c r="M549">
        <v>0.99573257467994303</v>
      </c>
      <c r="N549">
        <v>0.902352102637206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203</v>
      </c>
      <c r="F550">
        <v>199</v>
      </c>
      <c r="G550">
        <v>4</v>
      </c>
      <c r="H550">
        <v>174</v>
      </c>
      <c r="I550">
        <v>29</v>
      </c>
      <c r="J550">
        <v>25</v>
      </c>
      <c r="K550">
        <v>0.85714285714285698</v>
      </c>
      <c r="L550">
        <v>0.87437185929648198</v>
      </c>
      <c r="M550">
        <v>1.02010050251256</v>
      </c>
      <c r="N550">
        <v>0.86567164179104406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1142</v>
      </c>
      <c r="F551">
        <v>1224</v>
      </c>
      <c r="G551">
        <v>82</v>
      </c>
      <c r="H551">
        <v>1134</v>
      </c>
      <c r="I551">
        <v>8</v>
      </c>
      <c r="J551">
        <v>90</v>
      </c>
      <c r="K551">
        <v>0.99299474605954396</v>
      </c>
      <c r="L551">
        <v>0.92647058823529405</v>
      </c>
      <c r="M551">
        <v>0.93300653594771199</v>
      </c>
      <c r="N551">
        <v>0.95857988165680397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570</v>
      </c>
      <c r="F552">
        <v>647</v>
      </c>
      <c r="G552">
        <v>77</v>
      </c>
      <c r="H552">
        <v>541</v>
      </c>
      <c r="I552">
        <v>29</v>
      </c>
      <c r="J552">
        <v>106</v>
      </c>
      <c r="K552">
        <v>0.94912280701754304</v>
      </c>
      <c r="L552">
        <v>0.83616692426584205</v>
      </c>
      <c r="M552">
        <v>0.88098918083462097</v>
      </c>
      <c r="N552">
        <v>0.88907148726376295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188</v>
      </c>
      <c r="F553">
        <v>217</v>
      </c>
      <c r="G553">
        <v>29</v>
      </c>
      <c r="H553">
        <v>94</v>
      </c>
      <c r="I553">
        <v>94</v>
      </c>
      <c r="J553">
        <v>123</v>
      </c>
      <c r="K553">
        <v>0.5</v>
      </c>
      <c r="L553">
        <v>0.43317972350230399</v>
      </c>
      <c r="M553">
        <v>0.86635944700460799</v>
      </c>
      <c r="N553">
        <v>0.46419753086419702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1156</v>
      </c>
      <c r="F554">
        <v>1224</v>
      </c>
      <c r="G554">
        <v>68</v>
      </c>
      <c r="H554">
        <v>1145</v>
      </c>
      <c r="I554">
        <v>11</v>
      </c>
      <c r="J554">
        <v>79</v>
      </c>
      <c r="K554">
        <v>0.99048442906574397</v>
      </c>
      <c r="L554">
        <v>0.93545751633986896</v>
      </c>
      <c r="M554">
        <v>0.94444444444444398</v>
      </c>
      <c r="N554">
        <v>0.96218487394957897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635</v>
      </c>
      <c r="F555">
        <v>647</v>
      </c>
      <c r="G555">
        <v>12</v>
      </c>
      <c r="H555">
        <v>609</v>
      </c>
      <c r="I555">
        <v>26</v>
      </c>
      <c r="J555">
        <v>38</v>
      </c>
      <c r="K555">
        <v>0.95905511811023603</v>
      </c>
      <c r="L555">
        <v>0.94126738794435805</v>
      </c>
      <c r="M555">
        <v>0.98145285935085003</v>
      </c>
      <c r="N555">
        <v>0.95007800312012403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236</v>
      </c>
      <c r="F556">
        <v>217</v>
      </c>
      <c r="G556">
        <v>19</v>
      </c>
      <c r="H556">
        <v>178</v>
      </c>
      <c r="I556">
        <v>58</v>
      </c>
      <c r="J556">
        <v>39</v>
      </c>
      <c r="K556">
        <v>0.75423728813559299</v>
      </c>
      <c r="L556">
        <v>0.82027649769585198</v>
      </c>
      <c r="M556">
        <v>1.0875576036866299</v>
      </c>
      <c r="N556">
        <v>0.78587196467991105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1199</v>
      </c>
      <c r="F557">
        <v>1224</v>
      </c>
      <c r="G557">
        <v>25</v>
      </c>
      <c r="H557">
        <v>1196</v>
      </c>
      <c r="I557">
        <v>3</v>
      </c>
      <c r="J557">
        <v>28</v>
      </c>
      <c r="K557">
        <v>0.997497914929107</v>
      </c>
      <c r="L557">
        <v>0.97712418300653503</v>
      </c>
      <c r="M557">
        <v>0.97957516339869199</v>
      </c>
      <c r="N557">
        <v>0.98720594304581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608</v>
      </c>
      <c r="F558">
        <v>647</v>
      </c>
      <c r="G558">
        <v>39</v>
      </c>
      <c r="H558">
        <v>587</v>
      </c>
      <c r="I558">
        <v>21</v>
      </c>
      <c r="J558">
        <v>60</v>
      </c>
      <c r="K558">
        <v>0.96546052631578905</v>
      </c>
      <c r="L558">
        <v>0.90726429675425002</v>
      </c>
      <c r="M558">
        <v>0.93972179289026203</v>
      </c>
      <c r="N558">
        <v>0.93545816733067699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249</v>
      </c>
      <c r="F559">
        <v>217</v>
      </c>
      <c r="G559">
        <v>32</v>
      </c>
      <c r="H559">
        <v>210</v>
      </c>
      <c r="I559">
        <v>39</v>
      </c>
      <c r="J559">
        <v>7</v>
      </c>
      <c r="K559">
        <v>0.843373493975903</v>
      </c>
      <c r="L559">
        <v>0.967741935483871</v>
      </c>
      <c r="M559">
        <v>1.14746543778801</v>
      </c>
      <c r="N559">
        <v>0.90128755364806801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1006</v>
      </c>
      <c r="F560">
        <v>1053</v>
      </c>
      <c r="G560">
        <v>47</v>
      </c>
      <c r="H560">
        <v>1005</v>
      </c>
      <c r="I560">
        <v>1</v>
      </c>
      <c r="J560">
        <v>48</v>
      </c>
      <c r="K560">
        <v>0.999005964214711</v>
      </c>
      <c r="L560">
        <v>0.95441595441595395</v>
      </c>
      <c r="M560">
        <v>0.95536562203228803</v>
      </c>
      <c r="N560">
        <v>0.97620203982515696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717</v>
      </c>
      <c r="F561">
        <v>716</v>
      </c>
      <c r="G561">
        <v>1</v>
      </c>
      <c r="H561">
        <v>657</v>
      </c>
      <c r="I561">
        <v>60</v>
      </c>
      <c r="J561">
        <v>59</v>
      </c>
      <c r="K561">
        <v>0.91631799163179894</v>
      </c>
      <c r="L561">
        <v>0.91759776536312798</v>
      </c>
      <c r="M561">
        <v>1.0013966480446901</v>
      </c>
      <c r="N561">
        <v>0.91695743196092105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195</v>
      </c>
      <c r="F562">
        <v>224</v>
      </c>
      <c r="G562">
        <v>29</v>
      </c>
      <c r="H562">
        <v>128</v>
      </c>
      <c r="I562">
        <v>67</v>
      </c>
      <c r="J562">
        <v>96</v>
      </c>
      <c r="K562">
        <v>0.65641025641025597</v>
      </c>
      <c r="L562">
        <v>0.57142857142857095</v>
      </c>
      <c r="M562">
        <v>0.87053571428571397</v>
      </c>
      <c r="N562">
        <v>0.61097852028639599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992</v>
      </c>
      <c r="F563">
        <v>1053</v>
      </c>
      <c r="G563">
        <v>61</v>
      </c>
      <c r="H563">
        <v>992</v>
      </c>
      <c r="I563">
        <v>0</v>
      </c>
      <c r="J563">
        <v>61</v>
      </c>
      <c r="K563">
        <v>1</v>
      </c>
      <c r="L563">
        <v>0.94207027540360799</v>
      </c>
      <c r="M563">
        <v>0.94207027540360799</v>
      </c>
      <c r="N563">
        <v>0.97017114914425395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700</v>
      </c>
      <c r="F564">
        <v>716</v>
      </c>
      <c r="G564">
        <v>16</v>
      </c>
      <c r="H564">
        <v>647</v>
      </c>
      <c r="I564">
        <v>53</v>
      </c>
      <c r="J564">
        <v>69</v>
      </c>
      <c r="K564">
        <v>0.92428571428571404</v>
      </c>
      <c r="L564">
        <v>0.90363128491620104</v>
      </c>
      <c r="M564">
        <v>0.977653631284916</v>
      </c>
      <c r="N564">
        <v>0.91384180790960401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185</v>
      </c>
      <c r="I565">
        <v>45</v>
      </c>
      <c r="J565">
        <v>39</v>
      </c>
      <c r="K565">
        <v>0.80434782608695599</v>
      </c>
      <c r="L565">
        <v>0.82589285714285698</v>
      </c>
      <c r="M565">
        <v>1.02678571428571</v>
      </c>
      <c r="N565">
        <v>0.81497797356828094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1023</v>
      </c>
      <c r="F566">
        <v>1053</v>
      </c>
      <c r="G566">
        <v>30</v>
      </c>
      <c r="H566">
        <v>1022</v>
      </c>
      <c r="I566">
        <v>1</v>
      </c>
      <c r="J566">
        <v>31</v>
      </c>
      <c r="K566">
        <v>0.99902248289344997</v>
      </c>
      <c r="L566">
        <v>0.97056030389363701</v>
      </c>
      <c r="M566">
        <v>0.97150997150997098</v>
      </c>
      <c r="N566">
        <v>0.98458574181117497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669</v>
      </c>
      <c r="F567">
        <v>716</v>
      </c>
      <c r="G567">
        <v>47</v>
      </c>
      <c r="H567">
        <v>625</v>
      </c>
      <c r="I567">
        <v>44</v>
      </c>
      <c r="J567">
        <v>91</v>
      </c>
      <c r="K567">
        <v>0.93423019431987997</v>
      </c>
      <c r="L567">
        <v>0.87290502793295999</v>
      </c>
      <c r="M567">
        <v>0.93435754189944098</v>
      </c>
      <c r="N567">
        <v>0.90252707581227398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239</v>
      </c>
      <c r="F568">
        <v>224</v>
      </c>
      <c r="G568">
        <v>15</v>
      </c>
      <c r="H568">
        <v>201</v>
      </c>
      <c r="I568">
        <v>38</v>
      </c>
      <c r="J568">
        <v>23</v>
      </c>
      <c r="K568">
        <v>0.841004184100418</v>
      </c>
      <c r="L568">
        <v>0.89732142857142805</v>
      </c>
      <c r="M568">
        <v>1.06696428571428</v>
      </c>
      <c r="N568">
        <v>0.86825053995680301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1106</v>
      </c>
      <c r="F569">
        <v>1101</v>
      </c>
      <c r="G569">
        <v>5</v>
      </c>
      <c r="H569">
        <v>1094</v>
      </c>
      <c r="I569">
        <v>12</v>
      </c>
      <c r="J569">
        <v>7</v>
      </c>
      <c r="K569">
        <v>0.98915009041591295</v>
      </c>
      <c r="L569">
        <v>0.99364214350590296</v>
      </c>
      <c r="M569">
        <v>1.00454132606721</v>
      </c>
      <c r="N569">
        <v>0.99139102854553696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634</v>
      </c>
      <c r="F570">
        <v>614</v>
      </c>
      <c r="G570">
        <v>20</v>
      </c>
      <c r="H570">
        <v>518</v>
      </c>
      <c r="I570">
        <v>116</v>
      </c>
      <c r="J570">
        <v>96</v>
      </c>
      <c r="K570">
        <v>0.817034700315457</v>
      </c>
      <c r="L570">
        <v>0.84364820846905497</v>
      </c>
      <c r="M570">
        <v>1.0325732899022799</v>
      </c>
      <c r="N570">
        <v>0.83012820512820495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200</v>
      </c>
      <c r="F571">
        <v>228</v>
      </c>
      <c r="G571">
        <v>28</v>
      </c>
      <c r="H571">
        <v>120</v>
      </c>
      <c r="I571">
        <v>80</v>
      </c>
      <c r="J571">
        <v>108</v>
      </c>
      <c r="K571">
        <v>0.6</v>
      </c>
      <c r="L571">
        <v>0.52631578947368396</v>
      </c>
      <c r="M571">
        <v>0.87719298245613997</v>
      </c>
      <c r="N571">
        <v>0.56074766355140104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1062</v>
      </c>
      <c r="F572">
        <v>1101</v>
      </c>
      <c r="G572">
        <v>39</v>
      </c>
      <c r="H572">
        <v>1058</v>
      </c>
      <c r="I572">
        <v>4</v>
      </c>
      <c r="J572">
        <v>43</v>
      </c>
      <c r="K572">
        <v>0.99623352165724999</v>
      </c>
      <c r="L572">
        <v>0.96094459582198</v>
      </c>
      <c r="M572">
        <v>0.96457765667574902</v>
      </c>
      <c r="N572">
        <v>0.97827092001849203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611</v>
      </c>
      <c r="F573">
        <v>614</v>
      </c>
      <c r="G573">
        <v>3</v>
      </c>
      <c r="H573">
        <v>554</v>
      </c>
      <c r="I573">
        <v>57</v>
      </c>
      <c r="J573">
        <v>60</v>
      </c>
      <c r="K573">
        <v>0.90671031096563004</v>
      </c>
      <c r="L573">
        <v>0.90228013029315901</v>
      </c>
      <c r="M573">
        <v>0.99511400651465798</v>
      </c>
      <c r="N573">
        <v>0.90448979591836698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249</v>
      </c>
      <c r="F574">
        <v>228</v>
      </c>
      <c r="G574">
        <v>21</v>
      </c>
      <c r="H574">
        <v>192</v>
      </c>
      <c r="I574">
        <v>57</v>
      </c>
      <c r="J574">
        <v>36</v>
      </c>
      <c r="K574">
        <v>0.77108433734939696</v>
      </c>
      <c r="L574">
        <v>0.84210526315789402</v>
      </c>
      <c r="M574">
        <v>1.09210526315789</v>
      </c>
      <c r="N574">
        <v>0.80503144654087999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1114</v>
      </c>
      <c r="F575">
        <v>1101</v>
      </c>
      <c r="G575">
        <v>13</v>
      </c>
      <c r="H575">
        <v>1100</v>
      </c>
      <c r="I575">
        <v>14</v>
      </c>
      <c r="J575">
        <v>1</v>
      </c>
      <c r="K575">
        <v>0.98743267504488297</v>
      </c>
      <c r="L575">
        <v>0.999091734786557</v>
      </c>
      <c r="M575">
        <v>1.0118074477747501</v>
      </c>
      <c r="N575">
        <v>0.99322799097065395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606</v>
      </c>
      <c r="F576">
        <v>614</v>
      </c>
      <c r="G576">
        <v>8</v>
      </c>
      <c r="H576">
        <v>544</v>
      </c>
      <c r="I576">
        <v>62</v>
      </c>
      <c r="J576">
        <v>70</v>
      </c>
      <c r="K576">
        <v>0.89768976897689701</v>
      </c>
      <c r="L576">
        <v>0.88599348534201905</v>
      </c>
      <c r="M576">
        <v>0.98697068403908705</v>
      </c>
      <c r="N576">
        <v>0.89180327868852405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264</v>
      </c>
      <c r="F577">
        <v>228</v>
      </c>
      <c r="G577">
        <v>36</v>
      </c>
      <c r="H577">
        <v>210</v>
      </c>
      <c r="I577">
        <v>54</v>
      </c>
      <c r="J577">
        <v>18</v>
      </c>
      <c r="K577">
        <v>0.79545454545454497</v>
      </c>
      <c r="L577">
        <v>0.92105263157894701</v>
      </c>
      <c r="M577">
        <v>1.1578947368421</v>
      </c>
      <c r="N577">
        <v>0.85365853658536495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1015</v>
      </c>
      <c r="F578">
        <v>1044</v>
      </c>
      <c r="G578">
        <v>29</v>
      </c>
      <c r="H578">
        <v>1014</v>
      </c>
      <c r="I578">
        <v>1</v>
      </c>
      <c r="J578">
        <v>30</v>
      </c>
      <c r="K578">
        <v>0.99901477832512298</v>
      </c>
      <c r="L578">
        <v>0.97126436781609105</v>
      </c>
      <c r="M578">
        <v>0.97222222222222199</v>
      </c>
      <c r="N578">
        <v>0.98494414764448701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769</v>
      </c>
      <c r="F579">
        <v>668</v>
      </c>
      <c r="G579">
        <v>101</v>
      </c>
      <c r="H579">
        <v>628</v>
      </c>
      <c r="I579">
        <v>141</v>
      </c>
      <c r="J579">
        <v>40</v>
      </c>
      <c r="K579">
        <v>0.81664499349804898</v>
      </c>
      <c r="L579">
        <v>0.940119760479041</v>
      </c>
      <c r="M579">
        <v>1.15119760479041</v>
      </c>
      <c r="N579">
        <v>0.87404314544189199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204</v>
      </c>
      <c r="F580">
        <v>217</v>
      </c>
      <c r="G580">
        <v>13</v>
      </c>
      <c r="H580">
        <v>130</v>
      </c>
      <c r="I580">
        <v>74</v>
      </c>
      <c r="J580">
        <v>87</v>
      </c>
      <c r="K580">
        <v>0.63725490196078405</v>
      </c>
      <c r="L580">
        <v>0.59907834101382396</v>
      </c>
      <c r="M580">
        <v>0.94009216589861699</v>
      </c>
      <c r="N580">
        <v>0.61757719714964299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1061</v>
      </c>
      <c r="F581">
        <v>1044</v>
      </c>
      <c r="G581">
        <v>17</v>
      </c>
      <c r="H581">
        <v>1044</v>
      </c>
      <c r="I581">
        <v>17</v>
      </c>
      <c r="J581">
        <v>0</v>
      </c>
      <c r="K581">
        <v>0.98397737983034805</v>
      </c>
      <c r="L581">
        <v>1</v>
      </c>
      <c r="M581">
        <v>1.0162835249042099</v>
      </c>
      <c r="N581">
        <v>0.99192399049881197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737</v>
      </c>
      <c r="F582">
        <v>668</v>
      </c>
      <c r="G582">
        <v>69</v>
      </c>
      <c r="H582">
        <v>640</v>
      </c>
      <c r="I582">
        <v>97</v>
      </c>
      <c r="J582">
        <v>28</v>
      </c>
      <c r="K582">
        <v>0.86838534599728601</v>
      </c>
      <c r="L582">
        <v>0.95808383233532901</v>
      </c>
      <c r="M582">
        <v>1.10329341317365</v>
      </c>
      <c r="N582">
        <v>0.91103202846975095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243</v>
      </c>
      <c r="F583">
        <v>217</v>
      </c>
      <c r="G583">
        <v>26</v>
      </c>
      <c r="H583">
        <v>182</v>
      </c>
      <c r="I583">
        <v>61</v>
      </c>
      <c r="J583">
        <v>35</v>
      </c>
      <c r="K583">
        <v>0.748971193415637</v>
      </c>
      <c r="L583">
        <v>0.83870967741935398</v>
      </c>
      <c r="M583">
        <v>1.11981566820276</v>
      </c>
      <c r="N583">
        <v>0.79130434782608605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1054</v>
      </c>
      <c r="F584">
        <v>1044</v>
      </c>
      <c r="G584">
        <v>10</v>
      </c>
      <c r="H584">
        <v>1043</v>
      </c>
      <c r="I584">
        <v>11</v>
      </c>
      <c r="J584">
        <v>1</v>
      </c>
      <c r="K584">
        <v>0.98956356736242801</v>
      </c>
      <c r="L584">
        <v>0.99904214559386895</v>
      </c>
      <c r="M584">
        <v>1.0095785440613001</v>
      </c>
      <c r="N584">
        <v>0.99428026692087701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693</v>
      </c>
      <c r="F585">
        <v>668</v>
      </c>
      <c r="G585">
        <v>25</v>
      </c>
      <c r="H585">
        <v>611</v>
      </c>
      <c r="I585">
        <v>82</v>
      </c>
      <c r="J585">
        <v>57</v>
      </c>
      <c r="K585">
        <v>0.88167388167388105</v>
      </c>
      <c r="L585">
        <v>0.91467065868263397</v>
      </c>
      <c r="M585">
        <v>1.03742514970059</v>
      </c>
      <c r="N585">
        <v>0.89786921381337204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229</v>
      </c>
      <c r="F586">
        <v>217</v>
      </c>
      <c r="G586">
        <v>12</v>
      </c>
      <c r="H586">
        <v>190</v>
      </c>
      <c r="I586">
        <v>39</v>
      </c>
      <c r="J586">
        <v>27</v>
      </c>
      <c r="K586">
        <v>0.82969432314410396</v>
      </c>
      <c r="L586">
        <v>0.87557603686635899</v>
      </c>
      <c r="M586">
        <v>1.0552995391705</v>
      </c>
      <c r="N586">
        <v>0.85201793721973096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943</v>
      </c>
      <c r="F587">
        <v>915</v>
      </c>
      <c r="G587">
        <v>28</v>
      </c>
      <c r="H587">
        <v>910</v>
      </c>
      <c r="I587">
        <v>33</v>
      </c>
      <c r="J587">
        <v>5</v>
      </c>
      <c r="K587">
        <v>0.96500530222693504</v>
      </c>
      <c r="L587">
        <v>0.99453551912568305</v>
      </c>
      <c r="M587">
        <v>1.03060109289617</v>
      </c>
      <c r="N587">
        <v>0.97954790096878297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688</v>
      </c>
      <c r="F588">
        <v>701</v>
      </c>
      <c r="G588">
        <v>13</v>
      </c>
      <c r="H588">
        <v>629</v>
      </c>
      <c r="I588">
        <v>59</v>
      </c>
      <c r="J588">
        <v>72</v>
      </c>
      <c r="K588">
        <v>0.91424418604651103</v>
      </c>
      <c r="L588">
        <v>0.897289586305278</v>
      </c>
      <c r="M588">
        <v>0.98145506419400796</v>
      </c>
      <c r="N588">
        <v>0.90568754499640003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165</v>
      </c>
      <c r="F589">
        <v>195</v>
      </c>
      <c r="G589">
        <v>30</v>
      </c>
      <c r="H589">
        <v>89</v>
      </c>
      <c r="I589">
        <v>76</v>
      </c>
      <c r="J589">
        <v>106</v>
      </c>
      <c r="K589">
        <v>0.53939393939393898</v>
      </c>
      <c r="L589">
        <v>0.45641025641025601</v>
      </c>
      <c r="M589">
        <v>0.84615384615384603</v>
      </c>
      <c r="N589">
        <v>0.49444444444444402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976</v>
      </c>
      <c r="F590">
        <v>915</v>
      </c>
      <c r="G590">
        <v>61</v>
      </c>
      <c r="H590">
        <v>915</v>
      </c>
      <c r="I590">
        <v>61</v>
      </c>
      <c r="J590">
        <v>0</v>
      </c>
      <c r="K590">
        <v>0.9375</v>
      </c>
      <c r="L590">
        <v>1</v>
      </c>
      <c r="M590">
        <v>1.06666666666666</v>
      </c>
      <c r="N590">
        <v>0.967741935483871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747</v>
      </c>
      <c r="F591">
        <v>701</v>
      </c>
      <c r="G591">
        <v>46</v>
      </c>
      <c r="H591">
        <v>669</v>
      </c>
      <c r="I591">
        <v>78</v>
      </c>
      <c r="J591">
        <v>32</v>
      </c>
      <c r="K591">
        <v>0.895582329317269</v>
      </c>
      <c r="L591">
        <v>0.95435092724679005</v>
      </c>
      <c r="M591">
        <v>1.06562054208273</v>
      </c>
      <c r="N591">
        <v>0.92403314917127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233</v>
      </c>
      <c r="F592">
        <v>195</v>
      </c>
      <c r="G592">
        <v>38</v>
      </c>
      <c r="H592">
        <v>121</v>
      </c>
      <c r="I592">
        <v>112</v>
      </c>
      <c r="J592">
        <v>74</v>
      </c>
      <c r="K592">
        <v>0.51931330472102999</v>
      </c>
      <c r="L592">
        <v>0.62051282051281997</v>
      </c>
      <c r="M592">
        <v>1.19487179487179</v>
      </c>
      <c r="N592">
        <v>0.565420560747663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928</v>
      </c>
      <c r="F593">
        <v>915</v>
      </c>
      <c r="G593">
        <v>13</v>
      </c>
      <c r="H593">
        <v>914</v>
      </c>
      <c r="I593">
        <v>14</v>
      </c>
      <c r="J593">
        <v>1</v>
      </c>
      <c r="K593">
        <v>0.98491379310344795</v>
      </c>
      <c r="L593">
        <v>0.99890710382513603</v>
      </c>
      <c r="M593">
        <v>1.01420765027322</v>
      </c>
      <c r="N593">
        <v>0.99186109603906603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705</v>
      </c>
      <c r="F594">
        <v>701</v>
      </c>
      <c r="G594">
        <v>4</v>
      </c>
      <c r="H594">
        <v>658</v>
      </c>
      <c r="I594">
        <v>47</v>
      </c>
      <c r="J594">
        <v>43</v>
      </c>
      <c r="K594">
        <v>0.93333333333333302</v>
      </c>
      <c r="L594">
        <v>0.93865905848787401</v>
      </c>
      <c r="M594">
        <v>1.00570613409415</v>
      </c>
      <c r="N594">
        <v>0.93598862019914597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229</v>
      </c>
      <c r="F595">
        <v>195</v>
      </c>
      <c r="G595">
        <v>34</v>
      </c>
      <c r="H595">
        <v>174</v>
      </c>
      <c r="I595">
        <v>55</v>
      </c>
      <c r="J595">
        <v>21</v>
      </c>
      <c r="K595">
        <v>0.75982532751091703</v>
      </c>
      <c r="L595">
        <v>0.89230769230769202</v>
      </c>
      <c r="M595">
        <v>1.17435897435897</v>
      </c>
      <c r="N595">
        <v>0.820754716981132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1193</v>
      </c>
      <c r="F596">
        <v>1230</v>
      </c>
      <c r="G596">
        <v>37</v>
      </c>
      <c r="H596">
        <v>1185</v>
      </c>
      <c r="I596">
        <v>8</v>
      </c>
      <c r="J596">
        <v>45</v>
      </c>
      <c r="K596">
        <v>0.99329421626152503</v>
      </c>
      <c r="L596">
        <v>0.96341463414634099</v>
      </c>
      <c r="M596">
        <v>0.96991869918699103</v>
      </c>
      <c r="N596">
        <v>0.97812628972348303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716</v>
      </c>
      <c r="F597">
        <v>761</v>
      </c>
      <c r="G597">
        <v>45</v>
      </c>
      <c r="H597">
        <v>618</v>
      </c>
      <c r="I597">
        <v>98</v>
      </c>
      <c r="J597">
        <v>143</v>
      </c>
      <c r="K597">
        <v>0.86312849162011096</v>
      </c>
      <c r="L597">
        <v>0.81208935611038102</v>
      </c>
      <c r="M597">
        <v>0.94086727989487495</v>
      </c>
      <c r="N597">
        <v>0.83683141503046699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184</v>
      </c>
      <c r="F598">
        <v>225</v>
      </c>
      <c r="G598">
        <v>41</v>
      </c>
      <c r="H598">
        <v>100</v>
      </c>
      <c r="I598">
        <v>84</v>
      </c>
      <c r="J598">
        <v>125</v>
      </c>
      <c r="K598">
        <v>0.54347826086956497</v>
      </c>
      <c r="L598">
        <v>0.44444444444444398</v>
      </c>
      <c r="M598">
        <v>0.81777777777777705</v>
      </c>
      <c r="N598">
        <v>0.48899755501222397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1246</v>
      </c>
      <c r="F599">
        <v>1230</v>
      </c>
      <c r="G599">
        <v>16</v>
      </c>
      <c r="H599">
        <v>1224</v>
      </c>
      <c r="I599">
        <v>22</v>
      </c>
      <c r="J599">
        <v>6</v>
      </c>
      <c r="K599">
        <v>0.98234349919743102</v>
      </c>
      <c r="L599">
        <v>0.99512195121951197</v>
      </c>
      <c r="M599">
        <v>1.0130081300813001</v>
      </c>
      <c r="N599">
        <v>0.98869143780290702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717</v>
      </c>
      <c r="F600">
        <v>761</v>
      </c>
      <c r="G600">
        <v>44</v>
      </c>
      <c r="H600">
        <v>645</v>
      </c>
      <c r="I600">
        <v>72</v>
      </c>
      <c r="J600">
        <v>116</v>
      </c>
      <c r="K600">
        <v>0.89958158995815896</v>
      </c>
      <c r="L600">
        <v>0.84756898817345505</v>
      </c>
      <c r="M600">
        <v>0.94218134034165502</v>
      </c>
      <c r="N600">
        <v>0.87280108254397804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238</v>
      </c>
      <c r="F601">
        <v>225</v>
      </c>
      <c r="G601">
        <v>13</v>
      </c>
      <c r="H601">
        <v>174</v>
      </c>
      <c r="I601">
        <v>64</v>
      </c>
      <c r="J601">
        <v>51</v>
      </c>
      <c r="K601">
        <v>0.73109243697478898</v>
      </c>
      <c r="L601">
        <v>0.77333333333333298</v>
      </c>
      <c r="M601">
        <v>1.0577777777777699</v>
      </c>
      <c r="N601">
        <v>0.75161987041036704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1235</v>
      </c>
      <c r="F602">
        <v>1230</v>
      </c>
      <c r="G602">
        <v>5</v>
      </c>
      <c r="H602">
        <v>1225</v>
      </c>
      <c r="I602">
        <v>10</v>
      </c>
      <c r="J602">
        <v>5</v>
      </c>
      <c r="K602">
        <v>0.99190283400809698</v>
      </c>
      <c r="L602">
        <v>0.99593495934959297</v>
      </c>
      <c r="M602">
        <v>1.0040650406503999</v>
      </c>
      <c r="N602">
        <v>0.99391480730223103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728</v>
      </c>
      <c r="F603">
        <v>761</v>
      </c>
      <c r="G603">
        <v>33</v>
      </c>
      <c r="H603">
        <v>668</v>
      </c>
      <c r="I603">
        <v>60</v>
      </c>
      <c r="J603">
        <v>93</v>
      </c>
      <c r="K603">
        <v>0.91758241758241699</v>
      </c>
      <c r="L603">
        <v>0.87779237844940805</v>
      </c>
      <c r="M603">
        <v>0.95663600525624104</v>
      </c>
      <c r="N603">
        <v>0.89724647414372005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268</v>
      </c>
      <c r="F604">
        <v>225</v>
      </c>
      <c r="G604">
        <v>43</v>
      </c>
      <c r="H604">
        <v>209</v>
      </c>
      <c r="I604">
        <v>59</v>
      </c>
      <c r="J604">
        <v>16</v>
      </c>
      <c r="K604">
        <v>0.77985074626865603</v>
      </c>
      <c r="L604">
        <v>0.92888888888888799</v>
      </c>
      <c r="M604">
        <v>1.1911111111111099</v>
      </c>
      <c r="N604">
        <v>0.84787018255577995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1036</v>
      </c>
      <c r="F605">
        <v>1035</v>
      </c>
      <c r="G605">
        <v>1</v>
      </c>
      <c r="H605">
        <v>1026</v>
      </c>
      <c r="I605">
        <v>10</v>
      </c>
      <c r="J605">
        <v>9</v>
      </c>
      <c r="K605">
        <v>0.99034749034749003</v>
      </c>
      <c r="L605">
        <v>0.99130434782608701</v>
      </c>
      <c r="M605">
        <v>1.00096618357487</v>
      </c>
      <c r="N605">
        <v>0.990825688073394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818</v>
      </c>
      <c r="F606">
        <v>827</v>
      </c>
      <c r="G606">
        <v>9</v>
      </c>
      <c r="H606">
        <v>725</v>
      </c>
      <c r="I606">
        <v>93</v>
      </c>
      <c r="J606">
        <v>102</v>
      </c>
      <c r="K606">
        <v>0.88630806845965704</v>
      </c>
      <c r="L606">
        <v>0.87666263603385697</v>
      </c>
      <c r="M606">
        <v>0.98911729141475202</v>
      </c>
      <c r="N606">
        <v>0.88145896656534894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224</v>
      </c>
      <c r="F607">
        <v>243</v>
      </c>
      <c r="G607">
        <v>19</v>
      </c>
      <c r="H607">
        <v>127</v>
      </c>
      <c r="I607">
        <v>97</v>
      </c>
      <c r="J607">
        <v>116</v>
      </c>
      <c r="K607">
        <v>0.56696428571428503</v>
      </c>
      <c r="L607">
        <v>0.52263374485596703</v>
      </c>
      <c r="M607">
        <v>0.92181069958847695</v>
      </c>
      <c r="N607">
        <v>0.54389721627408905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1019</v>
      </c>
      <c r="F608">
        <v>1035</v>
      </c>
      <c r="G608">
        <v>16</v>
      </c>
      <c r="H608">
        <v>1012</v>
      </c>
      <c r="I608">
        <v>7</v>
      </c>
      <c r="J608">
        <v>23</v>
      </c>
      <c r="K608">
        <v>0.99313052011776204</v>
      </c>
      <c r="L608">
        <v>0.97777777777777697</v>
      </c>
      <c r="M608">
        <v>0.98454106280193199</v>
      </c>
      <c r="N608">
        <v>0.98539435248296003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846</v>
      </c>
      <c r="F609">
        <v>827</v>
      </c>
      <c r="G609">
        <v>19</v>
      </c>
      <c r="H609">
        <v>767</v>
      </c>
      <c r="I609">
        <v>79</v>
      </c>
      <c r="J609">
        <v>60</v>
      </c>
      <c r="K609">
        <v>0.90661938534278896</v>
      </c>
      <c r="L609">
        <v>0.92744860943167995</v>
      </c>
      <c r="M609">
        <v>1.0229746070132999</v>
      </c>
      <c r="N609">
        <v>0.91691572026299994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260</v>
      </c>
      <c r="F610">
        <v>243</v>
      </c>
      <c r="G610">
        <v>17</v>
      </c>
      <c r="H610">
        <v>186</v>
      </c>
      <c r="I610">
        <v>74</v>
      </c>
      <c r="J610">
        <v>57</v>
      </c>
      <c r="K610">
        <v>0.71538461538461495</v>
      </c>
      <c r="L610">
        <v>0.76543209876543195</v>
      </c>
      <c r="M610">
        <v>1.06995884773662</v>
      </c>
      <c r="N610">
        <v>0.73956262425447306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1040</v>
      </c>
      <c r="F611">
        <v>1035</v>
      </c>
      <c r="G611">
        <v>5</v>
      </c>
      <c r="H611">
        <v>1030</v>
      </c>
      <c r="I611">
        <v>10</v>
      </c>
      <c r="J611">
        <v>5</v>
      </c>
      <c r="K611">
        <v>0.99038461538461497</v>
      </c>
      <c r="L611">
        <v>0.99516908212560296</v>
      </c>
      <c r="M611">
        <v>1.0048309178743899</v>
      </c>
      <c r="N611">
        <v>0.99277108433734895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806</v>
      </c>
      <c r="F612">
        <v>827</v>
      </c>
      <c r="G612">
        <v>21</v>
      </c>
      <c r="H612">
        <v>747</v>
      </c>
      <c r="I612">
        <v>59</v>
      </c>
      <c r="J612">
        <v>80</v>
      </c>
      <c r="K612">
        <v>0.92679900744416799</v>
      </c>
      <c r="L612">
        <v>0.90326481257557401</v>
      </c>
      <c r="M612">
        <v>0.97460701330108801</v>
      </c>
      <c r="N612">
        <v>0.91488058787507598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251</v>
      </c>
      <c r="F613">
        <v>243</v>
      </c>
      <c r="G613">
        <v>8</v>
      </c>
      <c r="H613">
        <v>214</v>
      </c>
      <c r="I613">
        <v>37</v>
      </c>
      <c r="J613">
        <v>29</v>
      </c>
      <c r="K613">
        <v>0.85258964143426297</v>
      </c>
      <c r="L613">
        <v>0.88065843621399098</v>
      </c>
      <c r="M613">
        <v>1.0329218106995799</v>
      </c>
      <c r="N613">
        <v>0.86639676113360298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1050</v>
      </c>
      <c r="F614">
        <v>1107</v>
      </c>
      <c r="G614">
        <v>57</v>
      </c>
      <c r="H614">
        <v>1045</v>
      </c>
      <c r="I614">
        <v>5</v>
      </c>
      <c r="J614">
        <v>62</v>
      </c>
      <c r="K614">
        <v>0.99523809523809503</v>
      </c>
      <c r="L614">
        <v>0.94399277326106501</v>
      </c>
      <c r="M614">
        <v>0.948509485094851</v>
      </c>
      <c r="N614">
        <v>0.96893834028743597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612</v>
      </c>
      <c r="F615">
        <v>701</v>
      </c>
      <c r="G615">
        <v>89</v>
      </c>
      <c r="H615">
        <v>577</v>
      </c>
      <c r="I615">
        <v>35</v>
      </c>
      <c r="J615">
        <v>124</v>
      </c>
      <c r="K615">
        <v>0.94281045751633896</v>
      </c>
      <c r="L615">
        <v>0.82310984308131196</v>
      </c>
      <c r="M615">
        <v>0.87303851640513497</v>
      </c>
      <c r="N615">
        <v>0.87890327494287801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202</v>
      </c>
      <c r="F616">
        <v>266</v>
      </c>
      <c r="G616">
        <v>64</v>
      </c>
      <c r="H616">
        <v>123</v>
      </c>
      <c r="I616">
        <v>79</v>
      </c>
      <c r="J616">
        <v>143</v>
      </c>
      <c r="K616">
        <v>0.60891089108910801</v>
      </c>
      <c r="L616">
        <v>0.46240601503759399</v>
      </c>
      <c r="M616">
        <v>0.75939849624060096</v>
      </c>
      <c r="N616">
        <v>0.52564102564102499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1032</v>
      </c>
      <c r="F617">
        <v>1107</v>
      </c>
      <c r="G617">
        <v>75</v>
      </c>
      <c r="H617">
        <v>1028</v>
      </c>
      <c r="I617">
        <v>4</v>
      </c>
      <c r="J617">
        <v>79</v>
      </c>
      <c r="K617">
        <v>0.99612403100775104</v>
      </c>
      <c r="L617">
        <v>0.92863595302619695</v>
      </c>
      <c r="M617">
        <v>0.93224932249322401</v>
      </c>
      <c r="N617">
        <v>0.96119682094436598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633</v>
      </c>
      <c r="F618">
        <v>701</v>
      </c>
      <c r="G618">
        <v>68</v>
      </c>
      <c r="H618">
        <v>601</v>
      </c>
      <c r="I618">
        <v>32</v>
      </c>
      <c r="J618">
        <v>100</v>
      </c>
      <c r="K618">
        <v>0.94944707740916201</v>
      </c>
      <c r="L618">
        <v>0.85734664764621904</v>
      </c>
      <c r="M618">
        <v>0.90299572039942899</v>
      </c>
      <c r="N618">
        <v>0.901049475262368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259</v>
      </c>
      <c r="F619">
        <v>266</v>
      </c>
      <c r="G619">
        <v>7</v>
      </c>
      <c r="H619">
        <v>201</v>
      </c>
      <c r="I619">
        <v>58</v>
      </c>
      <c r="J619">
        <v>65</v>
      </c>
      <c r="K619">
        <v>0.77606177606177595</v>
      </c>
      <c r="L619">
        <v>0.75563909774436</v>
      </c>
      <c r="M619">
        <v>0.97368421052631504</v>
      </c>
      <c r="N619">
        <v>0.76571428571428501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1067</v>
      </c>
      <c r="F620">
        <v>1107</v>
      </c>
      <c r="G620">
        <v>40</v>
      </c>
      <c r="H620">
        <v>1066</v>
      </c>
      <c r="I620">
        <v>1</v>
      </c>
      <c r="J620">
        <v>41</v>
      </c>
      <c r="K620">
        <v>0.99906279287722499</v>
      </c>
      <c r="L620">
        <v>0.96296296296296202</v>
      </c>
      <c r="M620">
        <v>0.96386630532971995</v>
      </c>
      <c r="N620">
        <v>0.98068077276908905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635</v>
      </c>
      <c r="F621">
        <v>701</v>
      </c>
      <c r="G621">
        <v>66</v>
      </c>
      <c r="H621">
        <v>617</v>
      </c>
      <c r="I621">
        <v>18</v>
      </c>
      <c r="J621">
        <v>84</v>
      </c>
      <c r="K621">
        <v>0.97165354330708598</v>
      </c>
      <c r="L621">
        <v>0.88017118402282402</v>
      </c>
      <c r="M621">
        <v>0.90584878744650499</v>
      </c>
      <c r="N621">
        <v>0.92365269461077804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282</v>
      </c>
      <c r="F622">
        <v>266</v>
      </c>
      <c r="G622">
        <v>16</v>
      </c>
      <c r="H622">
        <v>231</v>
      </c>
      <c r="I622">
        <v>51</v>
      </c>
      <c r="J622">
        <v>35</v>
      </c>
      <c r="K622">
        <v>0.81914893617021201</v>
      </c>
      <c r="L622">
        <v>0.86842105263157898</v>
      </c>
      <c r="M622">
        <v>1.0601503759398401</v>
      </c>
      <c r="N622">
        <v>0.84306569343065696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1035</v>
      </c>
      <c r="F623">
        <v>1014</v>
      </c>
      <c r="G623">
        <v>21</v>
      </c>
      <c r="H623">
        <v>1009</v>
      </c>
      <c r="I623">
        <v>26</v>
      </c>
      <c r="J623">
        <v>5</v>
      </c>
      <c r="K623">
        <v>0.97487922705314001</v>
      </c>
      <c r="L623">
        <v>0.99506903353057197</v>
      </c>
      <c r="M623">
        <v>1.0207100591715901</v>
      </c>
      <c r="N623">
        <v>0.98487066861883799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678</v>
      </c>
      <c r="F624">
        <v>656</v>
      </c>
      <c r="G624">
        <v>22</v>
      </c>
      <c r="H624">
        <v>616</v>
      </c>
      <c r="I624">
        <v>62</v>
      </c>
      <c r="J624">
        <v>40</v>
      </c>
      <c r="K624">
        <v>0.90855457227138603</v>
      </c>
      <c r="L624">
        <v>0.93902439024390205</v>
      </c>
      <c r="M624">
        <v>1.03353658536585</v>
      </c>
      <c r="N624">
        <v>0.923538230884557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206</v>
      </c>
      <c r="F625">
        <v>247</v>
      </c>
      <c r="G625">
        <v>41</v>
      </c>
      <c r="H625">
        <v>152</v>
      </c>
      <c r="I625">
        <v>54</v>
      </c>
      <c r="J625">
        <v>95</v>
      </c>
      <c r="K625">
        <v>0.73786407766990203</v>
      </c>
      <c r="L625">
        <v>0.61538461538461497</v>
      </c>
      <c r="M625">
        <v>0.834008097165991</v>
      </c>
      <c r="N625">
        <v>0.67108167770419402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1014</v>
      </c>
      <c r="F626">
        <v>1014</v>
      </c>
      <c r="G626">
        <v>0</v>
      </c>
      <c r="H626">
        <v>991</v>
      </c>
      <c r="I626">
        <v>23</v>
      </c>
      <c r="J626">
        <v>23</v>
      </c>
      <c r="K626">
        <v>0.97731755424063105</v>
      </c>
      <c r="L626">
        <v>0.97731755424063105</v>
      </c>
      <c r="M626">
        <v>1</v>
      </c>
      <c r="N626">
        <v>0.97731755424063105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670</v>
      </c>
      <c r="F627">
        <v>656</v>
      </c>
      <c r="G627">
        <v>14</v>
      </c>
      <c r="H627">
        <v>613</v>
      </c>
      <c r="I627">
        <v>57</v>
      </c>
      <c r="J627">
        <v>43</v>
      </c>
      <c r="K627">
        <v>0.91492537313432798</v>
      </c>
      <c r="L627">
        <v>0.93445121951219501</v>
      </c>
      <c r="M627">
        <v>1.0213414634146301</v>
      </c>
      <c r="N627">
        <v>0.92458521870286503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248</v>
      </c>
      <c r="F628">
        <v>247</v>
      </c>
      <c r="G628">
        <v>1</v>
      </c>
      <c r="H628">
        <v>203</v>
      </c>
      <c r="I628">
        <v>45</v>
      </c>
      <c r="J628">
        <v>44</v>
      </c>
      <c r="K628">
        <v>0.81854838709677402</v>
      </c>
      <c r="L628">
        <v>0.82186234817813697</v>
      </c>
      <c r="M628">
        <v>1.00404858299595</v>
      </c>
      <c r="N628">
        <v>0.82020202020202004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1045</v>
      </c>
      <c r="F629">
        <v>1014</v>
      </c>
      <c r="G629">
        <v>31</v>
      </c>
      <c r="H629">
        <v>1012</v>
      </c>
      <c r="I629">
        <v>33</v>
      </c>
      <c r="J629">
        <v>2</v>
      </c>
      <c r="K629">
        <v>0.96842105263157896</v>
      </c>
      <c r="L629">
        <v>0.99802761341222801</v>
      </c>
      <c r="M629">
        <v>1.0305719921104499</v>
      </c>
      <c r="N629">
        <v>0.98300145701796904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638</v>
      </c>
      <c r="F630">
        <v>656</v>
      </c>
      <c r="G630">
        <v>18</v>
      </c>
      <c r="H630">
        <v>596</v>
      </c>
      <c r="I630">
        <v>42</v>
      </c>
      <c r="J630">
        <v>60</v>
      </c>
      <c r="K630">
        <v>0.93416927899686497</v>
      </c>
      <c r="L630">
        <v>0.90853658536585302</v>
      </c>
      <c r="M630">
        <v>0.97256097560975596</v>
      </c>
      <c r="N630">
        <v>0.92117465224111195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239</v>
      </c>
      <c r="F631">
        <v>247</v>
      </c>
      <c r="G631">
        <v>8</v>
      </c>
      <c r="H631">
        <v>217</v>
      </c>
      <c r="I631">
        <v>22</v>
      </c>
      <c r="J631">
        <v>30</v>
      </c>
      <c r="K631">
        <v>0.90794979079497895</v>
      </c>
      <c r="L631">
        <v>0.87854251012145701</v>
      </c>
      <c r="M631">
        <v>0.96761133603238803</v>
      </c>
      <c r="N631">
        <v>0.89300411522633705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1068</v>
      </c>
      <c r="F632">
        <v>1070</v>
      </c>
      <c r="G632">
        <v>2</v>
      </c>
      <c r="H632">
        <v>1065</v>
      </c>
      <c r="I632">
        <v>3</v>
      </c>
      <c r="J632">
        <v>5</v>
      </c>
      <c r="K632">
        <v>0.99719101123595499</v>
      </c>
      <c r="L632">
        <v>0.99532710280373804</v>
      </c>
      <c r="M632">
        <v>0.99813084112149497</v>
      </c>
      <c r="N632">
        <v>0.99625818521983101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767</v>
      </c>
      <c r="F633">
        <v>700</v>
      </c>
      <c r="G633">
        <v>67</v>
      </c>
      <c r="H633">
        <v>662</v>
      </c>
      <c r="I633">
        <v>105</v>
      </c>
      <c r="J633">
        <v>38</v>
      </c>
      <c r="K633">
        <v>0.86310299869621898</v>
      </c>
      <c r="L633">
        <v>0.94571428571428495</v>
      </c>
      <c r="M633">
        <v>1.0957142857142801</v>
      </c>
      <c r="N633">
        <v>0.90252215405589598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197</v>
      </c>
      <c r="F634">
        <v>239</v>
      </c>
      <c r="G634">
        <v>42</v>
      </c>
      <c r="H634">
        <v>130</v>
      </c>
      <c r="I634">
        <v>67</v>
      </c>
      <c r="J634">
        <v>109</v>
      </c>
      <c r="K634">
        <v>0.65989847715736005</v>
      </c>
      <c r="L634">
        <v>0.54393305439330497</v>
      </c>
      <c r="M634">
        <v>0.82426778242677801</v>
      </c>
      <c r="N634">
        <v>0.596330275229357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1090</v>
      </c>
      <c r="F635">
        <v>1070</v>
      </c>
      <c r="G635">
        <v>20</v>
      </c>
      <c r="H635">
        <v>1070</v>
      </c>
      <c r="I635">
        <v>20</v>
      </c>
      <c r="J635">
        <v>0</v>
      </c>
      <c r="K635">
        <v>0.98165137614678899</v>
      </c>
      <c r="L635">
        <v>1</v>
      </c>
      <c r="M635">
        <v>1.0186915887850401</v>
      </c>
      <c r="N635">
        <v>0.99074074074074003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663</v>
      </c>
      <c r="F636">
        <v>700</v>
      </c>
      <c r="G636">
        <v>37</v>
      </c>
      <c r="H636">
        <v>613</v>
      </c>
      <c r="I636">
        <v>50</v>
      </c>
      <c r="J636">
        <v>87</v>
      </c>
      <c r="K636">
        <v>0.92458521870286503</v>
      </c>
      <c r="L636">
        <v>0.875714285714285</v>
      </c>
      <c r="M636">
        <v>0.94714285714285695</v>
      </c>
      <c r="N636">
        <v>0.89948642699926595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228</v>
      </c>
      <c r="F637">
        <v>239</v>
      </c>
      <c r="G637">
        <v>11</v>
      </c>
      <c r="H637">
        <v>180</v>
      </c>
      <c r="I637">
        <v>48</v>
      </c>
      <c r="J637">
        <v>59</v>
      </c>
      <c r="K637">
        <v>0.78947368421052599</v>
      </c>
      <c r="L637">
        <v>0.75313807531380705</v>
      </c>
      <c r="M637">
        <v>0.95397489539748903</v>
      </c>
      <c r="N637">
        <v>0.77087794432548096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1064</v>
      </c>
      <c r="F638">
        <v>1070</v>
      </c>
      <c r="G638">
        <v>6</v>
      </c>
      <c r="H638">
        <v>1064</v>
      </c>
      <c r="I638">
        <v>0</v>
      </c>
      <c r="J638">
        <v>6</v>
      </c>
      <c r="K638">
        <v>1</v>
      </c>
      <c r="L638">
        <v>0.99439252336448603</v>
      </c>
      <c r="M638">
        <v>0.99439252336448603</v>
      </c>
      <c r="N638">
        <v>0.99718837863167697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658</v>
      </c>
      <c r="F639">
        <v>700</v>
      </c>
      <c r="G639">
        <v>42</v>
      </c>
      <c r="H639">
        <v>607</v>
      </c>
      <c r="I639">
        <v>51</v>
      </c>
      <c r="J639">
        <v>93</v>
      </c>
      <c r="K639">
        <v>0.922492401215805</v>
      </c>
      <c r="L639">
        <v>0.86714285714285699</v>
      </c>
      <c r="M639">
        <v>0.94</v>
      </c>
      <c r="N639">
        <v>0.89396170839469802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250</v>
      </c>
      <c r="F640">
        <v>239</v>
      </c>
      <c r="G640">
        <v>11</v>
      </c>
      <c r="H640">
        <v>212</v>
      </c>
      <c r="I640">
        <v>38</v>
      </c>
      <c r="J640">
        <v>27</v>
      </c>
      <c r="K640">
        <v>0.84799999999999998</v>
      </c>
      <c r="L640">
        <v>0.88702928870292796</v>
      </c>
      <c r="M640">
        <v>1.04602510460251</v>
      </c>
      <c r="N640">
        <v>0.86707566462167596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1042</v>
      </c>
      <c r="F641">
        <v>1007</v>
      </c>
      <c r="G641">
        <v>35</v>
      </c>
      <c r="H641">
        <v>1007</v>
      </c>
      <c r="I641">
        <v>35</v>
      </c>
      <c r="J641">
        <v>0</v>
      </c>
      <c r="K641">
        <v>0.96641074856046005</v>
      </c>
      <c r="L641">
        <v>1</v>
      </c>
      <c r="M641">
        <v>1.0347567030784499</v>
      </c>
      <c r="N641">
        <v>0.98291849682772003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737</v>
      </c>
      <c r="F642">
        <v>641</v>
      </c>
      <c r="G642">
        <v>96</v>
      </c>
      <c r="H642">
        <v>614</v>
      </c>
      <c r="I642">
        <v>123</v>
      </c>
      <c r="J642">
        <v>27</v>
      </c>
      <c r="K642">
        <v>0.83310719131614597</v>
      </c>
      <c r="L642">
        <v>0.95787831513260502</v>
      </c>
      <c r="M642">
        <v>1.14976599063962</v>
      </c>
      <c r="N642">
        <v>0.89114658925979595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235</v>
      </c>
      <c r="F643">
        <v>204</v>
      </c>
      <c r="G643">
        <v>31</v>
      </c>
      <c r="H643">
        <v>157</v>
      </c>
      <c r="I643">
        <v>78</v>
      </c>
      <c r="J643">
        <v>47</v>
      </c>
      <c r="K643">
        <v>0.66808510638297802</v>
      </c>
      <c r="L643">
        <v>0.76960784313725406</v>
      </c>
      <c r="M643">
        <v>1.1519607843137201</v>
      </c>
      <c r="N643">
        <v>0.71526195899772105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1022</v>
      </c>
      <c r="F644">
        <v>1007</v>
      </c>
      <c r="G644">
        <v>15</v>
      </c>
      <c r="H644">
        <v>1007</v>
      </c>
      <c r="I644">
        <v>15</v>
      </c>
      <c r="J644">
        <v>0</v>
      </c>
      <c r="K644">
        <v>0.98532289628180003</v>
      </c>
      <c r="L644">
        <v>1</v>
      </c>
      <c r="M644">
        <v>1.0148957298907599</v>
      </c>
      <c r="N644">
        <v>0.99260719566288802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689</v>
      </c>
      <c r="F645">
        <v>641</v>
      </c>
      <c r="G645">
        <v>48</v>
      </c>
      <c r="H645">
        <v>595</v>
      </c>
      <c r="I645">
        <v>94</v>
      </c>
      <c r="J645">
        <v>46</v>
      </c>
      <c r="K645">
        <v>0.86357039187227802</v>
      </c>
      <c r="L645">
        <v>0.928237129485179</v>
      </c>
      <c r="M645">
        <v>1.07488299531981</v>
      </c>
      <c r="N645">
        <v>0.89473684210526305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277</v>
      </c>
      <c r="F646">
        <v>204</v>
      </c>
      <c r="G646">
        <v>73</v>
      </c>
      <c r="H646">
        <v>187</v>
      </c>
      <c r="I646">
        <v>90</v>
      </c>
      <c r="J646">
        <v>17</v>
      </c>
      <c r="K646">
        <v>0.67509025270758105</v>
      </c>
      <c r="L646">
        <v>0.91666666666666596</v>
      </c>
      <c r="M646">
        <v>1.3578431372549</v>
      </c>
      <c r="N646">
        <v>0.77754677754677703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1028</v>
      </c>
      <c r="F647">
        <v>1007</v>
      </c>
      <c r="G647">
        <v>21</v>
      </c>
      <c r="H647">
        <v>1007</v>
      </c>
      <c r="I647">
        <v>21</v>
      </c>
      <c r="J647">
        <v>0</v>
      </c>
      <c r="K647">
        <v>0.97957198443579696</v>
      </c>
      <c r="L647">
        <v>1</v>
      </c>
      <c r="M647">
        <v>1.0208540218470701</v>
      </c>
      <c r="N647">
        <v>0.98968058968058903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644</v>
      </c>
      <c r="F648">
        <v>641</v>
      </c>
      <c r="G648">
        <v>3</v>
      </c>
      <c r="H648">
        <v>582</v>
      </c>
      <c r="I648">
        <v>62</v>
      </c>
      <c r="J648">
        <v>59</v>
      </c>
      <c r="K648">
        <v>0.90372670807453404</v>
      </c>
      <c r="L648">
        <v>0.90795631825273004</v>
      </c>
      <c r="M648">
        <v>1.00468018720748</v>
      </c>
      <c r="N648">
        <v>0.90583657587548605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270</v>
      </c>
      <c r="F649">
        <v>204</v>
      </c>
      <c r="G649">
        <v>66</v>
      </c>
      <c r="H649">
        <v>197</v>
      </c>
      <c r="I649">
        <v>73</v>
      </c>
      <c r="J649">
        <v>7</v>
      </c>
      <c r="K649">
        <v>0.72962962962962896</v>
      </c>
      <c r="L649">
        <v>0.96568627450980304</v>
      </c>
      <c r="M649">
        <v>1.3235294117647001</v>
      </c>
      <c r="N649">
        <v>0.83122362869198296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961</v>
      </c>
      <c r="F650">
        <v>1000</v>
      </c>
      <c r="G650">
        <v>39</v>
      </c>
      <c r="H650">
        <v>961</v>
      </c>
      <c r="I650">
        <v>0</v>
      </c>
      <c r="J650">
        <v>39</v>
      </c>
      <c r="K650">
        <v>1</v>
      </c>
      <c r="L650">
        <v>0.96099999999999997</v>
      </c>
      <c r="M650">
        <v>0.96099999999999997</v>
      </c>
      <c r="N650">
        <v>0.98011218765935704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842</v>
      </c>
      <c r="F651">
        <v>815</v>
      </c>
      <c r="G651">
        <v>27</v>
      </c>
      <c r="H651">
        <v>769</v>
      </c>
      <c r="I651">
        <v>73</v>
      </c>
      <c r="J651">
        <v>46</v>
      </c>
      <c r="K651">
        <v>0.91330166270783797</v>
      </c>
      <c r="L651">
        <v>0.94355828220858895</v>
      </c>
      <c r="M651">
        <v>1.03312883435582</v>
      </c>
      <c r="N651">
        <v>0.92818346409173202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275</v>
      </c>
      <c r="F652">
        <v>216</v>
      </c>
      <c r="G652">
        <v>59</v>
      </c>
      <c r="H652">
        <v>147</v>
      </c>
      <c r="I652">
        <v>128</v>
      </c>
      <c r="J652">
        <v>69</v>
      </c>
      <c r="K652">
        <v>0.53454545454545399</v>
      </c>
      <c r="L652">
        <v>0.68055555555555503</v>
      </c>
      <c r="M652">
        <v>1.2731481481481399</v>
      </c>
      <c r="N652">
        <v>0.59877800407331905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1016</v>
      </c>
      <c r="F653">
        <v>1000</v>
      </c>
      <c r="G653">
        <v>16</v>
      </c>
      <c r="H653">
        <v>1000</v>
      </c>
      <c r="I653">
        <v>16</v>
      </c>
      <c r="J653">
        <v>0</v>
      </c>
      <c r="K653">
        <v>0.98425196850393704</v>
      </c>
      <c r="L653">
        <v>1</v>
      </c>
      <c r="M653">
        <v>1.016</v>
      </c>
      <c r="N653">
        <v>0.99206349206349198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834</v>
      </c>
      <c r="F654">
        <v>815</v>
      </c>
      <c r="G654">
        <v>19</v>
      </c>
      <c r="H654">
        <v>775</v>
      </c>
      <c r="I654">
        <v>59</v>
      </c>
      <c r="J654">
        <v>40</v>
      </c>
      <c r="K654">
        <v>0.92925659472421995</v>
      </c>
      <c r="L654">
        <v>0.95092024539877296</v>
      </c>
      <c r="M654">
        <v>1.02331288343558</v>
      </c>
      <c r="N654">
        <v>0.93996361431170405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282</v>
      </c>
      <c r="F655">
        <v>216</v>
      </c>
      <c r="G655">
        <v>66</v>
      </c>
      <c r="H655">
        <v>197</v>
      </c>
      <c r="I655">
        <v>85</v>
      </c>
      <c r="J655">
        <v>19</v>
      </c>
      <c r="K655">
        <v>0.69858156028368701</v>
      </c>
      <c r="L655">
        <v>0.91203703703703698</v>
      </c>
      <c r="M655">
        <v>1.30555555555555</v>
      </c>
      <c r="N655">
        <v>0.791164658634538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1025</v>
      </c>
      <c r="F656">
        <v>1000</v>
      </c>
      <c r="G656">
        <v>25</v>
      </c>
      <c r="H656">
        <v>999</v>
      </c>
      <c r="I656">
        <v>26</v>
      </c>
      <c r="J656">
        <v>1</v>
      </c>
      <c r="K656">
        <v>0.97463414634146295</v>
      </c>
      <c r="L656">
        <v>0.999</v>
      </c>
      <c r="M656">
        <v>1.0249999999999999</v>
      </c>
      <c r="N656">
        <v>0.98666666666666603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780</v>
      </c>
      <c r="F657">
        <v>815</v>
      </c>
      <c r="G657">
        <v>35</v>
      </c>
      <c r="H657">
        <v>750</v>
      </c>
      <c r="I657">
        <v>30</v>
      </c>
      <c r="J657">
        <v>65</v>
      </c>
      <c r="K657">
        <v>0.96153846153846101</v>
      </c>
      <c r="L657">
        <v>0.92024539877300604</v>
      </c>
      <c r="M657">
        <v>0.95705521472392596</v>
      </c>
      <c r="N657">
        <v>0.94043887147335403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245</v>
      </c>
      <c r="F658">
        <v>216</v>
      </c>
      <c r="G658">
        <v>29</v>
      </c>
      <c r="H658">
        <v>203</v>
      </c>
      <c r="I658">
        <v>42</v>
      </c>
      <c r="J658">
        <v>13</v>
      </c>
      <c r="K658">
        <v>0.82857142857142796</v>
      </c>
      <c r="L658">
        <v>0.93981481481481399</v>
      </c>
      <c r="M658">
        <v>1.13425925925925</v>
      </c>
      <c r="N658">
        <v>0.88069414316702799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1001</v>
      </c>
      <c r="F659">
        <v>1052</v>
      </c>
      <c r="G659">
        <v>51</v>
      </c>
      <c r="H659">
        <v>1001</v>
      </c>
      <c r="I659">
        <v>0</v>
      </c>
      <c r="J659">
        <v>51</v>
      </c>
      <c r="K659">
        <v>1</v>
      </c>
      <c r="L659">
        <v>0.95152091254752802</v>
      </c>
      <c r="M659">
        <v>0.95152091254752802</v>
      </c>
      <c r="N659">
        <v>0.97515830491962896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876</v>
      </c>
      <c r="F660">
        <v>913</v>
      </c>
      <c r="G660">
        <v>37</v>
      </c>
      <c r="H660">
        <v>819</v>
      </c>
      <c r="I660">
        <v>57</v>
      </c>
      <c r="J660">
        <v>94</v>
      </c>
      <c r="K660">
        <v>0.93493150684931503</v>
      </c>
      <c r="L660">
        <v>0.89704271631982402</v>
      </c>
      <c r="M660">
        <v>0.95947426067907904</v>
      </c>
      <c r="N660">
        <v>0.91559530463946304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218</v>
      </c>
      <c r="F661">
        <v>217</v>
      </c>
      <c r="G661">
        <v>1</v>
      </c>
      <c r="H661">
        <v>126</v>
      </c>
      <c r="I661">
        <v>92</v>
      </c>
      <c r="J661">
        <v>91</v>
      </c>
      <c r="K661">
        <v>0.57798165137614599</v>
      </c>
      <c r="L661">
        <v>0.58064516129032195</v>
      </c>
      <c r="M661">
        <v>1.0046082949308699</v>
      </c>
      <c r="N661">
        <v>0.57931034482758603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988</v>
      </c>
      <c r="F662">
        <v>1052</v>
      </c>
      <c r="G662">
        <v>64</v>
      </c>
      <c r="H662">
        <v>985</v>
      </c>
      <c r="I662">
        <v>3</v>
      </c>
      <c r="J662">
        <v>67</v>
      </c>
      <c r="K662">
        <v>0.99696356275303599</v>
      </c>
      <c r="L662">
        <v>0.93631178707224305</v>
      </c>
      <c r="M662">
        <v>0.93916349809885902</v>
      </c>
      <c r="N662">
        <v>0.96568627450980304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941</v>
      </c>
      <c r="F663">
        <v>913</v>
      </c>
      <c r="G663">
        <v>28</v>
      </c>
      <c r="H663">
        <v>856</v>
      </c>
      <c r="I663">
        <v>85</v>
      </c>
      <c r="J663">
        <v>57</v>
      </c>
      <c r="K663">
        <v>0.90967056323060502</v>
      </c>
      <c r="L663">
        <v>0.93756845564074398</v>
      </c>
      <c r="M663">
        <v>1.03066812705366</v>
      </c>
      <c r="N663">
        <v>0.923408845738942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246</v>
      </c>
      <c r="F664">
        <v>217</v>
      </c>
      <c r="G664">
        <v>29</v>
      </c>
      <c r="H664">
        <v>182</v>
      </c>
      <c r="I664">
        <v>64</v>
      </c>
      <c r="J664">
        <v>35</v>
      </c>
      <c r="K664">
        <v>0.73983739837398299</v>
      </c>
      <c r="L664">
        <v>0.83870967741935398</v>
      </c>
      <c r="M664">
        <v>1.1336405529953899</v>
      </c>
      <c r="N664">
        <v>0.786177105831533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1034</v>
      </c>
      <c r="F665">
        <v>1052</v>
      </c>
      <c r="G665">
        <v>18</v>
      </c>
      <c r="H665">
        <v>1033</v>
      </c>
      <c r="I665">
        <v>1</v>
      </c>
      <c r="J665">
        <v>19</v>
      </c>
      <c r="K665">
        <v>0.99903288201160501</v>
      </c>
      <c r="L665">
        <v>0.98193916349809796</v>
      </c>
      <c r="M665">
        <v>0.98288973384030398</v>
      </c>
      <c r="N665">
        <v>0.990412272291466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856</v>
      </c>
      <c r="F666">
        <v>913</v>
      </c>
      <c r="G666">
        <v>57</v>
      </c>
      <c r="H666">
        <v>822</v>
      </c>
      <c r="I666">
        <v>34</v>
      </c>
      <c r="J666">
        <v>91</v>
      </c>
      <c r="K666">
        <v>0.960280373831775</v>
      </c>
      <c r="L666">
        <v>0.90032858707557495</v>
      </c>
      <c r="M666">
        <v>0.93756845564074398</v>
      </c>
      <c r="N666">
        <v>0.92933860938383195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227</v>
      </c>
      <c r="F667">
        <v>217</v>
      </c>
      <c r="G667">
        <v>10</v>
      </c>
      <c r="H667">
        <v>200</v>
      </c>
      <c r="I667">
        <v>27</v>
      </c>
      <c r="J667">
        <v>17</v>
      </c>
      <c r="K667">
        <v>0.88105726872246604</v>
      </c>
      <c r="L667">
        <v>0.92165898617511499</v>
      </c>
      <c r="M667">
        <v>1.04608294930875</v>
      </c>
      <c r="N667">
        <v>0.90090090090090003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977</v>
      </c>
      <c r="F668">
        <v>964</v>
      </c>
      <c r="G668">
        <v>13</v>
      </c>
      <c r="H668">
        <v>964</v>
      </c>
      <c r="I668">
        <v>13</v>
      </c>
      <c r="J668">
        <v>0</v>
      </c>
      <c r="K668">
        <v>0.98669396110542396</v>
      </c>
      <c r="L668">
        <v>1</v>
      </c>
      <c r="M668">
        <v>1.0134854771784201</v>
      </c>
      <c r="N668">
        <v>0.993302421432251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820</v>
      </c>
      <c r="F669">
        <v>774</v>
      </c>
      <c r="G669">
        <v>46</v>
      </c>
      <c r="H669">
        <v>737</v>
      </c>
      <c r="I669">
        <v>83</v>
      </c>
      <c r="J669">
        <v>37</v>
      </c>
      <c r="K669">
        <v>0.89878048780487796</v>
      </c>
      <c r="L669">
        <v>0.95219638242894</v>
      </c>
      <c r="M669">
        <v>1.0594315245478001</v>
      </c>
      <c r="N669">
        <v>0.92471769134253401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189</v>
      </c>
      <c r="F670">
        <v>218</v>
      </c>
      <c r="G670">
        <v>29</v>
      </c>
      <c r="H670">
        <v>146</v>
      </c>
      <c r="I670">
        <v>43</v>
      </c>
      <c r="J670">
        <v>72</v>
      </c>
      <c r="K670">
        <v>0.772486772486772</v>
      </c>
      <c r="L670">
        <v>0.66972477064220104</v>
      </c>
      <c r="M670">
        <v>0.86697247706421998</v>
      </c>
      <c r="N670">
        <v>0.71744471744471705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953</v>
      </c>
      <c r="F671">
        <v>964</v>
      </c>
      <c r="G671">
        <v>11</v>
      </c>
      <c r="H671">
        <v>951</v>
      </c>
      <c r="I671">
        <v>2</v>
      </c>
      <c r="J671">
        <v>13</v>
      </c>
      <c r="K671">
        <v>0.99790136411332597</v>
      </c>
      <c r="L671">
        <v>0.98651452282157603</v>
      </c>
      <c r="M671">
        <v>0.98858921161825697</v>
      </c>
      <c r="N671">
        <v>0.99217527386541404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767</v>
      </c>
      <c r="F672">
        <v>774</v>
      </c>
      <c r="G672">
        <v>7</v>
      </c>
      <c r="H672">
        <v>714</v>
      </c>
      <c r="I672">
        <v>53</v>
      </c>
      <c r="J672">
        <v>60</v>
      </c>
      <c r="K672">
        <v>0.93089960886570999</v>
      </c>
      <c r="L672">
        <v>0.92248062015503796</v>
      </c>
      <c r="M672">
        <v>0.99095607235142102</v>
      </c>
      <c r="N672">
        <v>0.92667099286177801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238</v>
      </c>
      <c r="F673">
        <v>218</v>
      </c>
      <c r="G673">
        <v>20</v>
      </c>
      <c r="H673">
        <v>195</v>
      </c>
      <c r="I673">
        <v>43</v>
      </c>
      <c r="J673">
        <v>23</v>
      </c>
      <c r="K673">
        <v>0.81932773109243695</v>
      </c>
      <c r="L673">
        <v>0.894495412844036</v>
      </c>
      <c r="M673">
        <v>1.0917431192660501</v>
      </c>
      <c r="N673">
        <v>0.85526315789473595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956</v>
      </c>
      <c r="I674">
        <v>0</v>
      </c>
      <c r="J674">
        <v>8</v>
      </c>
      <c r="K674">
        <v>1</v>
      </c>
      <c r="L674">
        <v>0.99170124481327804</v>
      </c>
      <c r="M674">
        <v>0.99170124481327804</v>
      </c>
      <c r="N674">
        <v>0.99583333333333302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707</v>
      </c>
      <c r="F675">
        <v>774</v>
      </c>
      <c r="G675">
        <v>67</v>
      </c>
      <c r="H675">
        <v>673</v>
      </c>
      <c r="I675">
        <v>34</v>
      </c>
      <c r="J675">
        <v>101</v>
      </c>
      <c r="K675">
        <v>0.95190947666195103</v>
      </c>
      <c r="L675">
        <v>0.86950904392764805</v>
      </c>
      <c r="M675">
        <v>0.91343669250645998</v>
      </c>
      <c r="N675">
        <v>0.90884537474679195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236</v>
      </c>
      <c r="F676">
        <v>218</v>
      </c>
      <c r="G676">
        <v>18</v>
      </c>
      <c r="H676">
        <v>203</v>
      </c>
      <c r="I676">
        <v>33</v>
      </c>
      <c r="J676">
        <v>15</v>
      </c>
      <c r="K676">
        <v>0.86016949152542299</v>
      </c>
      <c r="L676">
        <v>0.93119266055045802</v>
      </c>
      <c r="M676">
        <v>1.0825688073394399</v>
      </c>
      <c r="N676">
        <v>0.89427312775330403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420</v>
      </c>
      <c r="F677">
        <v>1109</v>
      </c>
      <c r="G677">
        <v>689</v>
      </c>
      <c r="H677">
        <v>419</v>
      </c>
      <c r="I677">
        <v>1</v>
      </c>
      <c r="J677">
        <v>690</v>
      </c>
      <c r="K677">
        <v>0.99761904761904696</v>
      </c>
      <c r="L677">
        <v>0.37781785392245198</v>
      </c>
      <c r="M677">
        <v>0.378719567177637</v>
      </c>
      <c r="N677">
        <v>0.548070634401569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389</v>
      </c>
      <c r="F678">
        <v>681</v>
      </c>
      <c r="G678">
        <v>292</v>
      </c>
      <c r="H678">
        <v>337</v>
      </c>
      <c r="I678">
        <v>52</v>
      </c>
      <c r="J678">
        <v>344</v>
      </c>
      <c r="K678">
        <v>0.86632390745501198</v>
      </c>
      <c r="L678">
        <v>0.49486049926578501</v>
      </c>
      <c r="M678">
        <v>0.57121879588839897</v>
      </c>
      <c r="N678">
        <v>0.62990654205607399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261</v>
      </c>
      <c r="F679">
        <v>272</v>
      </c>
      <c r="G679">
        <v>11</v>
      </c>
      <c r="H679">
        <v>94</v>
      </c>
      <c r="I679">
        <v>167</v>
      </c>
      <c r="J679">
        <v>178</v>
      </c>
      <c r="K679">
        <v>0.36015325670498</v>
      </c>
      <c r="L679">
        <v>0.34558823529411697</v>
      </c>
      <c r="M679">
        <v>0.95955882352941102</v>
      </c>
      <c r="N679">
        <v>0.35272045028142501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1154</v>
      </c>
      <c r="F680">
        <v>1109</v>
      </c>
      <c r="G680">
        <v>45</v>
      </c>
      <c r="H680">
        <v>1109</v>
      </c>
      <c r="I680">
        <v>45</v>
      </c>
      <c r="J680">
        <v>0</v>
      </c>
      <c r="K680">
        <v>0.96100519930675898</v>
      </c>
      <c r="L680">
        <v>1</v>
      </c>
      <c r="M680">
        <v>1.0405770964833101</v>
      </c>
      <c r="N680">
        <v>0.98011489173663202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655</v>
      </c>
      <c r="F681">
        <v>681</v>
      </c>
      <c r="G681">
        <v>26</v>
      </c>
      <c r="H681">
        <v>599</v>
      </c>
      <c r="I681">
        <v>56</v>
      </c>
      <c r="J681">
        <v>82</v>
      </c>
      <c r="K681">
        <v>0.91450381679389303</v>
      </c>
      <c r="L681">
        <v>0.87958883994126202</v>
      </c>
      <c r="M681">
        <v>0.96182085168869302</v>
      </c>
      <c r="N681">
        <v>0.89670658682634696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278</v>
      </c>
      <c r="F682">
        <v>272</v>
      </c>
      <c r="G682">
        <v>6</v>
      </c>
      <c r="H682">
        <v>212</v>
      </c>
      <c r="I682">
        <v>66</v>
      </c>
      <c r="J682">
        <v>60</v>
      </c>
      <c r="K682">
        <v>0.76258992805755399</v>
      </c>
      <c r="L682">
        <v>0.77941176470588203</v>
      </c>
      <c r="M682">
        <v>1.0220588235294099</v>
      </c>
      <c r="N682">
        <v>0.77090909090909099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1122</v>
      </c>
      <c r="F683">
        <v>1109</v>
      </c>
      <c r="G683">
        <v>13</v>
      </c>
      <c r="H683">
        <v>1108</v>
      </c>
      <c r="I683">
        <v>14</v>
      </c>
      <c r="J683">
        <v>1</v>
      </c>
      <c r="K683">
        <v>0.98752228163992795</v>
      </c>
      <c r="L683">
        <v>0.99909828674481505</v>
      </c>
      <c r="M683">
        <v>1.0117222723174</v>
      </c>
      <c r="N683">
        <v>0.99327655759748901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614</v>
      </c>
      <c r="F684">
        <v>681</v>
      </c>
      <c r="G684">
        <v>67</v>
      </c>
      <c r="H684">
        <v>572</v>
      </c>
      <c r="I684">
        <v>42</v>
      </c>
      <c r="J684">
        <v>109</v>
      </c>
      <c r="K684">
        <v>0.93159609120521103</v>
      </c>
      <c r="L684">
        <v>0.83994126284875104</v>
      </c>
      <c r="M684">
        <v>0.90161527165932398</v>
      </c>
      <c r="N684">
        <v>0.88339768339768299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238</v>
      </c>
      <c r="F685">
        <v>272</v>
      </c>
      <c r="G685">
        <v>34</v>
      </c>
      <c r="H685">
        <v>215</v>
      </c>
      <c r="I685">
        <v>23</v>
      </c>
      <c r="J685">
        <v>57</v>
      </c>
      <c r="K685">
        <v>0.90336134453781503</v>
      </c>
      <c r="L685">
        <v>0.79044117647058798</v>
      </c>
      <c r="M685">
        <v>0.875</v>
      </c>
      <c r="N685">
        <v>0.84313725490196001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628</v>
      </c>
      <c r="F686">
        <v>1029</v>
      </c>
      <c r="G686">
        <v>401</v>
      </c>
      <c r="H686">
        <v>626</v>
      </c>
      <c r="I686">
        <v>2</v>
      </c>
      <c r="J686">
        <v>403</v>
      </c>
      <c r="K686">
        <v>0.99681528662420305</v>
      </c>
      <c r="L686">
        <v>0.60835762876579202</v>
      </c>
      <c r="M686">
        <v>0.61030126336248702</v>
      </c>
      <c r="N686">
        <v>0.75558237779118798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521</v>
      </c>
      <c r="F687">
        <v>837</v>
      </c>
      <c r="G687">
        <v>316</v>
      </c>
      <c r="H687">
        <v>475</v>
      </c>
      <c r="I687">
        <v>46</v>
      </c>
      <c r="J687">
        <v>362</v>
      </c>
      <c r="K687">
        <v>0.91170825335892502</v>
      </c>
      <c r="L687">
        <v>0.56750298685782496</v>
      </c>
      <c r="M687">
        <v>0.62246117084826702</v>
      </c>
      <c r="N687">
        <v>0.69955817378497698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283</v>
      </c>
      <c r="F688">
        <v>240</v>
      </c>
      <c r="G688">
        <v>43</v>
      </c>
      <c r="H688">
        <v>87</v>
      </c>
      <c r="I688">
        <v>196</v>
      </c>
      <c r="J688">
        <v>153</v>
      </c>
      <c r="K688">
        <v>0.307420494699646</v>
      </c>
      <c r="L688">
        <v>0.36249999999999999</v>
      </c>
      <c r="M688">
        <v>1.17916666666666</v>
      </c>
      <c r="N688">
        <v>0.33269598470363199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1051</v>
      </c>
      <c r="F689">
        <v>1029</v>
      </c>
      <c r="G689">
        <v>22</v>
      </c>
      <c r="H689">
        <v>1029</v>
      </c>
      <c r="I689">
        <v>22</v>
      </c>
      <c r="J689">
        <v>0</v>
      </c>
      <c r="K689">
        <v>0.9790675547098</v>
      </c>
      <c r="L689">
        <v>1</v>
      </c>
      <c r="M689">
        <v>1.0213799805636501</v>
      </c>
      <c r="N689">
        <v>0.98942307692307696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861</v>
      </c>
      <c r="F690">
        <v>837</v>
      </c>
      <c r="G690">
        <v>24</v>
      </c>
      <c r="H690">
        <v>781</v>
      </c>
      <c r="I690">
        <v>80</v>
      </c>
      <c r="J690">
        <v>56</v>
      </c>
      <c r="K690">
        <v>0.90708478513356505</v>
      </c>
      <c r="L690">
        <v>0.93309438470728701</v>
      </c>
      <c r="M690">
        <v>1.0286738351254401</v>
      </c>
      <c r="N690">
        <v>0.91990577149587704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313</v>
      </c>
      <c r="F691">
        <v>240</v>
      </c>
      <c r="G691">
        <v>73</v>
      </c>
      <c r="H691">
        <v>185</v>
      </c>
      <c r="I691">
        <v>128</v>
      </c>
      <c r="J691">
        <v>55</v>
      </c>
      <c r="K691">
        <v>0.591054313099041</v>
      </c>
      <c r="L691">
        <v>0.77083333333333304</v>
      </c>
      <c r="M691">
        <v>1.30416666666666</v>
      </c>
      <c r="N691">
        <v>0.66907775768535205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1060</v>
      </c>
      <c r="F692">
        <v>1029</v>
      </c>
      <c r="G692">
        <v>31</v>
      </c>
      <c r="H692">
        <v>1028</v>
      </c>
      <c r="I692">
        <v>32</v>
      </c>
      <c r="J692">
        <v>1</v>
      </c>
      <c r="K692">
        <v>0.96981132075471699</v>
      </c>
      <c r="L692">
        <v>0.99902818270165195</v>
      </c>
      <c r="M692">
        <v>1.03012633624878</v>
      </c>
      <c r="N692">
        <v>0.98420296792723705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809</v>
      </c>
      <c r="F693">
        <v>837</v>
      </c>
      <c r="G693">
        <v>28</v>
      </c>
      <c r="H693">
        <v>768</v>
      </c>
      <c r="I693">
        <v>41</v>
      </c>
      <c r="J693">
        <v>69</v>
      </c>
      <c r="K693">
        <v>0.94932014833127298</v>
      </c>
      <c r="L693">
        <v>0.91756272401433603</v>
      </c>
      <c r="M693">
        <v>0.96654719235364395</v>
      </c>
      <c r="N693">
        <v>0.93317132442284301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278</v>
      </c>
      <c r="F694">
        <v>240</v>
      </c>
      <c r="G694">
        <v>38</v>
      </c>
      <c r="H694">
        <v>210</v>
      </c>
      <c r="I694">
        <v>68</v>
      </c>
      <c r="J694">
        <v>30</v>
      </c>
      <c r="K694">
        <v>0.75539568345323704</v>
      </c>
      <c r="L694">
        <v>0.875</v>
      </c>
      <c r="M694">
        <v>1.1583333333333301</v>
      </c>
      <c r="N694">
        <v>0.81081081081080997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834</v>
      </c>
      <c r="F695">
        <v>1044</v>
      </c>
      <c r="G695">
        <v>210</v>
      </c>
      <c r="H695">
        <v>833</v>
      </c>
      <c r="I695">
        <v>1</v>
      </c>
      <c r="J695">
        <v>211</v>
      </c>
      <c r="K695">
        <v>0.99880095923261303</v>
      </c>
      <c r="L695">
        <v>0.79789272030651304</v>
      </c>
      <c r="M695">
        <v>0.79885057471264298</v>
      </c>
      <c r="N695">
        <v>0.88711395101171397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580</v>
      </c>
      <c r="F696">
        <v>801</v>
      </c>
      <c r="G696">
        <v>221</v>
      </c>
      <c r="H696">
        <v>551</v>
      </c>
      <c r="I696">
        <v>29</v>
      </c>
      <c r="J696">
        <v>250</v>
      </c>
      <c r="K696">
        <v>0.95</v>
      </c>
      <c r="L696">
        <v>0.68789013732833904</v>
      </c>
      <c r="M696">
        <v>0.72409488139825195</v>
      </c>
      <c r="N696">
        <v>0.79797248370745799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241</v>
      </c>
      <c r="F697">
        <v>252</v>
      </c>
      <c r="G697">
        <v>11</v>
      </c>
      <c r="H697">
        <v>110</v>
      </c>
      <c r="I697">
        <v>131</v>
      </c>
      <c r="J697">
        <v>142</v>
      </c>
      <c r="K697">
        <v>0.45643153526970898</v>
      </c>
      <c r="L697">
        <v>0.43650793650793601</v>
      </c>
      <c r="M697">
        <v>0.95634920634920595</v>
      </c>
      <c r="N697">
        <v>0.44624746450304198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1123</v>
      </c>
      <c r="F698">
        <v>1044</v>
      </c>
      <c r="G698">
        <v>79</v>
      </c>
      <c r="H698">
        <v>1044</v>
      </c>
      <c r="I698">
        <v>79</v>
      </c>
      <c r="J698">
        <v>0</v>
      </c>
      <c r="K698">
        <v>0.92965271593944698</v>
      </c>
      <c r="L698">
        <v>1</v>
      </c>
      <c r="M698">
        <v>1.0756704980842899</v>
      </c>
      <c r="N698">
        <v>0.96354407014305399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855</v>
      </c>
      <c r="F699">
        <v>801</v>
      </c>
      <c r="G699">
        <v>54</v>
      </c>
      <c r="H699">
        <v>775</v>
      </c>
      <c r="I699">
        <v>80</v>
      </c>
      <c r="J699">
        <v>26</v>
      </c>
      <c r="K699">
        <v>0.90643274853801103</v>
      </c>
      <c r="L699">
        <v>0.96754057428214701</v>
      </c>
      <c r="M699">
        <v>1.0674157303370699</v>
      </c>
      <c r="N699">
        <v>0.93599033816425103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303</v>
      </c>
      <c r="F700">
        <v>252</v>
      </c>
      <c r="G700">
        <v>51</v>
      </c>
      <c r="H700">
        <v>214</v>
      </c>
      <c r="I700">
        <v>89</v>
      </c>
      <c r="J700">
        <v>38</v>
      </c>
      <c r="K700">
        <v>0.70627062706270605</v>
      </c>
      <c r="L700">
        <v>0.84920634920634896</v>
      </c>
      <c r="M700">
        <v>1.2023809523809501</v>
      </c>
      <c r="N700">
        <v>0.77117117117117095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1085</v>
      </c>
      <c r="F701">
        <v>1044</v>
      </c>
      <c r="G701">
        <v>41</v>
      </c>
      <c r="H701">
        <v>1044</v>
      </c>
      <c r="I701">
        <v>41</v>
      </c>
      <c r="J701">
        <v>0</v>
      </c>
      <c r="K701">
        <v>0.96221198156681997</v>
      </c>
      <c r="L701">
        <v>1</v>
      </c>
      <c r="M701">
        <v>1.0392720306513401</v>
      </c>
      <c r="N701">
        <v>0.98074213245655195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782</v>
      </c>
      <c r="F702">
        <v>801</v>
      </c>
      <c r="G702">
        <v>19</v>
      </c>
      <c r="H702">
        <v>745</v>
      </c>
      <c r="I702">
        <v>37</v>
      </c>
      <c r="J702">
        <v>56</v>
      </c>
      <c r="K702">
        <v>0.95268542199488404</v>
      </c>
      <c r="L702">
        <v>0.93008739076154801</v>
      </c>
      <c r="M702">
        <v>0.97627965043695297</v>
      </c>
      <c r="N702">
        <v>0.94125078963992403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280</v>
      </c>
      <c r="F703">
        <v>252</v>
      </c>
      <c r="G703">
        <v>28</v>
      </c>
      <c r="H703">
        <v>224</v>
      </c>
      <c r="I703">
        <v>56</v>
      </c>
      <c r="J703">
        <v>28</v>
      </c>
      <c r="K703">
        <v>0.8</v>
      </c>
      <c r="L703">
        <v>0.88888888888888795</v>
      </c>
      <c r="M703">
        <v>1.1111111111111101</v>
      </c>
      <c r="N703">
        <v>0.84210526315789402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1070</v>
      </c>
      <c r="F704">
        <v>1076</v>
      </c>
      <c r="G704">
        <v>6</v>
      </c>
      <c r="H704">
        <v>1062</v>
      </c>
      <c r="I704">
        <v>8</v>
      </c>
      <c r="J704">
        <v>14</v>
      </c>
      <c r="K704">
        <v>0.992523364485981</v>
      </c>
      <c r="L704">
        <v>0.98698884758364303</v>
      </c>
      <c r="M704">
        <v>0.99442379182156104</v>
      </c>
      <c r="N704">
        <v>0.989748369058713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737</v>
      </c>
      <c r="F705">
        <v>753</v>
      </c>
      <c r="G705">
        <v>16</v>
      </c>
      <c r="H705">
        <v>674</v>
      </c>
      <c r="I705">
        <v>63</v>
      </c>
      <c r="J705">
        <v>79</v>
      </c>
      <c r="K705">
        <v>0.91451831750339196</v>
      </c>
      <c r="L705">
        <v>0.89508632138114197</v>
      </c>
      <c r="M705">
        <v>0.97875166002656</v>
      </c>
      <c r="N705">
        <v>0.90469798657718103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242</v>
      </c>
      <c r="F706">
        <v>245</v>
      </c>
      <c r="G706">
        <v>3</v>
      </c>
      <c r="H706">
        <v>150</v>
      </c>
      <c r="I706">
        <v>92</v>
      </c>
      <c r="J706">
        <v>95</v>
      </c>
      <c r="K706">
        <v>0.61983471074380103</v>
      </c>
      <c r="L706">
        <v>0.61224489795918302</v>
      </c>
      <c r="M706">
        <v>0.98775510204081596</v>
      </c>
      <c r="N706">
        <v>0.61601642710472204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1105</v>
      </c>
      <c r="F707">
        <v>1076</v>
      </c>
      <c r="G707">
        <v>29</v>
      </c>
      <c r="H707">
        <v>1075</v>
      </c>
      <c r="I707">
        <v>30</v>
      </c>
      <c r="J707">
        <v>1</v>
      </c>
      <c r="K707">
        <v>0.97285067873303099</v>
      </c>
      <c r="L707">
        <v>0.99907063197026003</v>
      </c>
      <c r="M707">
        <v>1.0269516728624499</v>
      </c>
      <c r="N707">
        <v>0.98578633654286996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691</v>
      </c>
      <c r="F708">
        <v>753</v>
      </c>
      <c r="G708">
        <v>62</v>
      </c>
      <c r="H708">
        <v>657</v>
      </c>
      <c r="I708">
        <v>34</v>
      </c>
      <c r="J708">
        <v>96</v>
      </c>
      <c r="K708">
        <v>0.95079594790159105</v>
      </c>
      <c r="L708">
        <v>0.872509960159362</v>
      </c>
      <c r="M708">
        <v>0.91766268260292105</v>
      </c>
      <c r="N708">
        <v>0.90997229916897504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272</v>
      </c>
      <c r="F709">
        <v>245</v>
      </c>
      <c r="G709">
        <v>27</v>
      </c>
      <c r="H709">
        <v>200</v>
      </c>
      <c r="I709">
        <v>72</v>
      </c>
      <c r="J709">
        <v>45</v>
      </c>
      <c r="K709">
        <v>0.73529411764705799</v>
      </c>
      <c r="L709">
        <v>0.81632653061224403</v>
      </c>
      <c r="M709">
        <v>1.1102040816326499</v>
      </c>
      <c r="N709">
        <v>0.77369439071566704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1086</v>
      </c>
      <c r="F710">
        <v>1076</v>
      </c>
      <c r="G710">
        <v>10</v>
      </c>
      <c r="H710">
        <v>1074</v>
      </c>
      <c r="I710">
        <v>12</v>
      </c>
      <c r="J710">
        <v>2</v>
      </c>
      <c r="K710">
        <v>0.98895027624309395</v>
      </c>
      <c r="L710">
        <v>0.99814126394052005</v>
      </c>
      <c r="M710">
        <v>1.00929368029739</v>
      </c>
      <c r="N710">
        <v>0.99352451433857503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652</v>
      </c>
      <c r="F711">
        <v>753</v>
      </c>
      <c r="G711">
        <v>101</v>
      </c>
      <c r="H711">
        <v>621</v>
      </c>
      <c r="I711">
        <v>31</v>
      </c>
      <c r="J711">
        <v>132</v>
      </c>
      <c r="K711">
        <v>0.95245398773006096</v>
      </c>
      <c r="L711">
        <v>0.824701195219123</v>
      </c>
      <c r="M711">
        <v>0.86586985391766202</v>
      </c>
      <c r="N711">
        <v>0.88398576512455496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252</v>
      </c>
      <c r="F712">
        <v>245</v>
      </c>
      <c r="G712">
        <v>7</v>
      </c>
      <c r="H712">
        <v>214</v>
      </c>
      <c r="I712">
        <v>38</v>
      </c>
      <c r="J712">
        <v>31</v>
      </c>
      <c r="K712">
        <v>0.84920634920634896</v>
      </c>
      <c r="L712">
        <v>0.87346938775510197</v>
      </c>
      <c r="M712">
        <v>1.02857142857142</v>
      </c>
      <c r="N712">
        <v>0.86116700201207197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1148</v>
      </c>
      <c r="F713">
        <v>1251</v>
      </c>
      <c r="G713">
        <v>103</v>
      </c>
      <c r="H713">
        <v>1144</v>
      </c>
      <c r="I713">
        <v>4</v>
      </c>
      <c r="J713">
        <v>107</v>
      </c>
      <c r="K713">
        <v>0.99651567944250796</v>
      </c>
      <c r="L713">
        <v>0.91446842525979199</v>
      </c>
      <c r="M713">
        <v>0.91766586730615496</v>
      </c>
      <c r="N713">
        <v>0.95373072113380497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867</v>
      </c>
      <c r="F714">
        <v>841</v>
      </c>
      <c r="G714">
        <v>26</v>
      </c>
      <c r="H714">
        <v>757</v>
      </c>
      <c r="I714">
        <v>110</v>
      </c>
      <c r="J714">
        <v>84</v>
      </c>
      <c r="K714">
        <v>0.87312572087658502</v>
      </c>
      <c r="L714">
        <v>0.90011890606420897</v>
      </c>
      <c r="M714">
        <v>1.03091557669441</v>
      </c>
      <c r="N714">
        <v>0.88641686182669699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251</v>
      </c>
      <c r="F715">
        <v>252</v>
      </c>
      <c r="G715">
        <v>1</v>
      </c>
      <c r="H715">
        <v>135</v>
      </c>
      <c r="I715">
        <v>116</v>
      </c>
      <c r="J715">
        <v>117</v>
      </c>
      <c r="K715">
        <v>0.53784860557768899</v>
      </c>
      <c r="L715">
        <v>0.53571428571428503</v>
      </c>
      <c r="M715">
        <v>0.99603174603174605</v>
      </c>
      <c r="N715">
        <v>0.53677932405566597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1152</v>
      </c>
      <c r="F716">
        <v>1251</v>
      </c>
      <c r="G716">
        <v>99</v>
      </c>
      <c r="H716">
        <v>1148</v>
      </c>
      <c r="I716">
        <v>4</v>
      </c>
      <c r="J716">
        <v>103</v>
      </c>
      <c r="K716">
        <v>0.99652777777777701</v>
      </c>
      <c r="L716">
        <v>0.91766586730615496</v>
      </c>
      <c r="M716">
        <v>0.92086330935251803</v>
      </c>
      <c r="N716">
        <v>0.95547232625884304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784</v>
      </c>
      <c r="F717">
        <v>841</v>
      </c>
      <c r="G717">
        <v>57</v>
      </c>
      <c r="H717">
        <v>705</v>
      </c>
      <c r="I717">
        <v>79</v>
      </c>
      <c r="J717">
        <v>136</v>
      </c>
      <c r="K717">
        <v>0.89923469387755095</v>
      </c>
      <c r="L717">
        <v>0.83828775267538602</v>
      </c>
      <c r="M717">
        <v>0.93222354340071301</v>
      </c>
      <c r="N717">
        <v>0.86769230769230699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265</v>
      </c>
      <c r="F718">
        <v>252</v>
      </c>
      <c r="G718">
        <v>13</v>
      </c>
      <c r="H718">
        <v>190</v>
      </c>
      <c r="I718">
        <v>75</v>
      </c>
      <c r="J718">
        <v>62</v>
      </c>
      <c r="K718">
        <v>0.71698113207547098</v>
      </c>
      <c r="L718">
        <v>0.75396825396825395</v>
      </c>
      <c r="M718">
        <v>1.0515873015873001</v>
      </c>
      <c r="N718">
        <v>0.73500967117988403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1154</v>
      </c>
      <c r="F719">
        <v>1251</v>
      </c>
      <c r="G719">
        <v>97</v>
      </c>
      <c r="H719">
        <v>1154</v>
      </c>
      <c r="I719">
        <v>0</v>
      </c>
      <c r="J719">
        <v>97</v>
      </c>
      <c r="K719">
        <v>1</v>
      </c>
      <c r="L719">
        <v>0.92246203037569896</v>
      </c>
      <c r="M719">
        <v>0.92246203037569896</v>
      </c>
      <c r="N719">
        <v>0.95966735966735905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777</v>
      </c>
      <c r="F720">
        <v>841</v>
      </c>
      <c r="G720">
        <v>64</v>
      </c>
      <c r="H720">
        <v>719</v>
      </c>
      <c r="I720">
        <v>58</v>
      </c>
      <c r="J720">
        <v>122</v>
      </c>
      <c r="K720">
        <v>0.92535392535392502</v>
      </c>
      <c r="L720">
        <v>0.85493460166468405</v>
      </c>
      <c r="M720">
        <v>0.92390011890606405</v>
      </c>
      <c r="N720">
        <v>0.88875154511742904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251</v>
      </c>
      <c r="F721">
        <v>252</v>
      </c>
      <c r="G721">
        <v>1</v>
      </c>
      <c r="H721">
        <v>223</v>
      </c>
      <c r="I721">
        <v>28</v>
      </c>
      <c r="J721">
        <v>29</v>
      </c>
      <c r="K721">
        <v>0.888446215139442</v>
      </c>
      <c r="L721">
        <v>0.884920634920634</v>
      </c>
      <c r="M721">
        <v>0.99603174603174605</v>
      </c>
      <c r="N721">
        <v>0.88667992047713695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943</v>
      </c>
      <c r="F722">
        <v>920</v>
      </c>
      <c r="G722">
        <v>23</v>
      </c>
      <c r="H722">
        <v>919</v>
      </c>
      <c r="I722">
        <v>24</v>
      </c>
      <c r="J722">
        <v>1</v>
      </c>
      <c r="K722">
        <v>0.974549310710498</v>
      </c>
      <c r="L722">
        <v>0.99891304347826004</v>
      </c>
      <c r="M722">
        <v>1.0249999999999999</v>
      </c>
      <c r="N722">
        <v>0.98658078368223301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643</v>
      </c>
      <c r="F723">
        <v>549</v>
      </c>
      <c r="G723">
        <v>94</v>
      </c>
      <c r="H723">
        <v>505</v>
      </c>
      <c r="I723">
        <v>138</v>
      </c>
      <c r="J723">
        <v>44</v>
      </c>
      <c r="K723">
        <v>0.785381026438569</v>
      </c>
      <c r="L723">
        <v>0.91985428051001805</v>
      </c>
      <c r="M723">
        <v>1.17122040072859</v>
      </c>
      <c r="N723">
        <v>0.84731543624160999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215</v>
      </c>
      <c r="F724">
        <v>204</v>
      </c>
      <c r="G724">
        <v>11</v>
      </c>
      <c r="H724">
        <v>144</v>
      </c>
      <c r="I724">
        <v>71</v>
      </c>
      <c r="J724">
        <v>60</v>
      </c>
      <c r="K724">
        <v>0.669767441860465</v>
      </c>
      <c r="L724">
        <v>0.70588235294117596</v>
      </c>
      <c r="M724">
        <v>1.0539215686274499</v>
      </c>
      <c r="N724">
        <v>0.68735083532219499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935</v>
      </c>
      <c r="F725">
        <v>920</v>
      </c>
      <c r="G725">
        <v>15</v>
      </c>
      <c r="H725">
        <v>920</v>
      </c>
      <c r="I725">
        <v>15</v>
      </c>
      <c r="J725">
        <v>0</v>
      </c>
      <c r="K725">
        <v>0.98395721925133695</v>
      </c>
      <c r="L725">
        <v>1</v>
      </c>
      <c r="M725">
        <v>1.01630434782608</v>
      </c>
      <c r="N725">
        <v>0.99191374663072696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643</v>
      </c>
      <c r="F726">
        <v>549</v>
      </c>
      <c r="G726">
        <v>94</v>
      </c>
      <c r="H726">
        <v>526</v>
      </c>
      <c r="I726">
        <v>117</v>
      </c>
      <c r="J726">
        <v>23</v>
      </c>
      <c r="K726">
        <v>0.81804043545878602</v>
      </c>
      <c r="L726">
        <v>0.95810564663023601</v>
      </c>
      <c r="M726">
        <v>1.17122040072859</v>
      </c>
      <c r="N726">
        <v>0.88255033557046902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243</v>
      </c>
      <c r="F727">
        <v>204</v>
      </c>
      <c r="G727">
        <v>39</v>
      </c>
      <c r="H727">
        <v>182</v>
      </c>
      <c r="I727">
        <v>61</v>
      </c>
      <c r="J727">
        <v>22</v>
      </c>
      <c r="K727">
        <v>0.748971193415637</v>
      </c>
      <c r="L727">
        <v>0.89215686274509798</v>
      </c>
      <c r="M727">
        <v>1.19117647058823</v>
      </c>
      <c r="N727">
        <v>0.81431767337807603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935</v>
      </c>
      <c r="F728">
        <v>920</v>
      </c>
      <c r="G728">
        <v>15</v>
      </c>
      <c r="H728">
        <v>920</v>
      </c>
      <c r="I728">
        <v>15</v>
      </c>
      <c r="J728">
        <v>0</v>
      </c>
      <c r="K728">
        <v>0.98395721925133695</v>
      </c>
      <c r="L728">
        <v>1</v>
      </c>
      <c r="M728">
        <v>1.01630434782608</v>
      </c>
      <c r="N728">
        <v>0.99191374663072696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616</v>
      </c>
      <c r="F729">
        <v>549</v>
      </c>
      <c r="G729">
        <v>67</v>
      </c>
      <c r="H729">
        <v>526</v>
      </c>
      <c r="I729">
        <v>90</v>
      </c>
      <c r="J729">
        <v>23</v>
      </c>
      <c r="K729">
        <v>0.85389610389610304</v>
      </c>
      <c r="L729">
        <v>0.95810564663023601</v>
      </c>
      <c r="M729">
        <v>1.1220400728597399</v>
      </c>
      <c r="N729">
        <v>0.90300429184549302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241</v>
      </c>
      <c r="F730">
        <v>204</v>
      </c>
      <c r="G730">
        <v>37</v>
      </c>
      <c r="H730">
        <v>194</v>
      </c>
      <c r="I730">
        <v>47</v>
      </c>
      <c r="J730">
        <v>10</v>
      </c>
      <c r="K730">
        <v>0.804979253112033</v>
      </c>
      <c r="L730">
        <v>0.95098039215686203</v>
      </c>
      <c r="M730">
        <v>1.1813725490196001</v>
      </c>
      <c r="N730">
        <v>0.87191011235954996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985</v>
      </c>
      <c r="F731">
        <v>946</v>
      </c>
      <c r="G731">
        <v>39</v>
      </c>
      <c r="H731">
        <v>945</v>
      </c>
      <c r="I731">
        <v>40</v>
      </c>
      <c r="J731">
        <v>1</v>
      </c>
      <c r="K731">
        <v>0.95939086294416198</v>
      </c>
      <c r="L731">
        <v>0.99894291754756803</v>
      </c>
      <c r="M731">
        <v>1.04122621564482</v>
      </c>
      <c r="N731">
        <v>0.97876747799067798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774</v>
      </c>
      <c r="F732">
        <v>703</v>
      </c>
      <c r="G732">
        <v>71</v>
      </c>
      <c r="H732">
        <v>661</v>
      </c>
      <c r="I732">
        <v>113</v>
      </c>
      <c r="J732">
        <v>42</v>
      </c>
      <c r="K732">
        <v>0.854005167958656</v>
      </c>
      <c r="L732">
        <v>0.94025604551920305</v>
      </c>
      <c r="M732">
        <v>1.10099573257468</v>
      </c>
      <c r="N732">
        <v>0.895057549085985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192</v>
      </c>
      <c r="F733">
        <v>247</v>
      </c>
      <c r="G733">
        <v>55</v>
      </c>
      <c r="H733">
        <v>128</v>
      </c>
      <c r="I733">
        <v>64</v>
      </c>
      <c r="J733">
        <v>119</v>
      </c>
      <c r="K733">
        <v>0.66666666666666596</v>
      </c>
      <c r="L733">
        <v>0.51821862348178105</v>
      </c>
      <c r="M733">
        <v>0.77732793522267196</v>
      </c>
      <c r="N733">
        <v>0.58314350797266501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972</v>
      </c>
      <c r="F734">
        <v>946</v>
      </c>
      <c r="G734">
        <v>26</v>
      </c>
      <c r="H734">
        <v>946</v>
      </c>
      <c r="I734">
        <v>26</v>
      </c>
      <c r="J734">
        <v>0</v>
      </c>
      <c r="K734">
        <v>0.97325102880658398</v>
      </c>
      <c r="L734">
        <v>1</v>
      </c>
      <c r="M734">
        <v>1.0274841437632101</v>
      </c>
      <c r="N734">
        <v>0.986444212721585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745</v>
      </c>
      <c r="F735">
        <v>703</v>
      </c>
      <c r="G735">
        <v>42</v>
      </c>
      <c r="H735">
        <v>666</v>
      </c>
      <c r="I735">
        <v>79</v>
      </c>
      <c r="J735">
        <v>37</v>
      </c>
      <c r="K735">
        <v>0.89395973154362396</v>
      </c>
      <c r="L735">
        <v>0.94736842105263097</v>
      </c>
      <c r="M735">
        <v>1.0597439544807901</v>
      </c>
      <c r="N735">
        <v>0.91988950276243098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248</v>
      </c>
      <c r="F736">
        <v>247</v>
      </c>
      <c r="G736">
        <v>1</v>
      </c>
      <c r="H736">
        <v>197</v>
      </c>
      <c r="I736">
        <v>51</v>
      </c>
      <c r="J736">
        <v>50</v>
      </c>
      <c r="K736">
        <v>0.79435483870967705</v>
      </c>
      <c r="L736">
        <v>0.79757085020242902</v>
      </c>
      <c r="M736">
        <v>1.00404858299595</v>
      </c>
      <c r="N736">
        <v>0.79595959595959498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948</v>
      </c>
      <c r="F737">
        <v>946</v>
      </c>
      <c r="G737">
        <v>2</v>
      </c>
      <c r="H737">
        <v>943</v>
      </c>
      <c r="I737">
        <v>5</v>
      </c>
      <c r="J737">
        <v>3</v>
      </c>
      <c r="K737">
        <v>0.99472573839662404</v>
      </c>
      <c r="L737">
        <v>0.99682875264270598</v>
      </c>
      <c r="M737">
        <v>1.0021141649048599</v>
      </c>
      <c r="N737">
        <v>0.99577613516367403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683</v>
      </c>
      <c r="F738">
        <v>703</v>
      </c>
      <c r="G738">
        <v>20</v>
      </c>
      <c r="H738">
        <v>630</v>
      </c>
      <c r="I738">
        <v>53</v>
      </c>
      <c r="J738">
        <v>73</v>
      </c>
      <c r="K738">
        <v>0.92240117130307397</v>
      </c>
      <c r="L738">
        <v>0.89615931721194797</v>
      </c>
      <c r="M738">
        <v>0.971550497866287</v>
      </c>
      <c r="N738">
        <v>0.90909090909090895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275</v>
      </c>
      <c r="F739">
        <v>247</v>
      </c>
      <c r="G739">
        <v>28</v>
      </c>
      <c r="H739">
        <v>220</v>
      </c>
      <c r="I739">
        <v>55</v>
      </c>
      <c r="J739">
        <v>27</v>
      </c>
      <c r="K739">
        <v>0.8</v>
      </c>
      <c r="L739">
        <v>0.89068825910931104</v>
      </c>
      <c r="M739">
        <v>1.1133603238866301</v>
      </c>
      <c r="N739">
        <v>0.84291187739463602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947</v>
      </c>
      <c r="F740">
        <v>999</v>
      </c>
      <c r="G740">
        <v>52</v>
      </c>
      <c r="H740">
        <v>938</v>
      </c>
      <c r="I740">
        <v>9</v>
      </c>
      <c r="J740">
        <v>61</v>
      </c>
      <c r="K740">
        <v>0.99049630411826795</v>
      </c>
      <c r="L740">
        <v>0.93893893893893898</v>
      </c>
      <c r="M740">
        <v>0.94794794794794701</v>
      </c>
      <c r="N740">
        <v>0.96402877697841705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860</v>
      </c>
      <c r="F741">
        <v>835</v>
      </c>
      <c r="G741">
        <v>25</v>
      </c>
      <c r="H741">
        <v>749</v>
      </c>
      <c r="I741">
        <v>111</v>
      </c>
      <c r="J741">
        <v>86</v>
      </c>
      <c r="K741">
        <v>0.87093023255813895</v>
      </c>
      <c r="L741">
        <v>0.89700598802395204</v>
      </c>
      <c r="M741">
        <v>1.0299401197604701</v>
      </c>
      <c r="N741">
        <v>0.88377581120943904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255</v>
      </c>
      <c r="F742">
        <v>266</v>
      </c>
      <c r="G742">
        <v>11</v>
      </c>
      <c r="H742">
        <v>128</v>
      </c>
      <c r="I742">
        <v>127</v>
      </c>
      <c r="J742">
        <v>138</v>
      </c>
      <c r="K742">
        <v>0.50196078431372504</v>
      </c>
      <c r="L742">
        <v>0.48120300751879602</v>
      </c>
      <c r="M742">
        <v>0.95864661654135297</v>
      </c>
      <c r="N742">
        <v>0.49136276391554701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983</v>
      </c>
      <c r="F743">
        <v>999</v>
      </c>
      <c r="G743">
        <v>16</v>
      </c>
      <c r="H743">
        <v>971</v>
      </c>
      <c r="I743">
        <v>12</v>
      </c>
      <c r="J743">
        <v>28</v>
      </c>
      <c r="K743">
        <v>0.987792472024415</v>
      </c>
      <c r="L743">
        <v>0.97197197197197105</v>
      </c>
      <c r="M743">
        <v>0.98398398398398401</v>
      </c>
      <c r="N743">
        <v>0.97981836528758803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879</v>
      </c>
      <c r="F744">
        <v>835</v>
      </c>
      <c r="G744">
        <v>44</v>
      </c>
      <c r="H744">
        <v>798</v>
      </c>
      <c r="I744">
        <v>81</v>
      </c>
      <c r="J744">
        <v>37</v>
      </c>
      <c r="K744">
        <v>0.90784982935153502</v>
      </c>
      <c r="L744">
        <v>0.95568862275449096</v>
      </c>
      <c r="M744">
        <v>1.0526946107784401</v>
      </c>
      <c r="N744">
        <v>0.93115519253208801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260</v>
      </c>
      <c r="F745">
        <v>266</v>
      </c>
      <c r="G745">
        <v>6</v>
      </c>
      <c r="H745">
        <v>187</v>
      </c>
      <c r="I745">
        <v>73</v>
      </c>
      <c r="J745">
        <v>79</v>
      </c>
      <c r="K745">
        <v>0.71923076923076901</v>
      </c>
      <c r="L745">
        <v>0.70300751879699197</v>
      </c>
      <c r="M745">
        <v>0.977443609022556</v>
      </c>
      <c r="N745">
        <v>0.71102661596958106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1002</v>
      </c>
      <c r="F746">
        <v>999</v>
      </c>
      <c r="G746">
        <v>3</v>
      </c>
      <c r="H746">
        <v>998</v>
      </c>
      <c r="I746">
        <v>4</v>
      </c>
      <c r="J746">
        <v>1</v>
      </c>
      <c r="K746">
        <v>0.99600798403193602</v>
      </c>
      <c r="L746">
        <v>0.99899899899899902</v>
      </c>
      <c r="M746">
        <v>1.0030030030029999</v>
      </c>
      <c r="N746">
        <v>0.99750124937531204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838</v>
      </c>
      <c r="F747">
        <v>835</v>
      </c>
      <c r="G747">
        <v>3</v>
      </c>
      <c r="H747">
        <v>782</v>
      </c>
      <c r="I747">
        <v>56</v>
      </c>
      <c r="J747">
        <v>53</v>
      </c>
      <c r="K747">
        <v>0.93317422434367503</v>
      </c>
      <c r="L747">
        <v>0.93652694610778398</v>
      </c>
      <c r="M747">
        <v>1.00359281437125</v>
      </c>
      <c r="N747">
        <v>0.93484757919904304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302</v>
      </c>
      <c r="F748">
        <v>266</v>
      </c>
      <c r="G748">
        <v>36</v>
      </c>
      <c r="H748">
        <v>228</v>
      </c>
      <c r="I748">
        <v>74</v>
      </c>
      <c r="J748">
        <v>38</v>
      </c>
      <c r="K748">
        <v>0.75496688741721796</v>
      </c>
      <c r="L748">
        <v>0.85714285714285698</v>
      </c>
      <c r="M748">
        <v>1.13533834586466</v>
      </c>
      <c r="N748">
        <v>0.80281690140844997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1055</v>
      </c>
      <c r="F749">
        <v>1079</v>
      </c>
      <c r="G749">
        <v>24</v>
      </c>
      <c r="H749">
        <v>1049</v>
      </c>
      <c r="I749">
        <v>6</v>
      </c>
      <c r="J749">
        <v>30</v>
      </c>
      <c r="K749">
        <v>0.99431279620852997</v>
      </c>
      <c r="L749">
        <v>0.97219647822057398</v>
      </c>
      <c r="M749">
        <v>0.97775718257645905</v>
      </c>
      <c r="N749">
        <v>0.98313027179006496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654</v>
      </c>
      <c r="F750">
        <v>680</v>
      </c>
      <c r="G750">
        <v>26</v>
      </c>
      <c r="H750">
        <v>588</v>
      </c>
      <c r="I750">
        <v>66</v>
      </c>
      <c r="J750">
        <v>92</v>
      </c>
      <c r="K750">
        <v>0.89908256880733906</v>
      </c>
      <c r="L750">
        <v>0.86470588235294099</v>
      </c>
      <c r="M750">
        <v>0.96176470588235297</v>
      </c>
      <c r="N750">
        <v>0.88155922038980505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176</v>
      </c>
      <c r="F751">
        <v>247</v>
      </c>
      <c r="G751">
        <v>71</v>
      </c>
      <c r="H751">
        <v>113</v>
      </c>
      <c r="I751">
        <v>63</v>
      </c>
      <c r="J751">
        <v>134</v>
      </c>
      <c r="K751">
        <v>0.64204545454545403</v>
      </c>
      <c r="L751">
        <v>0.45748987854251</v>
      </c>
      <c r="M751">
        <v>0.71255060728744901</v>
      </c>
      <c r="N751">
        <v>0.53427895981087403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1058</v>
      </c>
      <c r="F752">
        <v>1079</v>
      </c>
      <c r="G752">
        <v>21</v>
      </c>
      <c r="H752">
        <v>1050</v>
      </c>
      <c r="I752">
        <v>8</v>
      </c>
      <c r="J752">
        <v>29</v>
      </c>
      <c r="K752">
        <v>0.99243856332703195</v>
      </c>
      <c r="L752">
        <v>0.97312326227988799</v>
      </c>
      <c r="M752">
        <v>0.98053753475440197</v>
      </c>
      <c r="N752">
        <v>0.98268600842302201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632</v>
      </c>
      <c r="F753">
        <v>680</v>
      </c>
      <c r="G753">
        <v>48</v>
      </c>
      <c r="H753">
        <v>598</v>
      </c>
      <c r="I753">
        <v>34</v>
      </c>
      <c r="J753">
        <v>82</v>
      </c>
      <c r="K753">
        <v>0.946202531645569</v>
      </c>
      <c r="L753">
        <v>0.879411764705882</v>
      </c>
      <c r="M753">
        <v>0.92941176470588205</v>
      </c>
      <c r="N753">
        <v>0.91158536585365801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234</v>
      </c>
      <c r="F754">
        <v>247</v>
      </c>
      <c r="G754">
        <v>13</v>
      </c>
      <c r="H754">
        <v>194</v>
      </c>
      <c r="I754">
        <v>40</v>
      </c>
      <c r="J754">
        <v>53</v>
      </c>
      <c r="K754">
        <v>0.829059829059829</v>
      </c>
      <c r="L754">
        <v>0.78542510121457398</v>
      </c>
      <c r="M754">
        <v>0.94736842105263097</v>
      </c>
      <c r="N754">
        <v>0.80665280665280603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1054</v>
      </c>
      <c r="F755">
        <v>1079</v>
      </c>
      <c r="G755">
        <v>25</v>
      </c>
      <c r="H755">
        <v>1052</v>
      </c>
      <c r="I755">
        <v>2</v>
      </c>
      <c r="J755">
        <v>27</v>
      </c>
      <c r="K755">
        <v>0.99810246679316805</v>
      </c>
      <c r="L755">
        <v>0.97497683039851701</v>
      </c>
      <c r="M755">
        <v>0.97683039851714504</v>
      </c>
      <c r="N755">
        <v>0.98640412564463198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621</v>
      </c>
      <c r="F756">
        <v>680</v>
      </c>
      <c r="G756">
        <v>59</v>
      </c>
      <c r="H756">
        <v>594</v>
      </c>
      <c r="I756">
        <v>27</v>
      </c>
      <c r="J756">
        <v>86</v>
      </c>
      <c r="K756">
        <v>0.95652173913043403</v>
      </c>
      <c r="L756">
        <v>0.873529411764705</v>
      </c>
      <c r="M756">
        <v>0.91323529411764703</v>
      </c>
      <c r="N756">
        <v>0.91314373558800899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255</v>
      </c>
      <c r="F757">
        <v>247</v>
      </c>
      <c r="G757">
        <v>8</v>
      </c>
      <c r="H757">
        <v>228</v>
      </c>
      <c r="I757">
        <v>27</v>
      </c>
      <c r="J757">
        <v>19</v>
      </c>
      <c r="K757">
        <v>0.89411764705882302</v>
      </c>
      <c r="L757">
        <v>0.92307692307692302</v>
      </c>
      <c r="M757">
        <v>1.0323886639676101</v>
      </c>
      <c r="N757">
        <v>0.90836653386454103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924</v>
      </c>
      <c r="F758">
        <v>946</v>
      </c>
      <c r="G758">
        <v>22</v>
      </c>
      <c r="H758">
        <v>923</v>
      </c>
      <c r="I758">
        <v>1</v>
      </c>
      <c r="J758">
        <v>23</v>
      </c>
      <c r="K758">
        <v>0.99891774891774798</v>
      </c>
      <c r="L758">
        <v>0.97568710359407995</v>
      </c>
      <c r="M758">
        <v>0.97674418604651103</v>
      </c>
      <c r="N758">
        <v>0.98716577540106898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720</v>
      </c>
      <c r="F759">
        <v>718</v>
      </c>
      <c r="G759">
        <v>2</v>
      </c>
      <c r="H759">
        <v>643</v>
      </c>
      <c r="I759">
        <v>77</v>
      </c>
      <c r="J759">
        <v>75</v>
      </c>
      <c r="K759">
        <v>0.89305555555555505</v>
      </c>
      <c r="L759">
        <v>0.89554317548746498</v>
      </c>
      <c r="M759">
        <v>1.00278551532033</v>
      </c>
      <c r="N759">
        <v>0.89429763560500697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211</v>
      </c>
      <c r="F760">
        <v>207</v>
      </c>
      <c r="G760">
        <v>4</v>
      </c>
      <c r="H760">
        <v>114</v>
      </c>
      <c r="I760">
        <v>97</v>
      </c>
      <c r="J760">
        <v>93</v>
      </c>
      <c r="K760">
        <v>0.54028436018957304</v>
      </c>
      <c r="L760">
        <v>0.55072463768115898</v>
      </c>
      <c r="M760">
        <v>1.01932367149758</v>
      </c>
      <c r="N760">
        <v>0.54545454545454497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932</v>
      </c>
      <c r="F761">
        <v>946</v>
      </c>
      <c r="G761">
        <v>14</v>
      </c>
      <c r="H761">
        <v>931</v>
      </c>
      <c r="I761">
        <v>1</v>
      </c>
      <c r="J761">
        <v>15</v>
      </c>
      <c r="K761">
        <v>0.99892703862660903</v>
      </c>
      <c r="L761">
        <v>0.98414376321353003</v>
      </c>
      <c r="M761">
        <v>0.985200845665962</v>
      </c>
      <c r="N761">
        <v>0.99148029818956296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767</v>
      </c>
      <c r="F762">
        <v>718</v>
      </c>
      <c r="G762">
        <v>49</v>
      </c>
      <c r="H762">
        <v>683</v>
      </c>
      <c r="I762">
        <v>84</v>
      </c>
      <c r="J762">
        <v>35</v>
      </c>
      <c r="K762">
        <v>0.89048239895697501</v>
      </c>
      <c r="L762">
        <v>0.95125348189415004</v>
      </c>
      <c r="M762">
        <v>1.0682451253481799</v>
      </c>
      <c r="N762">
        <v>0.91986531986531905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291</v>
      </c>
      <c r="F763">
        <v>207</v>
      </c>
      <c r="G763">
        <v>84</v>
      </c>
      <c r="H763">
        <v>158</v>
      </c>
      <c r="I763">
        <v>133</v>
      </c>
      <c r="J763">
        <v>49</v>
      </c>
      <c r="K763">
        <v>0.54295532646048095</v>
      </c>
      <c r="L763">
        <v>0.76328502415458899</v>
      </c>
      <c r="M763">
        <v>1.4057971014492701</v>
      </c>
      <c r="N763">
        <v>0.634538152610441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939</v>
      </c>
      <c r="F764">
        <v>946</v>
      </c>
      <c r="G764">
        <v>7</v>
      </c>
      <c r="H764">
        <v>938</v>
      </c>
      <c r="I764">
        <v>1</v>
      </c>
      <c r="J764">
        <v>8</v>
      </c>
      <c r="K764">
        <v>0.99893503727369504</v>
      </c>
      <c r="L764">
        <v>0.99154334038054903</v>
      </c>
      <c r="M764">
        <v>0.992600422832981</v>
      </c>
      <c r="N764">
        <v>0.99522546419098101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627</v>
      </c>
      <c r="F765">
        <v>718</v>
      </c>
      <c r="G765">
        <v>91</v>
      </c>
      <c r="H765">
        <v>578</v>
      </c>
      <c r="I765">
        <v>49</v>
      </c>
      <c r="J765">
        <v>140</v>
      </c>
      <c r="K765">
        <v>0.92185007974481603</v>
      </c>
      <c r="L765">
        <v>0.80501392757660095</v>
      </c>
      <c r="M765">
        <v>0.873259052924791</v>
      </c>
      <c r="N765">
        <v>0.85947955390334496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242</v>
      </c>
      <c r="F766">
        <v>207</v>
      </c>
      <c r="G766">
        <v>35</v>
      </c>
      <c r="H766">
        <v>157</v>
      </c>
      <c r="I766">
        <v>85</v>
      </c>
      <c r="J766">
        <v>50</v>
      </c>
      <c r="K766">
        <v>0.64876033057851201</v>
      </c>
      <c r="L766">
        <v>0.75845410628019305</v>
      </c>
      <c r="M766">
        <v>1.1690821256038599</v>
      </c>
      <c r="N766">
        <v>0.69933184855233799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1020</v>
      </c>
      <c r="F767">
        <v>985</v>
      </c>
      <c r="G767">
        <v>35</v>
      </c>
      <c r="H767">
        <v>984</v>
      </c>
      <c r="I767">
        <v>36</v>
      </c>
      <c r="J767">
        <v>1</v>
      </c>
      <c r="K767">
        <v>0.96470588235294097</v>
      </c>
      <c r="L767">
        <v>0.99898477157360399</v>
      </c>
      <c r="M767">
        <v>1.0355329949238501</v>
      </c>
      <c r="N767">
        <v>0.98154613466334095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787</v>
      </c>
      <c r="F768">
        <v>720</v>
      </c>
      <c r="G768">
        <v>67</v>
      </c>
      <c r="H768">
        <v>684</v>
      </c>
      <c r="I768">
        <v>103</v>
      </c>
      <c r="J768">
        <v>36</v>
      </c>
      <c r="K768">
        <v>0.86912325285895797</v>
      </c>
      <c r="L768">
        <v>0.95</v>
      </c>
      <c r="M768">
        <v>1.0930555555555499</v>
      </c>
      <c r="N768">
        <v>0.90776376907763701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284</v>
      </c>
      <c r="F769">
        <v>214</v>
      </c>
      <c r="G769">
        <v>70</v>
      </c>
      <c r="H769">
        <v>166</v>
      </c>
      <c r="I769">
        <v>118</v>
      </c>
      <c r="J769">
        <v>48</v>
      </c>
      <c r="K769">
        <v>0.58450704225352101</v>
      </c>
      <c r="L769">
        <v>0.77570093457943901</v>
      </c>
      <c r="M769">
        <v>1.3271028037383099</v>
      </c>
      <c r="N769">
        <v>0.66666666666666596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975</v>
      </c>
      <c r="F770">
        <v>985</v>
      </c>
      <c r="G770">
        <v>10</v>
      </c>
      <c r="H770">
        <v>963</v>
      </c>
      <c r="I770">
        <v>12</v>
      </c>
      <c r="J770">
        <v>22</v>
      </c>
      <c r="K770">
        <v>0.98769230769230698</v>
      </c>
      <c r="L770">
        <v>0.97766497461928903</v>
      </c>
      <c r="M770">
        <v>0.98984771573604002</v>
      </c>
      <c r="N770">
        <v>0.98265306122448903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735</v>
      </c>
      <c r="F771">
        <v>720</v>
      </c>
      <c r="G771">
        <v>15</v>
      </c>
      <c r="H771">
        <v>662</v>
      </c>
      <c r="I771">
        <v>73</v>
      </c>
      <c r="J771">
        <v>58</v>
      </c>
      <c r="K771">
        <v>0.90068027210884305</v>
      </c>
      <c r="L771">
        <v>0.91944444444444395</v>
      </c>
      <c r="M771">
        <v>1.0208333333333299</v>
      </c>
      <c r="N771">
        <v>0.90996563573883105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283</v>
      </c>
      <c r="F772">
        <v>214</v>
      </c>
      <c r="G772">
        <v>69</v>
      </c>
      <c r="H772">
        <v>167</v>
      </c>
      <c r="I772">
        <v>116</v>
      </c>
      <c r="J772">
        <v>47</v>
      </c>
      <c r="K772">
        <v>0.59010600706713701</v>
      </c>
      <c r="L772">
        <v>0.78037383177570097</v>
      </c>
      <c r="M772">
        <v>1.3224299065420499</v>
      </c>
      <c r="N772">
        <v>0.67203219315895302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1065</v>
      </c>
      <c r="F773">
        <v>985</v>
      </c>
      <c r="G773">
        <v>80</v>
      </c>
      <c r="H773">
        <v>982</v>
      </c>
      <c r="I773">
        <v>83</v>
      </c>
      <c r="J773">
        <v>3</v>
      </c>
      <c r="K773">
        <v>0.92206572769952999</v>
      </c>
      <c r="L773">
        <v>0.99695431472081197</v>
      </c>
      <c r="M773">
        <v>1.08121827411167</v>
      </c>
      <c r="N773">
        <v>0.95804878048780395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684</v>
      </c>
      <c r="F774">
        <v>720</v>
      </c>
      <c r="G774">
        <v>36</v>
      </c>
      <c r="H774">
        <v>631</v>
      </c>
      <c r="I774">
        <v>53</v>
      </c>
      <c r="J774">
        <v>89</v>
      </c>
      <c r="K774">
        <v>0.92251461988304095</v>
      </c>
      <c r="L774">
        <v>0.876388888888888</v>
      </c>
      <c r="M774">
        <v>0.95</v>
      </c>
      <c r="N774">
        <v>0.89886039886039804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266</v>
      </c>
      <c r="F775">
        <v>214</v>
      </c>
      <c r="G775">
        <v>52</v>
      </c>
      <c r="H775">
        <v>200</v>
      </c>
      <c r="I775">
        <v>66</v>
      </c>
      <c r="J775">
        <v>14</v>
      </c>
      <c r="K775">
        <v>0.75187969924812004</v>
      </c>
      <c r="L775">
        <v>0.934579439252336</v>
      </c>
      <c r="M775">
        <v>1.2429906542056</v>
      </c>
      <c r="N775">
        <v>0.83333333333333304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1106</v>
      </c>
      <c r="F776">
        <v>1166</v>
      </c>
      <c r="G776">
        <v>60</v>
      </c>
      <c r="H776">
        <v>1103</v>
      </c>
      <c r="I776">
        <v>3</v>
      </c>
      <c r="J776">
        <v>63</v>
      </c>
      <c r="K776">
        <v>0.99728752260397802</v>
      </c>
      <c r="L776">
        <v>0.94596912521440801</v>
      </c>
      <c r="M776">
        <v>0.94854202401372201</v>
      </c>
      <c r="N776">
        <v>0.97095070422535201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638</v>
      </c>
      <c r="F777">
        <v>728</v>
      </c>
      <c r="G777">
        <v>90</v>
      </c>
      <c r="H777">
        <v>562</v>
      </c>
      <c r="I777">
        <v>76</v>
      </c>
      <c r="J777">
        <v>166</v>
      </c>
      <c r="K777">
        <v>0.88087774294670795</v>
      </c>
      <c r="L777">
        <v>0.77197802197802201</v>
      </c>
      <c r="M777">
        <v>0.87637362637362604</v>
      </c>
      <c r="N777">
        <v>0.82284040995607599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191</v>
      </c>
      <c r="F778">
        <v>270</v>
      </c>
      <c r="G778">
        <v>79</v>
      </c>
      <c r="H778">
        <v>130</v>
      </c>
      <c r="I778">
        <v>61</v>
      </c>
      <c r="J778">
        <v>140</v>
      </c>
      <c r="K778">
        <v>0.68062827225130895</v>
      </c>
      <c r="L778">
        <v>0.48148148148148101</v>
      </c>
      <c r="M778">
        <v>0.70740740740740704</v>
      </c>
      <c r="N778">
        <v>0.56399132321041201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1108</v>
      </c>
      <c r="F779">
        <v>1166</v>
      </c>
      <c r="G779">
        <v>58</v>
      </c>
      <c r="H779">
        <v>1104</v>
      </c>
      <c r="I779">
        <v>4</v>
      </c>
      <c r="J779">
        <v>62</v>
      </c>
      <c r="K779">
        <v>0.99638989169674996</v>
      </c>
      <c r="L779">
        <v>0.94682675814751205</v>
      </c>
      <c r="M779">
        <v>0.95025728987993097</v>
      </c>
      <c r="N779">
        <v>0.97097625329815296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707</v>
      </c>
      <c r="F780">
        <v>728</v>
      </c>
      <c r="G780">
        <v>21</v>
      </c>
      <c r="H780">
        <v>648</v>
      </c>
      <c r="I780">
        <v>59</v>
      </c>
      <c r="J780">
        <v>80</v>
      </c>
      <c r="K780">
        <v>0.916548797736916</v>
      </c>
      <c r="L780">
        <v>0.89010989010988995</v>
      </c>
      <c r="M780">
        <v>0.97115384615384603</v>
      </c>
      <c r="N780">
        <v>0.90313588850174198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280</v>
      </c>
      <c r="F781">
        <v>270</v>
      </c>
      <c r="G781">
        <v>10</v>
      </c>
      <c r="H781">
        <v>216</v>
      </c>
      <c r="I781">
        <v>64</v>
      </c>
      <c r="J781">
        <v>54</v>
      </c>
      <c r="K781">
        <v>0.77142857142857102</v>
      </c>
      <c r="L781">
        <v>0.8</v>
      </c>
      <c r="M781">
        <v>1.0370370370370301</v>
      </c>
      <c r="N781">
        <v>0.78545454545454496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1152</v>
      </c>
      <c r="F782">
        <v>1166</v>
      </c>
      <c r="G782">
        <v>14</v>
      </c>
      <c r="H782">
        <v>1151</v>
      </c>
      <c r="I782">
        <v>1</v>
      </c>
      <c r="J782">
        <v>15</v>
      </c>
      <c r="K782">
        <v>0.99913194444444398</v>
      </c>
      <c r="L782">
        <v>0.98713550600343003</v>
      </c>
      <c r="M782">
        <v>0.98799313893653495</v>
      </c>
      <c r="N782">
        <v>0.99309749784296797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655</v>
      </c>
      <c r="F783">
        <v>728</v>
      </c>
      <c r="G783">
        <v>73</v>
      </c>
      <c r="H783">
        <v>623</v>
      </c>
      <c r="I783">
        <v>32</v>
      </c>
      <c r="J783">
        <v>105</v>
      </c>
      <c r="K783">
        <v>0.95114503816793805</v>
      </c>
      <c r="L783">
        <v>0.85576923076922995</v>
      </c>
      <c r="M783">
        <v>0.89972527472527397</v>
      </c>
      <c r="N783">
        <v>0.90093998553868304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283</v>
      </c>
      <c r="F784">
        <v>270</v>
      </c>
      <c r="G784">
        <v>13</v>
      </c>
      <c r="H784">
        <v>247</v>
      </c>
      <c r="I784">
        <v>36</v>
      </c>
      <c r="J784">
        <v>23</v>
      </c>
      <c r="K784">
        <v>0.87279151943462896</v>
      </c>
      <c r="L784">
        <v>0.91481481481481397</v>
      </c>
      <c r="M784">
        <v>1.0481481481481401</v>
      </c>
      <c r="N784">
        <v>0.89330922242314603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1099</v>
      </c>
      <c r="F785">
        <v>1098</v>
      </c>
      <c r="G785">
        <v>1</v>
      </c>
      <c r="H785">
        <v>1086</v>
      </c>
      <c r="I785">
        <v>13</v>
      </c>
      <c r="J785">
        <v>12</v>
      </c>
      <c r="K785">
        <v>0.98817106460418502</v>
      </c>
      <c r="L785">
        <v>0.989071038251366</v>
      </c>
      <c r="M785">
        <v>1.0009107468123799</v>
      </c>
      <c r="N785">
        <v>0.98862084660901195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887</v>
      </c>
      <c r="F786">
        <v>859</v>
      </c>
      <c r="G786">
        <v>28</v>
      </c>
      <c r="H786">
        <v>800</v>
      </c>
      <c r="I786">
        <v>87</v>
      </c>
      <c r="J786">
        <v>59</v>
      </c>
      <c r="K786">
        <v>0.90191657271702297</v>
      </c>
      <c r="L786">
        <v>0.93131548311990597</v>
      </c>
      <c r="M786">
        <v>1.03259604190919</v>
      </c>
      <c r="N786">
        <v>0.91638029782359598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276</v>
      </c>
      <c r="F787">
        <v>293</v>
      </c>
      <c r="G787">
        <v>17</v>
      </c>
      <c r="H787">
        <v>133</v>
      </c>
      <c r="I787">
        <v>143</v>
      </c>
      <c r="J787">
        <v>160</v>
      </c>
      <c r="K787">
        <v>0.48188405797101402</v>
      </c>
      <c r="L787">
        <v>0.45392491467576701</v>
      </c>
      <c r="M787">
        <v>0.94197952218430003</v>
      </c>
      <c r="N787">
        <v>0.46748681898066702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1090</v>
      </c>
      <c r="F788">
        <v>1098</v>
      </c>
      <c r="G788">
        <v>8</v>
      </c>
      <c r="H788">
        <v>1075</v>
      </c>
      <c r="I788">
        <v>15</v>
      </c>
      <c r="J788">
        <v>23</v>
      </c>
      <c r="K788">
        <v>0.98623853211009105</v>
      </c>
      <c r="L788">
        <v>0.979052823315118</v>
      </c>
      <c r="M788">
        <v>0.99271402550091004</v>
      </c>
      <c r="N788">
        <v>0.982632541133455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820</v>
      </c>
      <c r="F789">
        <v>859</v>
      </c>
      <c r="G789">
        <v>39</v>
      </c>
      <c r="H789">
        <v>757</v>
      </c>
      <c r="I789">
        <v>63</v>
      </c>
      <c r="J789">
        <v>102</v>
      </c>
      <c r="K789">
        <v>0.923170731707317</v>
      </c>
      <c r="L789">
        <v>0.88125727590221103</v>
      </c>
      <c r="M789">
        <v>0.95459837019790394</v>
      </c>
      <c r="N789">
        <v>0.90172721858248905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346</v>
      </c>
      <c r="F790">
        <v>293</v>
      </c>
      <c r="G790">
        <v>53</v>
      </c>
      <c r="H790">
        <v>208</v>
      </c>
      <c r="I790">
        <v>138</v>
      </c>
      <c r="J790">
        <v>85</v>
      </c>
      <c r="K790">
        <v>0.60115606936416099</v>
      </c>
      <c r="L790">
        <v>0.70989761092150105</v>
      </c>
      <c r="M790">
        <v>1.1808873720136499</v>
      </c>
      <c r="N790">
        <v>0.65101721439749605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1090</v>
      </c>
      <c r="F791">
        <v>1098</v>
      </c>
      <c r="G791">
        <v>8</v>
      </c>
      <c r="H791">
        <v>1088</v>
      </c>
      <c r="I791">
        <v>2</v>
      </c>
      <c r="J791">
        <v>10</v>
      </c>
      <c r="K791">
        <v>0.99816513761467895</v>
      </c>
      <c r="L791">
        <v>0.99089253187613802</v>
      </c>
      <c r="M791">
        <v>0.99271402550091004</v>
      </c>
      <c r="N791">
        <v>0.99451553930530101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799</v>
      </c>
      <c r="F792">
        <v>859</v>
      </c>
      <c r="G792">
        <v>60</v>
      </c>
      <c r="H792">
        <v>757</v>
      </c>
      <c r="I792">
        <v>42</v>
      </c>
      <c r="J792">
        <v>102</v>
      </c>
      <c r="K792">
        <v>0.94743429286608205</v>
      </c>
      <c r="L792">
        <v>0.88125727590221103</v>
      </c>
      <c r="M792">
        <v>0.93015133876600697</v>
      </c>
      <c r="N792">
        <v>0.91314837153196604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300</v>
      </c>
      <c r="F793">
        <v>293</v>
      </c>
      <c r="G793">
        <v>7</v>
      </c>
      <c r="H793">
        <v>232</v>
      </c>
      <c r="I793">
        <v>68</v>
      </c>
      <c r="J793">
        <v>61</v>
      </c>
      <c r="K793">
        <v>0.77333333333333298</v>
      </c>
      <c r="L793">
        <v>0.79180887372013598</v>
      </c>
      <c r="M793">
        <v>1.02389078498293</v>
      </c>
      <c r="N793">
        <v>0.78246205733558105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1101</v>
      </c>
      <c r="F794">
        <v>1140</v>
      </c>
      <c r="G794">
        <v>39</v>
      </c>
      <c r="H794">
        <v>1100</v>
      </c>
      <c r="I794">
        <v>1</v>
      </c>
      <c r="J794">
        <v>40</v>
      </c>
      <c r="K794">
        <v>0.999091734786557</v>
      </c>
      <c r="L794">
        <v>0.96491228070175405</v>
      </c>
      <c r="M794">
        <v>0.96578947368420998</v>
      </c>
      <c r="N794">
        <v>0.981704596162427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948</v>
      </c>
      <c r="F795">
        <v>869</v>
      </c>
      <c r="G795">
        <v>79</v>
      </c>
      <c r="H795">
        <v>820</v>
      </c>
      <c r="I795">
        <v>128</v>
      </c>
      <c r="J795">
        <v>49</v>
      </c>
      <c r="K795">
        <v>0.86497890295358604</v>
      </c>
      <c r="L795">
        <v>0.94361334867663904</v>
      </c>
      <c r="M795">
        <v>1.0909090909090899</v>
      </c>
      <c r="N795">
        <v>0.90258668134287201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207</v>
      </c>
      <c r="F796">
        <v>247</v>
      </c>
      <c r="G796">
        <v>40</v>
      </c>
      <c r="H796">
        <v>141</v>
      </c>
      <c r="I796">
        <v>66</v>
      </c>
      <c r="J796">
        <v>106</v>
      </c>
      <c r="K796">
        <v>0.68115942028985499</v>
      </c>
      <c r="L796">
        <v>0.57085020242914897</v>
      </c>
      <c r="M796">
        <v>0.83805668016194301</v>
      </c>
      <c r="N796">
        <v>0.62114537444933904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1103</v>
      </c>
      <c r="F797">
        <v>1140</v>
      </c>
      <c r="G797">
        <v>37</v>
      </c>
      <c r="H797">
        <v>1102</v>
      </c>
      <c r="I797">
        <v>1</v>
      </c>
      <c r="J797">
        <v>38</v>
      </c>
      <c r="K797">
        <v>0.99909338168631001</v>
      </c>
      <c r="L797">
        <v>0.96666666666666601</v>
      </c>
      <c r="M797">
        <v>0.96754385964912204</v>
      </c>
      <c r="N797">
        <v>0.98261257244761402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1019</v>
      </c>
      <c r="F798">
        <v>869</v>
      </c>
      <c r="G798">
        <v>150</v>
      </c>
      <c r="H798">
        <v>848</v>
      </c>
      <c r="I798">
        <v>171</v>
      </c>
      <c r="J798">
        <v>21</v>
      </c>
      <c r="K798">
        <v>0.83218842001962701</v>
      </c>
      <c r="L798">
        <v>0.97583429228998797</v>
      </c>
      <c r="M798">
        <v>1.1726121979286499</v>
      </c>
      <c r="N798">
        <v>0.89830508474576198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312</v>
      </c>
      <c r="F799">
        <v>247</v>
      </c>
      <c r="G799">
        <v>65</v>
      </c>
      <c r="H799">
        <v>217</v>
      </c>
      <c r="I799">
        <v>95</v>
      </c>
      <c r="J799">
        <v>30</v>
      </c>
      <c r="K799">
        <v>0.69551282051282004</v>
      </c>
      <c r="L799">
        <v>0.87854251012145701</v>
      </c>
      <c r="M799">
        <v>1.26315789473684</v>
      </c>
      <c r="N799">
        <v>0.77638640429338102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1100</v>
      </c>
      <c r="F800">
        <v>1140</v>
      </c>
      <c r="G800">
        <v>40</v>
      </c>
      <c r="H800">
        <v>1100</v>
      </c>
      <c r="I800">
        <v>0</v>
      </c>
      <c r="J800">
        <v>40</v>
      </c>
      <c r="K800">
        <v>1</v>
      </c>
      <c r="L800">
        <v>0.96491228070175405</v>
      </c>
      <c r="M800">
        <v>0.96491228070175405</v>
      </c>
      <c r="N800">
        <v>0.98214285714285698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833</v>
      </c>
      <c r="F801">
        <v>869</v>
      </c>
      <c r="G801">
        <v>36</v>
      </c>
      <c r="H801">
        <v>752</v>
      </c>
      <c r="I801">
        <v>81</v>
      </c>
      <c r="J801">
        <v>117</v>
      </c>
      <c r="K801">
        <v>0.90276110444177604</v>
      </c>
      <c r="L801">
        <v>0.86536248561564999</v>
      </c>
      <c r="M801">
        <v>0.95857307249712298</v>
      </c>
      <c r="N801">
        <v>0.883666274970622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281</v>
      </c>
      <c r="F802">
        <v>247</v>
      </c>
      <c r="G802">
        <v>34</v>
      </c>
      <c r="H802">
        <v>223</v>
      </c>
      <c r="I802">
        <v>58</v>
      </c>
      <c r="J802">
        <v>24</v>
      </c>
      <c r="K802">
        <v>0.79359430604982195</v>
      </c>
      <c r="L802">
        <v>0.90283400809716596</v>
      </c>
      <c r="M802">
        <v>1.1376518218623399</v>
      </c>
      <c r="N802">
        <v>0.84469696969696895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978</v>
      </c>
      <c r="F803">
        <v>997</v>
      </c>
      <c r="G803">
        <v>19</v>
      </c>
      <c r="H803">
        <v>977</v>
      </c>
      <c r="I803">
        <v>1</v>
      </c>
      <c r="J803">
        <v>20</v>
      </c>
      <c r="K803">
        <v>0.99897750511247396</v>
      </c>
      <c r="L803">
        <v>0.97993981945837505</v>
      </c>
      <c r="M803">
        <v>0.980942828485456</v>
      </c>
      <c r="N803">
        <v>0.98936708860759404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806</v>
      </c>
      <c r="F804">
        <v>810</v>
      </c>
      <c r="G804">
        <v>4</v>
      </c>
      <c r="H804">
        <v>738</v>
      </c>
      <c r="I804">
        <v>68</v>
      </c>
      <c r="J804">
        <v>72</v>
      </c>
      <c r="K804">
        <v>0.91563275434243097</v>
      </c>
      <c r="L804">
        <v>0.91111111111111098</v>
      </c>
      <c r="M804">
        <v>0.99506172839506102</v>
      </c>
      <c r="N804">
        <v>0.91336633663366296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243</v>
      </c>
      <c r="F805">
        <v>250</v>
      </c>
      <c r="G805">
        <v>7</v>
      </c>
      <c r="H805">
        <v>138</v>
      </c>
      <c r="I805">
        <v>105</v>
      </c>
      <c r="J805">
        <v>112</v>
      </c>
      <c r="K805">
        <v>0.56790123456790098</v>
      </c>
      <c r="L805">
        <v>0.55200000000000005</v>
      </c>
      <c r="M805">
        <v>0.97199999999999998</v>
      </c>
      <c r="N805">
        <v>0.55983772819472599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964</v>
      </c>
      <c r="F806">
        <v>997</v>
      </c>
      <c r="G806">
        <v>33</v>
      </c>
      <c r="H806">
        <v>964</v>
      </c>
      <c r="I806">
        <v>0</v>
      </c>
      <c r="J806">
        <v>33</v>
      </c>
      <c r="K806">
        <v>1</v>
      </c>
      <c r="L806">
        <v>0.96690070210631895</v>
      </c>
      <c r="M806">
        <v>0.96690070210631895</v>
      </c>
      <c r="N806">
        <v>0.98317185109637895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818</v>
      </c>
      <c r="F807">
        <v>810</v>
      </c>
      <c r="G807">
        <v>8</v>
      </c>
      <c r="H807">
        <v>759</v>
      </c>
      <c r="I807">
        <v>59</v>
      </c>
      <c r="J807">
        <v>51</v>
      </c>
      <c r="K807">
        <v>0.92787286063569596</v>
      </c>
      <c r="L807">
        <v>0.937037037037037</v>
      </c>
      <c r="M807">
        <v>1.00987654320987</v>
      </c>
      <c r="N807">
        <v>0.93243243243243201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281</v>
      </c>
      <c r="F808">
        <v>250</v>
      </c>
      <c r="G808">
        <v>31</v>
      </c>
      <c r="H808">
        <v>189</v>
      </c>
      <c r="I808">
        <v>92</v>
      </c>
      <c r="J808">
        <v>61</v>
      </c>
      <c r="K808">
        <v>0.672597864768683</v>
      </c>
      <c r="L808">
        <v>0.75600000000000001</v>
      </c>
      <c r="M808">
        <v>1.1240000000000001</v>
      </c>
      <c r="N808">
        <v>0.71186440677966101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1001</v>
      </c>
      <c r="F809">
        <v>997</v>
      </c>
      <c r="G809">
        <v>4</v>
      </c>
      <c r="H809">
        <v>995</v>
      </c>
      <c r="I809">
        <v>6</v>
      </c>
      <c r="J809">
        <v>2</v>
      </c>
      <c r="K809">
        <v>0.99400599400599399</v>
      </c>
      <c r="L809">
        <v>0.99799398194583699</v>
      </c>
      <c r="M809">
        <v>1.00401203610832</v>
      </c>
      <c r="N809">
        <v>0.99599599599599598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761</v>
      </c>
      <c r="F810">
        <v>810</v>
      </c>
      <c r="G810">
        <v>49</v>
      </c>
      <c r="H810">
        <v>726</v>
      </c>
      <c r="I810">
        <v>35</v>
      </c>
      <c r="J810">
        <v>84</v>
      </c>
      <c r="K810">
        <v>0.95400788436268003</v>
      </c>
      <c r="L810">
        <v>0.89629629629629604</v>
      </c>
      <c r="M810">
        <v>0.93950617283950599</v>
      </c>
      <c r="N810">
        <v>0.92425206874602095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278</v>
      </c>
      <c r="F811">
        <v>250</v>
      </c>
      <c r="G811">
        <v>28</v>
      </c>
      <c r="H811">
        <v>215</v>
      </c>
      <c r="I811">
        <v>63</v>
      </c>
      <c r="J811">
        <v>35</v>
      </c>
      <c r="K811">
        <v>0.77338129496402797</v>
      </c>
      <c r="L811">
        <v>0.86</v>
      </c>
      <c r="M811">
        <v>1.1120000000000001</v>
      </c>
      <c r="N811">
        <v>0.814393939393939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949</v>
      </c>
      <c r="F812">
        <v>937</v>
      </c>
      <c r="G812">
        <v>12</v>
      </c>
      <c r="H812">
        <v>935</v>
      </c>
      <c r="I812">
        <v>14</v>
      </c>
      <c r="J812">
        <v>2</v>
      </c>
      <c r="K812">
        <v>0.98524762908324504</v>
      </c>
      <c r="L812">
        <v>0.99786552828175001</v>
      </c>
      <c r="M812">
        <v>1.0128068303094899</v>
      </c>
      <c r="N812">
        <v>0.991516436903499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734</v>
      </c>
      <c r="F813">
        <v>703</v>
      </c>
      <c r="G813">
        <v>31</v>
      </c>
      <c r="H813">
        <v>621</v>
      </c>
      <c r="I813">
        <v>113</v>
      </c>
      <c r="J813">
        <v>82</v>
      </c>
      <c r="K813">
        <v>0.846049046321525</v>
      </c>
      <c r="L813">
        <v>0.88335704125177805</v>
      </c>
      <c r="M813">
        <v>1.04409672830725</v>
      </c>
      <c r="N813">
        <v>0.86430062630480098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181</v>
      </c>
      <c r="F814">
        <v>199</v>
      </c>
      <c r="G814">
        <v>18</v>
      </c>
      <c r="H814">
        <v>123</v>
      </c>
      <c r="I814">
        <v>58</v>
      </c>
      <c r="J814">
        <v>76</v>
      </c>
      <c r="K814">
        <v>0.67955801104972302</v>
      </c>
      <c r="L814">
        <v>0.61809045226130599</v>
      </c>
      <c r="M814">
        <v>0.90954773869346695</v>
      </c>
      <c r="N814">
        <v>0.64736842105263104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960</v>
      </c>
      <c r="F815">
        <v>937</v>
      </c>
      <c r="G815">
        <v>23</v>
      </c>
      <c r="H815">
        <v>930</v>
      </c>
      <c r="I815">
        <v>30</v>
      </c>
      <c r="J815">
        <v>7</v>
      </c>
      <c r="K815">
        <v>0.96875</v>
      </c>
      <c r="L815">
        <v>0.99252934898612499</v>
      </c>
      <c r="M815">
        <v>1.0245464247598699</v>
      </c>
      <c r="N815">
        <v>0.98049551924090605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711</v>
      </c>
      <c r="F816">
        <v>703</v>
      </c>
      <c r="G816">
        <v>8</v>
      </c>
      <c r="H816">
        <v>627</v>
      </c>
      <c r="I816">
        <v>84</v>
      </c>
      <c r="J816">
        <v>76</v>
      </c>
      <c r="K816">
        <v>0.88185654008438796</v>
      </c>
      <c r="L816">
        <v>0.891891891891891</v>
      </c>
      <c r="M816">
        <v>1.01137980085348</v>
      </c>
      <c r="N816">
        <v>0.88684582743988605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137</v>
      </c>
      <c r="F817">
        <v>199</v>
      </c>
      <c r="G817">
        <v>62</v>
      </c>
      <c r="H817">
        <v>110</v>
      </c>
      <c r="I817">
        <v>27</v>
      </c>
      <c r="J817">
        <v>89</v>
      </c>
      <c r="K817">
        <v>0.80291970802919699</v>
      </c>
      <c r="L817">
        <v>0.552763819095477</v>
      </c>
      <c r="M817">
        <v>0.68844221105527603</v>
      </c>
      <c r="N817">
        <v>0.65476190476190399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961</v>
      </c>
      <c r="F818">
        <v>937</v>
      </c>
      <c r="G818">
        <v>24</v>
      </c>
      <c r="H818">
        <v>936</v>
      </c>
      <c r="I818">
        <v>25</v>
      </c>
      <c r="J818">
        <v>1</v>
      </c>
      <c r="K818">
        <v>0.97398543184183095</v>
      </c>
      <c r="L818">
        <v>0.99893276414087495</v>
      </c>
      <c r="M818">
        <v>1.0256136606189901</v>
      </c>
      <c r="N818">
        <v>0.98630136986301298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686</v>
      </c>
      <c r="F819">
        <v>703</v>
      </c>
      <c r="G819">
        <v>17</v>
      </c>
      <c r="H819">
        <v>634</v>
      </c>
      <c r="I819">
        <v>52</v>
      </c>
      <c r="J819">
        <v>69</v>
      </c>
      <c r="K819">
        <v>0.92419825072886297</v>
      </c>
      <c r="L819">
        <v>0.90184921763869097</v>
      </c>
      <c r="M819">
        <v>0.97581792318634397</v>
      </c>
      <c r="N819">
        <v>0.91288696904247602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201</v>
      </c>
      <c r="F820">
        <v>199</v>
      </c>
      <c r="G820">
        <v>2</v>
      </c>
      <c r="H820">
        <v>174</v>
      </c>
      <c r="I820">
        <v>27</v>
      </c>
      <c r="J820">
        <v>25</v>
      </c>
      <c r="K820">
        <v>0.86567164179104406</v>
      </c>
      <c r="L820">
        <v>0.87437185929648198</v>
      </c>
      <c r="M820">
        <v>1.0100502512562799</v>
      </c>
      <c r="N820">
        <v>0.87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1172</v>
      </c>
      <c r="F821">
        <v>1224</v>
      </c>
      <c r="G821">
        <v>52</v>
      </c>
      <c r="H821">
        <v>1162</v>
      </c>
      <c r="I821">
        <v>10</v>
      </c>
      <c r="J821">
        <v>62</v>
      </c>
      <c r="K821">
        <v>0.99146757679180797</v>
      </c>
      <c r="L821">
        <v>0.94934640522875802</v>
      </c>
      <c r="M821">
        <v>0.95751633986928097</v>
      </c>
      <c r="N821">
        <v>0.96994991652754503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558</v>
      </c>
      <c r="F822">
        <v>647</v>
      </c>
      <c r="G822">
        <v>89</v>
      </c>
      <c r="H822">
        <v>527</v>
      </c>
      <c r="I822">
        <v>31</v>
      </c>
      <c r="J822">
        <v>120</v>
      </c>
      <c r="K822">
        <v>0.94444444444444398</v>
      </c>
      <c r="L822">
        <v>0.81452859350850004</v>
      </c>
      <c r="M822">
        <v>0.86244204018547099</v>
      </c>
      <c r="N822">
        <v>0.87468879668049704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201</v>
      </c>
      <c r="F823">
        <v>217</v>
      </c>
      <c r="G823">
        <v>16</v>
      </c>
      <c r="H823">
        <v>94</v>
      </c>
      <c r="I823">
        <v>107</v>
      </c>
      <c r="J823">
        <v>123</v>
      </c>
      <c r="K823">
        <v>0.46766169154228798</v>
      </c>
      <c r="L823">
        <v>0.43317972350230399</v>
      </c>
      <c r="M823">
        <v>0.92626728110598999</v>
      </c>
      <c r="N823">
        <v>0.44976076555023897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1185</v>
      </c>
      <c r="F824">
        <v>1224</v>
      </c>
      <c r="G824">
        <v>39</v>
      </c>
      <c r="H824">
        <v>1173</v>
      </c>
      <c r="I824">
        <v>12</v>
      </c>
      <c r="J824">
        <v>51</v>
      </c>
      <c r="K824">
        <v>0.98987341772151805</v>
      </c>
      <c r="L824">
        <v>0.95833333333333304</v>
      </c>
      <c r="M824">
        <v>0.96813725490196001</v>
      </c>
      <c r="N824">
        <v>0.97384806973848004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618</v>
      </c>
      <c r="F825">
        <v>647</v>
      </c>
      <c r="G825">
        <v>29</v>
      </c>
      <c r="H825">
        <v>588</v>
      </c>
      <c r="I825">
        <v>30</v>
      </c>
      <c r="J825">
        <v>59</v>
      </c>
      <c r="K825">
        <v>0.95145631067961101</v>
      </c>
      <c r="L825">
        <v>0.90880989180834604</v>
      </c>
      <c r="M825">
        <v>0.95517774343122097</v>
      </c>
      <c r="N825">
        <v>0.92964426877470296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188</v>
      </c>
      <c r="F826">
        <v>217</v>
      </c>
      <c r="G826">
        <v>29</v>
      </c>
      <c r="H826">
        <v>129</v>
      </c>
      <c r="I826">
        <v>59</v>
      </c>
      <c r="J826">
        <v>88</v>
      </c>
      <c r="K826">
        <v>0.68617021276595702</v>
      </c>
      <c r="L826">
        <v>0.59447004608294896</v>
      </c>
      <c r="M826">
        <v>0.86635944700460799</v>
      </c>
      <c r="N826">
        <v>0.63703703703703696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1175</v>
      </c>
      <c r="F827">
        <v>1224</v>
      </c>
      <c r="G827">
        <v>49</v>
      </c>
      <c r="H827">
        <v>1170</v>
      </c>
      <c r="I827">
        <v>5</v>
      </c>
      <c r="J827">
        <v>54</v>
      </c>
      <c r="K827">
        <v>0.99574468085106305</v>
      </c>
      <c r="L827">
        <v>0.95588235294117596</v>
      </c>
      <c r="M827">
        <v>0.95996732026143705</v>
      </c>
      <c r="N827">
        <v>0.97540641934139205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615</v>
      </c>
      <c r="F828">
        <v>647</v>
      </c>
      <c r="G828">
        <v>32</v>
      </c>
      <c r="H828">
        <v>595</v>
      </c>
      <c r="I828">
        <v>20</v>
      </c>
      <c r="J828">
        <v>52</v>
      </c>
      <c r="K828">
        <v>0.96747967479674801</v>
      </c>
      <c r="L828">
        <v>0.91962905718701704</v>
      </c>
      <c r="M828">
        <v>0.95054095826893303</v>
      </c>
      <c r="N828">
        <v>0.94294770206022105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222</v>
      </c>
      <c r="F829">
        <v>217</v>
      </c>
      <c r="G829">
        <v>5</v>
      </c>
      <c r="H829">
        <v>201</v>
      </c>
      <c r="I829">
        <v>21</v>
      </c>
      <c r="J829">
        <v>16</v>
      </c>
      <c r="K829">
        <v>0.90540540540540504</v>
      </c>
      <c r="L829">
        <v>0.92626728110598999</v>
      </c>
      <c r="M829">
        <v>1.0230414746543699</v>
      </c>
      <c r="N829">
        <v>0.91571753986332505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1025</v>
      </c>
      <c r="I830">
        <v>0</v>
      </c>
      <c r="J830">
        <v>28</v>
      </c>
      <c r="K830">
        <v>1</v>
      </c>
      <c r="L830">
        <v>0.97340930674264003</v>
      </c>
      <c r="M830">
        <v>0.97340930674264003</v>
      </c>
      <c r="N830">
        <v>0.98652550529355099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711</v>
      </c>
      <c r="F831">
        <v>716</v>
      </c>
      <c r="G831">
        <v>5</v>
      </c>
      <c r="H831">
        <v>645</v>
      </c>
      <c r="I831">
        <v>66</v>
      </c>
      <c r="J831">
        <v>71</v>
      </c>
      <c r="K831">
        <v>0.90717299578058996</v>
      </c>
      <c r="L831">
        <v>0.90083798882681498</v>
      </c>
      <c r="M831">
        <v>0.99301675977653603</v>
      </c>
      <c r="N831">
        <v>0.903994393833216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224</v>
      </c>
      <c r="F832">
        <v>224</v>
      </c>
      <c r="G832">
        <v>0</v>
      </c>
      <c r="H832">
        <v>126</v>
      </c>
      <c r="I832">
        <v>98</v>
      </c>
      <c r="J832">
        <v>98</v>
      </c>
      <c r="K832">
        <v>0.5625</v>
      </c>
      <c r="L832">
        <v>0.5625</v>
      </c>
      <c r="M832">
        <v>1</v>
      </c>
      <c r="N832">
        <v>0.5625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997</v>
      </c>
      <c r="F833">
        <v>1053</v>
      </c>
      <c r="G833">
        <v>56</v>
      </c>
      <c r="H833">
        <v>997</v>
      </c>
      <c r="I833">
        <v>0</v>
      </c>
      <c r="J833">
        <v>56</v>
      </c>
      <c r="K833">
        <v>1</v>
      </c>
      <c r="L833">
        <v>0.94681861348527996</v>
      </c>
      <c r="M833">
        <v>0.94681861348527996</v>
      </c>
      <c r="N833">
        <v>0.97268292682926805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669</v>
      </c>
      <c r="F834">
        <v>716</v>
      </c>
      <c r="G834">
        <v>47</v>
      </c>
      <c r="H834">
        <v>621</v>
      </c>
      <c r="I834">
        <v>48</v>
      </c>
      <c r="J834">
        <v>95</v>
      </c>
      <c r="K834">
        <v>0.92825112107623298</v>
      </c>
      <c r="L834">
        <v>0.86731843575418999</v>
      </c>
      <c r="M834">
        <v>0.93435754189944098</v>
      </c>
      <c r="N834">
        <v>0.89675090252707501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189</v>
      </c>
      <c r="F835">
        <v>224</v>
      </c>
      <c r="G835">
        <v>35</v>
      </c>
      <c r="H835">
        <v>159</v>
      </c>
      <c r="I835">
        <v>30</v>
      </c>
      <c r="J835">
        <v>65</v>
      </c>
      <c r="K835">
        <v>0.84126984126984095</v>
      </c>
      <c r="L835">
        <v>0.70982142857142805</v>
      </c>
      <c r="M835">
        <v>0.84375</v>
      </c>
      <c r="N835">
        <v>0.76997578692493895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982</v>
      </c>
      <c r="F836">
        <v>1053</v>
      </c>
      <c r="G836">
        <v>71</v>
      </c>
      <c r="H836">
        <v>982</v>
      </c>
      <c r="I836">
        <v>0</v>
      </c>
      <c r="J836">
        <v>71</v>
      </c>
      <c r="K836">
        <v>1</v>
      </c>
      <c r="L836">
        <v>0.93257359924026595</v>
      </c>
      <c r="M836">
        <v>0.93257359924026595</v>
      </c>
      <c r="N836">
        <v>0.96511056511056503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659</v>
      </c>
      <c r="F837">
        <v>716</v>
      </c>
      <c r="G837">
        <v>57</v>
      </c>
      <c r="H837">
        <v>624</v>
      </c>
      <c r="I837">
        <v>35</v>
      </c>
      <c r="J837">
        <v>92</v>
      </c>
      <c r="K837">
        <v>0.94688922610015103</v>
      </c>
      <c r="L837">
        <v>0.87150837988826801</v>
      </c>
      <c r="M837">
        <v>0.92039106145251304</v>
      </c>
      <c r="N837">
        <v>0.90763636363636302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220</v>
      </c>
      <c r="F838">
        <v>224</v>
      </c>
      <c r="G838">
        <v>4</v>
      </c>
      <c r="H838">
        <v>200</v>
      </c>
      <c r="I838">
        <v>20</v>
      </c>
      <c r="J838">
        <v>24</v>
      </c>
      <c r="K838">
        <v>0.90909090909090895</v>
      </c>
      <c r="L838">
        <v>0.89285714285714202</v>
      </c>
      <c r="M838">
        <v>0.98214285714285698</v>
      </c>
      <c r="N838">
        <v>0.90090090090090003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1142</v>
      </c>
      <c r="F839">
        <v>1101</v>
      </c>
      <c r="G839">
        <v>41</v>
      </c>
      <c r="H839">
        <v>1101</v>
      </c>
      <c r="I839">
        <v>41</v>
      </c>
      <c r="J839">
        <v>0</v>
      </c>
      <c r="K839">
        <v>0.96409807355516597</v>
      </c>
      <c r="L839">
        <v>1</v>
      </c>
      <c r="M839">
        <v>1.03723887375113</v>
      </c>
      <c r="N839">
        <v>0.98172090949621005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635</v>
      </c>
      <c r="F840">
        <v>614</v>
      </c>
      <c r="G840">
        <v>21</v>
      </c>
      <c r="H840">
        <v>515</v>
      </c>
      <c r="I840">
        <v>120</v>
      </c>
      <c r="J840">
        <v>99</v>
      </c>
      <c r="K840">
        <v>0.81102362204724399</v>
      </c>
      <c r="L840">
        <v>0.83876221498371295</v>
      </c>
      <c r="M840">
        <v>1.0342019543973899</v>
      </c>
      <c r="N840">
        <v>0.82465972778222496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209</v>
      </c>
      <c r="F841">
        <v>228</v>
      </c>
      <c r="G841">
        <v>19</v>
      </c>
      <c r="H841">
        <v>121</v>
      </c>
      <c r="I841">
        <v>88</v>
      </c>
      <c r="J841">
        <v>107</v>
      </c>
      <c r="K841">
        <v>0.57894736842105199</v>
      </c>
      <c r="L841">
        <v>0.53070175438596401</v>
      </c>
      <c r="M841">
        <v>0.91666666666666596</v>
      </c>
      <c r="N841">
        <v>0.55377574370709304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1101</v>
      </c>
      <c r="F842">
        <v>1101</v>
      </c>
      <c r="G842">
        <v>0</v>
      </c>
      <c r="H842">
        <v>1091</v>
      </c>
      <c r="I842">
        <v>10</v>
      </c>
      <c r="J842">
        <v>10</v>
      </c>
      <c r="K842">
        <v>0.99091734786557595</v>
      </c>
      <c r="L842">
        <v>0.99091734786557595</v>
      </c>
      <c r="M842">
        <v>1</v>
      </c>
      <c r="N842">
        <v>0.99091734786557595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609</v>
      </c>
      <c r="F843">
        <v>614</v>
      </c>
      <c r="G843">
        <v>5</v>
      </c>
      <c r="H843">
        <v>551</v>
      </c>
      <c r="I843">
        <v>58</v>
      </c>
      <c r="J843">
        <v>63</v>
      </c>
      <c r="K843">
        <v>0.90476190476190399</v>
      </c>
      <c r="L843">
        <v>0.89739413680781699</v>
      </c>
      <c r="M843">
        <v>0.99185667752442996</v>
      </c>
      <c r="N843">
        <v>0.90106295993458696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216</v>
      </c>
      <c r="F844">
        <v>228</v>
      </c>
      <c r="G844">
        <v>12</v>
      </c>
      <c r="H844">
        <v>169</v>
      </c>
      <c r="I844">
        <v>47</v>
      </c>
      <c r="J844">
        <v>59</v>
      </c>
      <c r="K844">
        <v>0.782407407407407</v>
      </c>
      <c r="L844">
        <v>0.74122807017543801</v>
      </c>
      <c r="M844">
        <v>0.94736842105263097</v>
      </c>
      <c r="N844">
        <v>0.76126126126126104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1068</v>
      </c>
      <c r="F845">
        <v>1101</v>
      </c>
      <c r="G845">
        <v>33</v>
      </c>
      <c r="H845">
        <v>1065</v>
      </c>
      <c r="I845">
        <v>3</v>
      </c>
      <c r="J845">
        <v>36</v>
      </c>
      <c r="K845">
        <v>0.99719101123595499</v>
      </c>
      <c r="L845">
        <v>0.96730245231607603</v>
      </c>
      <c r="M845">
        <v>0.97002724795640305</v>
      </c>
      <c r="N845">
        <v>0.98201936376210197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598</v>
      </c>
      <c r="F846">
        <v>614</v>
      </c>
      <c r="G846">
        <v>16</v>
      </c>
      <c r="H846">
        <v>553</v>
      </c>
      <c r="I846">
        <v>45</v>
      </c>
      <c r="J846">
        <v>61</v>
      </c>
      <c r="K846">
        <v>0.92474916387959805</v>
      </c>
      <c r="L846">
        <v>0.900651465798045</v>
      </c>
      <c r="M846">
        <v>0.973941368078175</v>
      </c>
      <c r="N846">
        <v>0.91254125412541198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230</v>
      </c>
      <c r="F847">
        <v>228</v>
      </c>
      <c r="G847">
        <v>2</v>
      </c>
      <c r="H847">
        <v>202</v>
      </c>
      <c r="I847">
        <v>28</v>
      </c>
      <c r="J847">
        <v>26</v>
      </c>
      <c r="K847">
        <v>0.87826086956521698</v>
      </c>
      <c r="L847">
        <v>0.88596491228070096</v>
      </c>
      <c r="M847">
        <v>1.0087719298245601</v>
      </c>
      <c r="N847">
        <v>0.88209606986899503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1019</v>
      </c>
      <c r="F848">
        <v>1044</v>
      </c>
      <c r="G848">
        <v>25</v>
      </c>
      <c r="H848">
        <v>1018</v>
      </c>
      <c r="I848">
        <v>1</v>
      </c>
      <c r="J848">
        <v>26</v>
      </c>
      <c r="K848">
        <v>0.99901864573110799</v>
      </c>
      <c r="L848">
        <v>0.97509578544061304</v>
      </c>
      <c r="M848">
        <v>0.97605363984674298</v>
      </c>
      <c r="N848">
        <v>0.98691226369364904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763</v>
      </c>
      <c r="F849">
        <v>668</v>
      </c>
      <c r="G849">
        <v>95</v>
      </c>
      <c r="H849">
        <v>616</v>
      </c>
      <c r="I849">
        <v>147</v>
      </c>
      <c r="J849">
        <v>52</v>
      </c>
      <c r="K849">
        <v>0.807339449541284</v>
      </c>
      <c r="L849">
        <v>0.92215568862275399</v>
      </c>
      <c r="M849">
        <v>1.1422155688622699</v>
      </c>
      <c r="N849">
        <v>0.86093640810621896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229</v>
      </c>
      <c r="F850">
        <v>217</v>
      </c>
      <c r="G850">
        <v>12</v>
      </c>
      <c r="H850">
        <v>130</v>
      </c>
      <c r="I850">
        <v>99</v>
      </c>
      <c r="J850">
        <v>87</v>
      </c>
      <c r="K850">
        <v>0.56768558951964998</v>
      </c>
      <c r="L850">
        <v>0.59907834101382396</v>
      </c>
      <c r="M850">
        <v>1.0552995391705</v>
      </c>
      <c r="N850">
        <v>0.58295964125560495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1053</v>
      </c>
      <c r="F851">
        <v>1044</v>
      </c>
      <c r="G851">
        <v>9</v>
      </c>
      <c r="H851">
        <v>1044</v>
      </c>
      <c r="I851">
        <v>9</v>
      </c>
      <c r="J851">
        <v>0</v>
      </c>
      <c r="K851">
        <v>0.99145299145299104</v>
      </c>
      <c r="L851">
        <v>1</v>
      </c>
      <c r="M851">
        <v>1.0086206896551699</v>
      </c>
      <c r="N851">
        <v>0.99570815450643702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728</v>
      </c>
      <c r="F852">
        <v>668</v>
      </c>
      <c r="G852">
        <v>60</v>
      </c>
      <c r="H852">
        <v>639</v>
      </c>
      <c r="I852">
        <v>89</v>
      </c>
      <c r="J852">
        <v>29</v>
      </c>
      <c r="K852">
        <v>0.87774725274725196</v>
      </c>
      <c r="L852">
        <v>0.95658682634730496</v>
      </c>
      <c r="M852">
        <v>1.08982035928143</v>
      </c>
      <c r="N852">
        <v>0.91547277936962701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214</v>
      </c>
      <c r="F853">
        <v>217</v>
      </c>
      <c r="G853">
        <v>3</v>
      </c>
      <c r="H853">
        <v>170</v>
      </c>
      <c r="I853">
        <v>44</v>
      </c>
      <c r="J853">
        <v>47</v>
      </c>
      <c r="K853">
        <v>0.79439252336448596</v>
      </c>
      <c r="L853">
        <v>0.78341013824884798</v>
      </c>
      <c r="M853">
        <v>0.986175115207373</v>
      </c>
      <c r="N853">
        <v>0.78886310904872303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1032</v>
      </c>
      <c r="F854">
        <v>1044</v>
      </c>
      <c r="G854">
        <v>12</v>
      </c>
      <c r="H854">
        <v>1031</v>
      </c>
      <c r="I854">
        <v>1</v>
      </c>
      <c r="J854">
        <v>13</v>
      </c>
      <c r="K854">
        <v>0.99903100775193798</v>
      </c>
      <c r="L854">
        <v>0.98754789272030596</v>
      </c>
      <c r="M854">
        <v>0.98850574712643602</v>
      </c>
      <c r="N854">
        <v>0.99325626204238904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670</v>
      </c>
      <c r="F855">
        <v>668</v>
      </c>
      <c r="G855">
        <v>2</v>
      </c>
      <c r="H855">
        <v>617</v>
      </c>
      <c r="I855">
        <v>53</v>
      </c>
      <c r="J855">
        <v>51</v>
      </c>
      <c r="K855">
        <v>0.92089552238805905</v>
      </c>
      <c r="L855">
        <v>0.92365269461077804</v>
      </c>
      <c r="M855">
        <v>1.0029940119760401</v>
      </c>
      <c r="N855">
        <v>0.92227204783258598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222</v>
      </c>
      <c r="F856">
        <v>217</v>
      </c>
      <c r="G856">
        <v>5</v>
      </c>
      <c r="H856">
        <v>188</v>
      </c>
      <c r="I856">
        <v>34</v>
      </c>
      <c r="J856">
        <v>29</v>
      </c>
      <c r="K856">
        <v>0.84684684684684597</v>
      </c>
      <c r="L856">
        <v>0.86635944700460799</v>
      </c>
      <c r="M856">
        <v>1.0230414746543699</v>
      </c>
      <c r="N856">
        <v>0.85649202733485097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929</v>
      </c>
      <c r="F857">
        <v>915</v>
      </c>
      <c r="G857">
        <v>14</v>
      </c>
      <c r="H857">
        <v>905</v>
      </c>
      <c r="I857">
        <v>24</v>
      </c>
      <c r="J857">
        <v>10</v>
      </c>
      <c r="K857">
        <v>0.97416576964477897</v>
      </c>
      <c r="L857">
        <v>0.989071038251366</v>
      </c>
      <c r="M857">
        <v>1.01530054644808</v>
      </c>
      <c r="N857">
        <v>0.981561822125813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671</v>
      </c>
      <c r="F858">
        <v>701</v>
      </c>
      <c r="G858">
        <v>30</v>
      </c>
      <c r="H858">
        <v>609</v>
      </c>
      <c r="I858">
        <v>62</v>
      </c>
      <c r="J858">
        <v>92</v>
      </c>
      <c r="K858">
        <v>0.90760059612518595</v>
      </c>
      <c r="L858">
        <v>0.86875891583452203</v>
      </c>
      <c r="M858">
        <v>0.95720399429386505</v>
      </c>
      <c r="N858">
        <v>0.88775510204081598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178</v>
      </c>
      <c r="F859">
        <v>195</v>
      </c>
      <c r="G859">
        <v>17</v>
      </c>
      <c r="H859">
        <v>88</v>
      </c>
      <c r="I859">
        <v>90</v>
      </c>
      <c r="J859">
        <v>107</v>
      </c>
      <c r="K859">
        <v>0.49438202247190999</v>
      </c>
      <c r="L859">
        <v>0.45128205128205101</v>
      </c>
      <c r="M859">
        <v>0.91282051282051202</v>
      </c>
      <c r="N859">
        <v>0.471849865951742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976</v>
      </c>
      <c r="F860">
        <v>915</v>
      </c>
      <c r="G860">
        <v>61</v>
      </c>
      <c r="H860">
        <v>915</v>
      </c>
      <c r="I860">
        <v>61</v>
      </c>
      <c r="J860">
        <v>0</v>
      </c>
      <c r="K860">
        <v>0.9375</v>
      </c>
      <c r="L860">
        <v>1</v>
      </c>
      <c r="M860">
        <v>1.06666666666666</v>
      </c>
      <c r="N860">
        <v>0.967741935483871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724</v>
      </c>
      <c r="F861">
        <v>701</v>
      </c>
      <c r="G861">
        <v>23</v>
      </c>
      <c r="H861">
        <v>664</v>
      </c>
      <c r="I861">
        <v>60</v>
      </c>
      <c r="J861">
        <v>37</v>
      </c>
      <c r="K861">
        <v>0.91712707182320397</v>
      </c>
      <c r="L861">
        <v>0.947218259629101</v>
      </c>
      <c r="M861">
        <v>1.03281027104136</v>
      </c>
      <c r="N861">
        <v>0.93192982456140305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206</v>
      </c>
      <c r="F862">
        <v>195</v>
      </c>
      <c r="G862">
        <v>11</v>
      </c>
      <c r="H862">
        <v>111</v>
      </c>
      <c r="I862">
        <v>95</v>
      </c>
      <c r="J862">
        <v>84</v>
      </c>
      <c r="K862">
        <v>0.53883495145631</v>
      </c>
      <c r="L862">
        <v>0.56923076923076898</v>
      </c>
      <c r="M862">
        <v>1.05641025641025</v>
      </c>
      <c r="N862">
        <v>0.55361596009975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950</v>
      </c>
      <c r="F863">
        <v>915</v>
      </c>
      <c r="G863">
        <v>35</v>
      </c>
      <c r="H863">
        <v>913</v>
      </c>
      <c r="I863">
        <v>37</v>
      </c>
      <c r="J863">
        <v>2</v>
      </c>
      <c r="K863">
        <v>0.96105263157894705</v>
      </c>
      <c r="L863">
        <v>0.99781420765027296</v>
      </c>
      <c r="M863">
        <v>1.03825136612021</v>
      </c>
      <c r="N863">
        <v>0.97908847184986603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653</v>
      </c>
      <c r="I864">
        <v>41</v>
      </c>
      <c r="J864">
        <v>48</v>
      </c>
      <c r="K864">
        <v>0.94092219020172896</v>
      </c>
      <c r="L864">
        <v>0.93152639087018496</v>
      </c>
      <c r="M864">
        <v>0.99001426533523496</v>
      </c>
      <c r="N864">
        <v>0.93620071684587802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222</v>
      </c>
      <c r="F865">
        <v>195</v>
      </c>
      <c r="G865">
        <v>27</v>
      </c>
      <c r="H865">
        <v>170</v>
      </c>
      <c r="I865">
        <v>52</v>
      </c>
      <c r="J865">
        <v>25</v>
      </c>
      <c r="K865">
        <v>0.76576576576576505</v>
      </c>
      <c r="L865">
        <v>0.87179487179487103</v>
      </c>
      <c r="M865">
        <v>1.13846153846153</v>
      </c>
      <c r="N865">
        <v>0.81534772182254101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1264</v>
      </c>
      <c r="F866">
        <v>1230</v>
      </c>
      <c r="G866">
        <v>34</v>
      </c>
      <c r="H866">
        <v>1229</v>
      </c>
      <c r="I866">
        <v>35</v>
      </c>
      <c r="J866">
        <v>1</v>
      </c>
      <c r="K866">
        <v>0.972310126582278</v>
      </c>
      <c r="L866">
        <v>0.999186991869918</v>
      </c>
      <c r="M866">
        <v>1.02764227642276</v>
      </c>
      <c r="N866">
        <v>0.98556535685645497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615</v>
      </c>
      <c r="F867">
        <v>761</v>
      </c>
      <c r="G867">
        <v>146</v>
      </c>
      <c r="H867">
        <v>542</v>
      </c>
      <c r="I867">
        <v>73</v>
      </c>
      <c r="J867">
        <v>219</v>
      </c>
      <c r="K867">
        <v>0.88130081300813001</v>
      </c>
      <c r="L867">
        <v>0.71222076215505903</v>
      </c>
      <c r="M867">
        <v>0.80814717477003895</v>
      </c>
      <c r="N867">
        <v>0.78779069767441801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258</v>
      </c>
      <c r="F868">
        <v>225</v>
      </c>
      <c r="G868">
        <v>33</v>
      </c>
      <c r="H868">
        <v>89</v>
      </c>
      <c r="I868">
        <v>169</v>
      </c>
      <c r="J868">
        <v>136</v>
      </c>
      <c r="K868">
        <v>0.34496124031007702</v>
      </c>
      <c r="L868">
        <v>0.39555555555555499</v>
      </c>
      <c r="M868">
        <v>1.1466666666666601</v>
      </c>
      <c r="N868">
        <v>0.36853002070393298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1232</v>
      </c>
      <c r="F869">
        <v>1230</v>
      </c>
      <c r="G869">
        <v>2</v>
      </c>
      <c r="H869">
        <v>1217</v>
      </c>
      <c r="I869">
        <v>15</v>
      </c>
      <c r="J869">
        <v>13</v>
      </c>
      <c r="K869">
        <v>0.98782467532467499</v>
      </c>
      <c r="L869">
        <v>0.98943089430894304</v>
      </c>
      <c r="M869">
        <v>1.00162601626016</v>
      </c>
      <c r="N869">
        <v>0.98862713241267197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714</v>
      </c>
      <c r="F870">
        <v>761</v>
      </c>
      <c r="G870">
        <v>47</v>
      </c>
      <c r="H870">
        <v>645</v>
      </c>
      <c r="I870">
        <v>69</v>
      </c>
      <c r="J870">
        <v>116</v>
      </c>
      <c r="K870">
        <v>0.90336134453781503</v>
      </c>
      <c r="L870">
        <v>0.84756898817345505</v>
      </c>
      <c r="M870">
        <v>0.93823915900131405</v>
      </c>
      <c r="N870">
        <v>0.87457627118643999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216</v>
      </c>
      <c r="F871">
        <v>225</v>
      </c>
      <c r="G871">
        <v>9</v>
      </c>
      <c r="H871">
        <v>154</v>
      </c>
      <c r="I871">
        <v>62</v>
      </c>
      <c r="J871">
        <v>71</v>
      </c>
      <c r="K871">
        <v>0.71296296296296202</v>
      </c>
      <c r="L871">
        <v>0.68444444444444397</v>
      </c>
      <c r="M871">
        <v>0.96</v>
      </c>
      <c r="N871">
        <v>0.69841269841269804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1208</v>
      </c>
      <c r="F872">
        <v>1230</v>
      </c>
      <c r="G872">
        <v>22</v>
      </c>
      <c r="H872">
        <v>1204</v>
      </c>
      <c r="I872">
        <v>4</v>
      </c>
      <c r="J872">
        <v>26</v>
      </c>
      <c r="K872">
        <v>0.99668874172185395</v>
      </c>
      <c r="L872">
        <v>0.97886178861788598</v>
      </c>
      <c r="M872">
        <v>0.982113821138211</v>
      </c>
      <c r="N872">
        <v>0.98769483182936801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755</v>
      </c>
      <c r="F873">
        <v>761</v>
      </c>
      <c r="G873">
        <v>6</v>
      </c>
      <c r="H873">
        <v>683</v>
      </c>
      <c r="I873">
        <v>72</v>
      </c>
      <c r="J873">
        <v>78</v>
      </c>
      <c r="K873">
        <v>0.90463576158940395</v>
      </c>
      <c r="L873">
        <v>0.89750328515111699</v>
      </c>
      <c r="M873">
        <v>0.99211563731931596</v>
      </c>
      <c r="N873">
        <v>0.90105540897097602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236</v>
      </c>
      <c r="F874">
        <v>225</v>
      </c>
      <c r="G874">
        <v>11</v>
      </c>
      <c r="H874">
        <v>200</v>
      </c>
      <c r="I874">
        <v>36</v>
      </c>
      <c r="J874">
        <v>25</v>
      </c>
      <c r="K874">
        <v>0.84745762711864403</v>
      </c>
      <c r="L874">
        <v>0.88888888888888795</v>
      </c>
      <c r="M874">
        <v>1.0488888888888801</v>
      </c>
      <c r="N874">
        <v>0.86767895878524903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1042</v>
      </c>
      <c r="F875">
        <v>1035</v>
      </c>
      <c r="G875">
        <v>7</v>
      </c>
      <c r="H875">
        <v>1028</v>
      </c>
      <c r="I875">
        <v>14</v>
      </c>
      <c r="J875">
        <v>7</v>
      </c>
      <c r="K875">
        <v>0.986564299424184</v>
      </c>
      <c r="L875">
        <v>0.99323671497584498</v>
      </c>
      <c r="M875">
        <v>1.0067632850241499</v>
      </c>
      <c r="N875">
        <v>0.989889263360616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760</v>
      </c>
      <c r="F876">
        <v>827</v>
      </c>
      <c r="G876">
        <v>67</v>
      </c>
      <c r="H876">
        <v>685</v>
      </c>
      <c r="I876">
        <v>75</v>
      </c>
      <c r="J876">
        <v>142</v>
      </c>
      <c r="K876">
        <v>0.90131578947368396</v>
      </c>
      <c r="L876">
        <v>0.82829504232164397</v>
      </c>
      <c r="M876">
        <v>0.91898428053204295</v>
      </c>
      <c r="N876">
        <v>0.86326402016383097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245</v>
      </c>
      <c r="F877">
        <v>243</v>
      </c>
      <c r="G877">
        <v>2</v>
      </c>
      <c r="H877">
        <v>125</v>
      </c>
      <c r="I877">
        <v>120</v>
      </c>
      <c r="J877">
        <v>118</v>
      </c>
      <c r="K877">
        <v>0.51020408163265296</v>
      </c>
      <c r="L877">
        <v>0.51440329218106995</v>
      </c>
      <c r="M877">
        <v>1.00823045267489</v>
      </c>
      <c r="N877">
        <v>0.51229508196721296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1028</v>
      </c>
      <c r="F878">
        <v>1035</v>
      </c>
      <c r="G878">
        <v>7</v>
      </c>
      <c r="H878">
        <v>1019</v>
      </c>
      <c r="I878">
        <v>9</v>
      </c>
      <c r="J878">
        <v>16</v>
      </c>
      <c r="K878">
        <v>0.99124513618677002</v>
      </c>
      <c r="L878">
        <v>0.98454106280193199</v>
      </c>
      <c r="M878">
        <v>0.99323671497584498</v>
      </c>
      <c r="N878">
        <v>0.98788172564226795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761</v>
      </c>
      <c r="F879">
        <v>827</v>
      </c>
      <c r="G879">
        <v>66</v>
      </c>
      <c r="H879">
        <v>711</v>
      </c>
      <c r="I879">
        <v>50</v>
      </c>
      <c r="J879">
        <v>116</v>
      </c>
      <c r="K879">
        <v>0.93429697766097197</v>
      </c>
      <c r="L879">
        <v>0.85973397823458197</v>
      </c>
      <c r="M879">
        <v>0.920193470374848</v>
      </c>
      <c r="N879">
        <v>0.89546599496221602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211</v>
      </c>
      <c r="F880">
        <v>243</v>
      </c>
      <c r="G880">
        <v>32</v>
      </c>
      <c r="H880">
        <v>160</v>
      </c>
      <c r="I880">
        <v>51</v>
      </c>
      <c r="J880">
        <v>83</v>
      </c>
      <c r="K880">
        <v>0.75829383886255897</v>
      </c>
      <c r="L880">
        <v>0.65843621399176899</v>
      </c>
      <c r="M880">
        <v>0.86831275720164602</v>
      </c>
      <c r="N880">
        <v>0.70484581497797305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1014</v>
      </c>
      <c r="F881">
        <v>1035</v>
      </c>
      <c r="G881">
        <v>21</v>
      </c>
      <c r="H881">
        <v>1011</v>
      </c>
      <c r="I881">
        <v>3</v>
      </c>
      <c r="J881">
        <v>24</v>
      </c>
      <c r="K881">
        <v>0.99704142011834296</v>
      </c>
      <c r="L881">
        <v>0.97681159420289798</v>
      </c>
      <c r="M881">
        <v>0.97971014492753605</v>
      </c>
      <c r="N881">
        <v>0.98682284040995605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790</v>
      </c>
      <c r="F882">
        <v>827</v>
      </c>
      <c r="G882">
        <v>37</v>
      </c>
      <c r="H882">
        <v>741</v>
      </c>
      <c r="I882">
        <v>49</v>
      </c>
      <c r="J882">
        <v>86</v>
      </c>
      <c r="K882">
        <v>0.93797468354430302</v>
      </c>
      <c r="L882">
        <v>0.89600967351874194</v>
      </c>
      <c r="M882">
        <v>0.95525997581620303</v>
      </c>
      <c r="N882">
        <v>0.91651205936920199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230</v>
      </c>
      <c r="F883">
        <v>243</v>
      </c>
      <c r="G883">
        <v>13</v>
      </c>
      <c r="H883">
        <v>201</v>
      </c>
      <c r="I883">
        <v>29</v>
      </c>
      <c r="J883">
        <v>42</v>
      </c>
      <c r="K883">
        <v>0.87391304347826004</v>
      </c>
      <c r="L883">
        <v>0.82716049382715995</v>
      </c>
      <c r="M883">
        <v>0.94650205761316797</v>
      </c>
      <c r="N883">
        <v>0.84989429175475695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1077</v>
      </c>
      <c r="F884">
        <v>1107</v>
      </c>
      <c r="G884">
        <v>30</v>
      </c>
      <c r="H884">
        <v>1072</v>
      </c>
      <c r="I884">
        <v>5</v>
      </c>
      <c r="J884">
        <v>35</v>
      </c>
      <c r="K884">
        <v>0.995357474466109</v>
      </c>
      <c r="L884">
        <v>0.96838301716350395</v>
      </c>
      <c r="M884">
        <v>0.97289972899728905</v>
      </c>
      <c r="N884">
        <v>0.98168498168498097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564</v>
      </c>
      <c r="F885">
        <v>701</v>
      </c>
      <c r="G885">
        <v>137</v>
      </c>
      <c r="H885">
        <v>533</v>
      </c>
      <c r="I885">
        <v>31</v>
      </c>
      <c r="J885">
        <v>168</v>
      </c>
      <c r="K885">
        <v>0.94503546099290703</v>
      </c>
      <c r="L885">
        <v>0.76034236804564903</v>
      </c>
      <c r="M885">
        <v>0.80456490727532004</v>
      </c>
      <c r="N885">
        <v>0.84268774703557303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247</v>
      </c>
      <c r="F886">
        <v>266</v>
      </c>
      <c r="G886">
        <v>19</v>
      </c>
      <c r="H886">
        <v>113</v>
      </c>
      <c r="I886">
        <v>134</v>
      </c>
      <c r="J886">
        <v>153</v>
      </c>
      <c r="K886">
        <v>0.45748987854251</v>
      </c>
      <c r="L886">
        <v>0.42481203007518797</v>
      </c>
      <c r="M886">
        <v>0.92857142857142805</v>
      </c>
      <c r="N886">
        <v>0.44054580896686102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1060</v>
      </c>
      <c r="F887">
        <v>1107</v>
      </c>
      <c r="G887">
        <v>47</v>
      </c>
      <c r="H887">
        <v>1055</v>
      </c>
      <c r="I887">
        <v>5</v>
      </c>
      <c r="J887">
        <v>52</v>
      </c>
      <c r="K887">
        <v>0.99528301886792403</v>
      </c>
      <c r="L887">
        <v>0.95302619692863599</v>
      </c>
      <c r="M887">
        <v>0.95754290876242099</v>
      </c>
      <c r="N887">
        <v>0.97369635440701396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609</v>
      </c>
      <c r="F888">
        <v>701</v>
      </c>
      <c r="G888">
        <v>92</v>
      </c>
      <c r="H888">
        <v>582</v>
      </c>
      <c r="I888">
        <v>27</v>
      </c>
      <c r="J888">
        <v>119</v>
      </c>
      <c r="K888">
        <v>0.95566502463054104</v>
      </c>
      <c r="L888">
        <v>0.83024251069900101</v>
      </c>
      <c r="M888">
        <v>0.86875891583452203</v>
      </c>
      <c r="N888">
        <v>0.88854961832060997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223</v>
      </c>
      <c r="F889">
        <v>266</v>
      </c>
      <c r="G889">
        <v>43</v>
      </c>
      <c r="H889">
        <v>161</v>
      </c>
      <c r="I889">
        <v>62</v>
      </c>
      <c r="J889">
        <v>105</v>
      </c>
      <c r="K889">
        <v>0.72197309417040301</v>
      </c>
      <c r="L889">
        <v>0.60526315789473595</v>
      </c>
      <c r="M889">
        <v>0.83834586466165395</v>
      </c>
      <c r="N889">
        <v>0.65848670756646199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1041</v>
      </c>
      <c r="F890">
        <v>1107</v>
      </c>
      <c r="G890">
        <v>66</v>
      </c>
      <c r="H890">
        <v>1039</v>
      </c>
      <c r="I890">
        <v>2</v>
      </c>
      <c r="J890">
        <v>68</v>
      </c>
      <c r="K890">
        <v>0.99807877041306403</v>
      </c>
      <c r="L890">
        <v>0.93857271906052397</v>
      </c>
      <c r="M890">
        <v>0.94037940379403795</v>
      </c>
      <c r="N890">
        <v>0.96741154562383602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646</v>
      </c>
      <c r="F891">
        <v>701</v>
      </c>
      <c r="G891">
        <v>55</v>
      </c>
      <c r="H891">
        <v>627</v>
      </c>
      <c r="I891">
        <v>19</v>
      </c>
      <c r="J891">
        <v>74</v>
      </c>
      <c r="K891">
        <v>0.97058823529411697</v>
      </c>
      <c r="L891">
        <v>0.894436519258202</v>
      </c>
      <c r="M891">
        <v>0.92154065620542003</v>
      </c>
      <c r="N891">
        <v>0.930957683741648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245</v>
      </c>
      <c r="F892">
        <v>266</v>
      </c>
      <c r="G892">
        <v>21</v>
      </c>
      <c r="H892">
        <v>217</v>
      </c>
      <c r="I892">
        <v>28</v>
      </c>
      <c r="J892">
        <v>49</v>
      </c>
      <c r="K892">
        <v>0.88571428571428501</v>
      </c>
      <c r="L892">
        <v>0.81578947368420995</v>
      </c>
      <c r="M892">
        <v>0.92105263157894701</v>
      </c>
      <c r="N892">
        <v>0.84931506849314997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1012</v>
      </c>
      <c r="F893">
        <v>1014</v>
      </c>
      <c r="G893">
        <v>2</v>
      </c>
      <c r="H893">
        <v>993</v>
      </c>
      <c r="I893">
        <v>19</v>
      </c>
      <c r="J893">
        <v>21</v>
      </c>
      <c r="K893">
        <v>0.98122529644268697</v>
      </c>
      <c r="L893">
        <v>0.97928994082840204</v>
      </c>
      <c r="M893">
        <v>0.99802761341222801</v>
      </c>
      <c r="N893">
        <v>0.98025666337610995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647</v>
      </c>
      <c r="F894">
        <v>656</v>
      </c>
      <c r="G894">
        <v>9</v>
      </c>
      <c r="H894">
        <v>590</v>
      </c>
      <c r="I894">
        <v>57</v>
      </c>
      <c r="J894">
        <v>66</v>
      </c>
      <c r="K894">
        <v>0.91190108191653696</v>
      </c>
      <c r="L894">
        <v>0.89939024390243905</v>
      </c>
      <c r="M894">
        <v>0.98628048780487798</v>
      </c>
      <c r="N894">
        <v>0.90560245587106603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214</v>
      </c>
      <c r="F895">
        <v>247</v>
      </c>
      <c r="G895">
        <v>33</v>
      </c>
      <c r="H895">
        <v>150</v>
      </c>
      <c r="I895">
        <v>64</v>
      </c>
      <c r="J895">
        <v>97</v>
      </c>
      <c r="K895">
        <v>0.70093457943925197</v>
      </c>
      <c r="L895">
        <v>0.60728744939271195</v>
      </c>
      <c r="M895">
        <v>0.86639676113360298</v>
      </c>
      <c r="N895">
        <v>0.65075921908893697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1080</v>
      </c>
      <c r="F896">
        <v>1014</v>
      </c>
      <c r="G896">
        <v>66</v>
      </c>
      <c r="H896">
        <v>1014</v>
      </c>
      <c r="I896">
        <v>66</v>
      </c>
      <c r="J896">
        <v>0</v>
      </c>
      <c r="K896">
        <v>0.938888888888888</v>
      </c>
      <c r="L896">
        <v>1</v>
      </c>
      <c r="M896">
        <v>1.06508875739644</v>
      </c>
      <c r="N896">
        <v>0.96848137535816603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656</v>
      </c>
      <c r="F897">
        <v>656</v>
      </c>
      <c r="G897">
        <v>0</v>
      </c>
      <c r="H897">
        <v>612</v>
      </c>
      <c r="I897">
        <v>44</v>
      </c>
      <c r="J897">
        <v>44</v>
      </c>
      <c r="K897">
        <v>0.93292682926829196</v>
      </c>
      <c r="L897">
        <v>0.93292682926829196</v>
      </c>
      <c r="M897">
        <v>1</v>
      </c>
      <c r="N897">
        <v>0.93292682926829196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196</v>
      </c>
      <c r="F898">
        <v>247</v>
      </c>
      <c r="G898">
        <v>51</v>
      </c>
      <c r="H898">
        <v>156</v>
      </c>
      <c r="I898">
        <v>40</v>
      </c>
      <c r="J898">
        <v>91</v>
      </c>
      <c r="K898">
        <v>0.79591836734693799</v>
      </c>
      <c r="L898">
        <v>0.63157894736842102</v>
      </c>
      <c r="M898">
        <v>0.79352226720647701</v>
      </c>
      <c r="N898">
        <v>0.70428893905191803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1066</v>
      </c>
      <c r="F899">
        <v>1014</v>
      </c>
      <c r="G899">
        <v>52</v>
      </c>
      <c r="H899">
        <v>1012</v>
      </c>
      <c r="I899">
        <v>54</v>
      </c>
      <c r="J899">
        <v>2</v>
      </c>
      <c r="K899">
        <v>0.94934333958724204</v>
      </c>
      <c r="L899">
        <v>0.99802761341222801</v>
      </c>
      <c r="M899">
        <v>1.05128205128205</v>
      </c>
      <c r="N899">
        <v>0.97307692307692295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623</v>
      </c>
      <c r="F900">
        <v>656</v>
      </c>
      <c r="G900">
        <v>33</v>
      </c>
      <c r="H900">
        <v>593</v>
      </c>
      <c r="I900">
        <v>30</v>
      </c>
      <c r="J900">
        <v>63</v>
      </c>
      <c r="K900">
        <v>0.95184590690208604</v>
      </c>
      <c r="L900">
        <v>0.90396341463414598</v>
      </c>
      <c r="M900">
        <v>0.94969512195121897</v>
      </c>
      <c r="N900">
        <v>0.92728694292415903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244</v>
      </c>
      <c r="F901">
        <v>247</v>
      </c>
      <c r="G901">
        <v>3</v>
      </c>
      <c r="H901">
        <v>216</v>
      </c>
      <c r="I901">
        <v>28</v>
      </c>
      <c r="J901">
        <v>31</v>
      </c>
      <c r="K901">
        <v>0.88524590163934402</v>
      </c>
      <c r="L901">
        <v>0.874493927125506</v>
      </c>
      <c r="M901">
        <v>0.98785425101214497</v>
      </c>
      <c r="N901">
        <v>0.87983706720977595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1068</v>
      </c>
      <c r="F902">
        <v>1070</v>
      </c>
      <c r="G902">
        <v>2</v>
      </c>
      <c r="H902">
        <v>1063</v>
      </c>
      <c r="I902">
        <v>5</v>
      </c>
      <c r="J902">
        <v>7</v>
      </c>
      <c r="K902">
        <v>0.99531835205992503</v>
      </c>
      <c r="L902">
        <v>0.99345794392523301</v>
      </c>
      <c r="M902">
        <v>0.99813084112149497</v>
      </c>
      <c r="N902">
        <v>0.99438727782974701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734</v>
      </c>
      <c r="F903">
        <v>700</v>
      </c>
      <c r="G903">
        <v>34</v>
      </c>
      <c r="H903">
        <v>640</v>
      </c>
      <c r="I903">
        <v>94</v>
      </c>
      <c r="J903">
        <v>60</v>
      </c>
      <c r="K903">
        <v>0.87193460490463204</v>
      </c>
      <c r="L903">
        <v>0.91428571428571404</v>
      </c>
      <c r="M903">
        <v>1.04857142857142</v>
      </c>
      <c r="N903">
        <v>0.89260808926080804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214</v>
      </c>
      <c r="F904">
        <v>239</v>
      </c>
      <c r="G904">
        <v>25</v>
      </c>
      <c r="H904">
        <v>130</v>
      </c>
      <c r="I904">
        <v>84</v>
      </c>
      <c r="J904">
        <v>109</v>
      </c>
      <c r="K904">
        <v>0.60747663551401798</v>
      </c>
      <c r="L904">
        <v>0.54393305439330497</v>
      </c>
      <c r="M904">
        <v>0.89539748953974896</v>
      </c>
      <c r="N904">
        <v>0.57395143487858702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1066</v>
      </c>
      <c r="F905">
        <v>1070</v>
      </c>
      <c r="G905">
        <v>4</v>
      </c>
      <c r="H905">
        <v>1063</v>
      </c>
      <c r="I905">
        <v>3</v>
      </c>
      <c r="J905">
        <v>7</v>
      </c>
      <c r="K905">
        <v>0.99718574108818003</v>
      </c>
      <c r="L905">
        <v>0.99345794392523301</v>
      </c>
      <c r="M905">
        <v>0.99626168224299005</v>
      </c>
      <c r="N905">
        <v>0.99531835205992503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665</v>
      </c>
      <c r="F906">
        <v>700</v>
      </c>
      <c r="G906">
        <v>35</v>
      </c>
      <c r="H906">
        <v>613</v>
      </c>
      <c r="I906">
        <v>52</v>
      </c>
      <c r="J906">
        <v>87</v>
      </c>
      <c r="K906">
        <v>0.92180451127819496</v>
      </c>
      <c r="L906">
        <v>0.875714285714285</v>
      </c>
      <c r="M906">
        <v>0.95</v>
      </c>
      <c r="N906">
        <v>0.89816849816849798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180</v>
      </c>
      <c r="F907">
        <v>239</v>
      </c>
      <c r="G907">
        <v>59</v>
      </c>
      <c r="H907">
        <v>144</v>
      </c>
      <c r="I907">
        <v>36</v>
      </c>
      <c r="J907">
        <v>95</v>
      </c>
      <c r="K907">
        <v>0.8</v>
      </c>
      <c r="L907">
        <v>0.60251046025104604</v>
      </c>
      <c r="M907">
        <v>0.75313807531380705</v>
      </c>
      <c r="N907">
        <v>0.68735083532219499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1044</v>
      </c>
      <c r="F908">
        <v>1070</v>
      </c>
      <c r="G908">
        <v>26</v>
      </c>
      <c r="H908">
        <v>1044</v>
      </c>
      <c r="I908">
        <v>0</v>
      </c>
      <c r="J908">
        <v>26</v>
      </c>
      <c r="K908">
        <v>1</v>
      </c>
      <c r="L908">
        <v>0.97570093457943896</v>
      </c>
      <c r="M908">
        <v>0.97570093457943896</v>
      </c>
      <c r="N908">
        <v>0.98770104068117304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669</v>
      </c>
      <c r="F909">
        <v>700</v>
      </c>
      <c r="G909">
        <v>31</v>
      </c>
      <c r="H909">
        <v>618</v>
      </c>
      <c r="I909">
        <v>51</v>
      </c>
      <c r="J909">
        <v>82</v>
      </c>
      <c r="K909">
        <v>0.92376681614349698</v>
      </c>
      <c r="L909">
        <v>0.88285714285714201</v>
      </c>
      <c r="M909">
        <v>0.95571428571428496</v>
      </c>
      <c r="N909">
        <v>0.90284879474068602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224</v>
      </c>
      <c r="F910">
        <v>239</v>
      </c>
      <c r="G910">
        <v>15</v>
      </c>
      <c r="H910">
        <v>195</v>
      </c>
      <c r="I910">
        <v>29</v>
      </c>
      <c r="J910">
        <v>44</v>
      </c>
      <c r="K910">
        <v>0.87053571428571397</v>
      </c>
      <c r="L910">
        <v>0.81589958158995801</v>
      </c>
      <c r="M910">
        <v>0.93723849372384904</v>
      </c>
      <c r="N910">
        <v>0.84233261339092802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1019</v>
      </c>
      <c r="F911">
        <v>1007</v>
      </c>
      <c r="G911">
        <v>12</v>
      </c>
      <c r="H911">
        <v>1007</v>
      </c>
      <c r="I911">
        <v>12</v>
      </c>
      <c r="J911">
        <v>0</v>
      </c>
      <c r="K911">
        <v>0.98822374877330699</v>
      </c>
      <c r="L911">
        <v>1</v>
      </c>
      <c r="M911">
        <v>1.0119165839126101</v>
      </c>
      <c r="N911">
        <v>0.99407699901283297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711</v>
      </c>
      <c r="F912">
        <v>641</v>
      </c>
      <c r="G912">
        <v>70</v>
      </c>
      <c r="H912">
        <v>591</v>
      </c>
      <c r="I912">
        <v>120</v>
      </c>
      <c r="J912">
        <v>50</v>
      </c>
      <c r="K912">
        <v>0.83122362869198296</v>
      </c>
      <c r="L912">
        <v>0.92199687987519496</v>
      </c>
      <c r="M912">
        <v>1.1092043681747199</v>
      </c>
      <c r="N912">
        <v>0.87426035502958499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251</v>
      </c>
      <c r="F913">
        <v>204</v>
      </c>
      <c r="G913">
        <v>47</v>
      </c>
      <c r="H913">
        <v>160</v>
      </c>
      <c r="I913">
        <v>91</v>
      </c>
      <c r="J913">
        <v>44</v>
      </c>
      <c r="K913">
        <v>0.63745019920318702</v>
      </c>
      <c r="L913">
        <v>0.78431372549019596</v>
      </c>
      <c r="M913">
        <v>1.2303921568627401</v>
      </c>
      <c r="N913">
        <v>0.70329670329670302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1069</v>
      </c>
      <c r="F914">
        <v>1007</v>
      </c>
      <c r="G914">
        <v>62</v>
      </c>
      <c r="H914">
        <v>1007</v>
      </c>
      <c r="I914">
        <v>62</v>
      </c>
      <c r="J914">
        <v>0</v>
      </c>
      <c r="K914">
        <v>0.94200187090738996</v>
      </c>
      <c r="L914">
        <v>1</v>
      </c>
      <c r="M914">
        <v>1.0615690168818199</v>
      </c>
      <c r="N914">
        <v>0.97013487475915205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674</v>
      </c>
      <c r="F915">
        <v>641</v>
      </c>
      <c r="G915">
        <v>33</v>
      </c>
      <c r="H915">
        <v>588</v>
      </c>
      <c r="I915">
        <v>86</v>
      </c>
      <c r="J915">
        <v>53</v>
      </c>
      <c r="K915">
        <v>0.87240356083086001</v>
      </c>
      <c r="L915">
        <v>0.91731669266770599</v>
      </c>
      <c r="M915">
        <v>1.0514820592823699</v>
      </c>
      <c r="N915">
        <v>0.89429657794676798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221</v>
      </c>
      <c r="F916">
        <v>204</v>
      </c>
      <c r="G916">
        <v>17</v>
      </c>
      <c r="H916">
        <v>157</v>
      </c>
      <c r="I916">
        <v>64</v>
      </c>
      <c r="J916">
        <v>47</v>
      </c>
      <c r="K916">
        <v>0.710407239819004</v>
      </c>
      <c r="L916">
        <v>0.76960784313725406</v>
      </c>
      <c r="M916">
        <v>1.0833333333333299</v>
      </c>
      <c r="N916">
        <v>0.73882352941176399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1040</v>
      </c>
      <c r="F917">
        <v>1007</v>
      </c>
      <c r="G917">
        <v>33</v>
      </c>
      <c r="H917">
        <v>1006</v>
      </c>
      <c r="I917">
        <v>34</v>
      </c>
      <c r="J917">
        <v>1</v>
      </c>
      <c r="K917">
        <v>0.96730769230769198</v>
      </c>
      <c r="L917">
        <v>0.99900695134061501</v>
      </c>
      <c r="M917">
        <v>1.0327706057596799</v>
      </c>
      <c r="N917">
        <v>0.982901807523204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650</v>
      </c>
      <c r="F918">
        <v>641</v>
      </c>
      <c r="G918">
        <v>9</v>
      </c>
      <c r="H918">
        <v>594</v>
      </c>
      <c r="I918">
        <v>56</v>
      </c>
      <c r="J918">
        <v>47</v>
      </c>
      <c r="K918">
        <v>0.91384615384615298</v>
      </c>
      <c r="L918">
        <v>0.92667706708268305</v>
      </c>
      <c r="M918">
        <v>1.0140405616224599</v>
      </c>
      <c r="N918">
        <v>0.92021688613477903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236</v>
      </c>
      <c r="F919">
        <v>204</v>
      </c>
      <c r="G919">
        <v>32</v>
      </c>
      <c r="H919">
        <v>194</v>
      </c>
      <c r="I919">
        <v>42</v>
      </c>
      <c r="J919">
        <v>10</v>
      </c>
      <c r="K919">
        <v>0.822033898305084</v>
      </c>
      <c r="L919">
        <v>0.95098039215686203</v>
      </c>
      <c r="M919">
        <v>1.15686274509803</v>
      </c>
      <c r="N919">
        <v>0.88181818181818095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963</v>
      </c>
      <c r="F920">
        <v>1000</v>
      </c>
      <c r="G920">
        <v>37</v>
      </c>
      <c r="H920">
        <v>963</v>
      </c>
      <c r="I920">
        <v>0</v>
      </c>
      <c r="J920">
        <v>37</v>
      </c>
      <c r="K920">
        <v>1</v>
      </c>
      <c r="L920">
        <v>0.96299999999999997</v>
      </c>
      <c r="M920">
        <v>0.96299999999999997</v>
      </c>
      <c r="N920">
        <v>0.98115129903209297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826</v>
      </c>
      <c r="F921">
        <v>815</v>
      </c>
      <c r="G921">
        <v>11</v>
      </c>
      <c r="H921">
        <v>752</v>
      </c>
      <c r="I921">
        <v>74</v>
      </c>
      <c r="J921">
        <v>63</v>
      </c>
      <c r="K921">
        <v>0.91041162227602901</v>
      </c>
      <c r="L921">
        <v>0.92269938650306704</v>
      </c>
      <c r="M921">
        <v>1.01349693251533</v>
      </c>
      <c r="N921">
        <v>0.91651432053625803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287</v>
      </c>
      <c r="F922">
        <v>216</v>
      </c>
      <c r="G922">
        <v>71</v>
      </c>
      <c r="H922">
        <v>145</v>
      </c>
      <c r="I922">
        <v>142</v>
      </c>
      <c r="J922">
        <v>71</v>
      </c>
      <c r="K922">
        <v>0.505226480836236</v>
      </c>
      <c r="L922">
        <v>0.67129629629629595</v>
      </c>
      <c r="M922">
        <v>1.3287037037036999</v>
      </c>
      <c r="N922">
        <v>0.57654075546719596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1035</v>
      </c>
      <c r="F923">
        <v>1000</v>
      </c>
      <c r="G923">
        <v>35</v>
      </c>
      <c r="H923">
        <v>1000</v>
      </c>
      <c r="I923">
        <v>35</v>
      </c>
      <c r="J923">
        <v>0</v>
      </c>
      <c r="K923">
        <v>0.96618357487922701</v>
      </c>
      <c r="L923">
        <v>1</v>
      </c>
      <c r="M923">
        <v>1.0349999999999999</v>
      </c>
      <c r="N923">
        <v>0.98280098280098205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819</v>
      </c>
      <c r="F924">
        <v>815</v>
      </c>
      <c r="G924">
        <v>4</v>
      </c>
      <c r="H924">
        <v>768</v>
      </c>
      <c r="I924">
        <v>51</v>
      </c>
      <c r="J924">
        <v>47</v>
      </c>
      <c r="K924">
        <v>0.93772893772893695</v>
      </c>
      <c r="L924">
        <v>0.94233128834355795</v>
      </c>
      <c r="M924">
        <v>1.00490797546012</v>
      </c>
      <c r="N924">
        <v>0.94002447980416104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252</v>
      </c>
      <c r="F925">
        <v>216</v>
      </c>
      <c r="G925">
        <v>36</v>
      </c>
      <c r="H925">
        <v>178</v>
      </c>
      <c r="I925">
        <v>74</v>
      </c>
      <c r="J925">
        <v>38</v>
      </c>
      <c r="K925">
        <v>0.70634920634920595</v>
      </c>
      <c r="L925">
        <v>0.82407407407407396</v>
      </c>
      <c r="M925">
        <v>1.1666666666666601</v>
      </c>
      <c r="N925">
        <v>0.76068376068375998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997</v>
      </c>
      <c r="F926">
        <v>1000</v>
      </c>
      <c r="G926">
        <v>3</v>
      </c>
      <c r="H926">
        <v>995</v>
      </c>
      <c r="I926">
        <v>2</v>
      </c>
      <c r="J926">
        <v>5</v>
      </c>
      <c r="K926">
        <v>0.99799398194583699</v>
      </c>
      <c r="L926">
        <v>0.995</v>
      </c>
      <c r="M926">
        <v>0.997</v>
      </c>
      <c r="N926">
        <v>0.99649474211316902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781</v>
      </c>
      <c r="F927">
        <v>815</v>
      </c>
      <c r="G927">
        <v>34</v>
      </c>
      <c r="H927">
        <v>749</v>
      </c>
      <c r="I927">
        <v>32</v>
      </c>
      <c r="J927">
        <v>66</v>
      </c>
      <c r="K927">
        <v>0.95902688860435303</v>
      </c>
      <c r="L927">
        <v>0.91901840490797504</v>
      </c>
      <c r="M927">
        <v>0.95828220858895696</v>
      </c>
      <c r="N927">
        <v>0.93859649122806998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248</v>
      </c>
      <c r="F928">
        <v>216</v>
      </c>
      <c r="G928">
        <v>32</v>
      </c>
      <c r="H928">
        <v>198</v>
      </c>
      <c r="I928">
        <v>50</v>
      </c>
      <c r="J928">
        <v>18</v>
      </c>
      <c r="K928">
        <v>0.79838709677419295</v>
      </c>
      <c r="L928">
        <v>0.91666666666666596</v>
      </c>
      <c r="M928">
        <v>1.1481481481481399</v>
      </c>
      <c r="N928">
        <v>0.85344827586206895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1021</v>
      </c>
      <c r="F929">
        <v>1052</v>
      </c>
      <c r="G929">
        <v>31</v>
      </c>
      <c r="H929">
        <v>1021</v>
      </c>
      <c r="I929">
        <v>0</v>
      </c>
      <c r="J929">
        <v>31</v>
      </c>
      <c r="K929">
        <v>1</v>
      </c>
      <c r="L929">
        <v>0.97053231939163498</v>
      </c>
      <c r="M929">
        <v>0.97053231939163498</v>
      </c>
      <c r="N929">
        <v>0.98504582730342505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860</v>
      </c>
      <c r="F930">
        <v>913</v>
      </c>
      <c r="G930">
        <v>53</v>
      </c>
      <c r="H930">
        <v>798</v>
      </c>
      <c r="I930">
        <v>62</v>
      </c>
      <c r="J930">
        <v>115</v>
      </c>
      <c r="K930">
        <v>0.92790697674418599</v>
      </c>
      <c r="L930">
        <v>0.87404162102957195</v>
      </c>
      <c r="M930">
        <v>0.94194961664841104</v>
      </c>
      <c r="N930">
        <v>0.90016920473773199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209</v>
      </c>
      <c r="F931">
        <v>217</v>
      </c>
      <c r="G931">
        <v>8</v>
      </c>
      <c r="H931">
        <v>122</v>
      </c>
      <c r="I931">
        <v>87</v>
      </c>
      <c r="J931">
        <v>95</v>
      </c>
      <c r="K931">
        <v>0.58373205741626799</v>
      </c>
      <c r="L931">
        <v>0.56221198156681995</v>
      </c>
      <c r="M931">
        <v>0.963133640552995</v>
      </c>
      <c r="N931">
        <v>0.57276995305164302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1022</v>
      </c>
      <c r="F932">
        <v>1052</v>
      </c>
      <c r="G932">
        <v>30</v>
      </c>
      <c r="H932">
        <v>1020</v>
      </c>
      <c r="I932">
        <v>2</v>
      </c>
      <c r="J932">
        <v>32</v>
      </c>
      <c r="K932">
        <v>0.998043052837573</v>
      </c>
      <c r="L932">
        <v>0.96958174904942895</v>
      </c>
      <c r="M932">
        <v>0.97148288973384</v>
      </c>
      <c r="N932">
        <v>0.98360655737704905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892</v>
      </c>
      <c r="F933">
        <v>913</v>
      </c>
      <c r="G933">
        <v>21</v>
      </c>
      <c r="H933">
        <v>835</v>
      </c>
      <c r="I933">
        <v>57</v>
      </c>
      <c r="J933">
        <v>78</v>
      </c>
      <c r="K933">
        <v>0.93609865470852005</v>
      </c>
      <c r="L933">
        <v>0.91456736035049202</v>
      </c>
      <c r="M933">
        <v>0.97699890470974804</v>
      </c>
      <c r="N933">
        <v>0.92520775623268603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250</v>
      </c>
      <c r="F934">
        <v>217</v>
      </c>
      <c r="G934">
        <v>33</v>
      </c>
      <c r="H934">
        <v>168</v>
      </c>
      <c r="I934">
        <v>82</v>
      </c>
      <c r="J934">
        <v>49</v>
      </c>
      <c r="K934">
        <v>0.67200000000000004</v>
      </c>
      <c r="L934">
        <v>0.77419354838709598</v>
      </c>
      <c r="M934">
        <v>1.1520737327188899</v>
      </c>
      <c r="N934">
        <v>0.719486081370449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1007</v>
      </c>
      <c r="F935">
        <v>1052</v>
      </c>
      <c r="G935">
        <v>45</v>
      </c>
      <c r="H935">
        <v>1007</v>
      </c>
      <c r="I935">
        <v>0</v>
      </c>
      <c r="J935">
        <v>45</v>
      </c>
      <c r="K935">
        <v>1</v>
      </c>
      <c r="L935">
        <v>0.95722433460075995</v>
      </c>
      <c r="M935">
        <v>0.95722433460075995</v>
      </c>
      <c r="N935">
        <v>0.97814473045167505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872</v>
      </c>
      <c r="F936">
        <v>913</v>
      </c>
      <c r="G936">
        <v>41</v>
      </c>
      <c r="H936">
        <v>829</v>
      </c>
      <c r="I936">
        <v>43</v>
      </c>
      <c r="J936">
        <v>84</v>
      </c>
      <c r="K936">
        <v>0.95068807339449501</v>
      </c>
      <c r="L936">
        <v>0.90799561883899205</v>
      </c>
      <c r="M936">
        <v>0.95509309967141198</v>
      </c>
      <c r="N936">
        <v>0.92885154061624597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210</v>
      </c>
      <c r="F937">
        <v>217</v>
      </c>
      <c r="G937">
        <v>7</v>
      </c>
      <c r="H937">
        <v>186</v>
      </c>
      <c r="I937">
        <v>24</v>
      </c>
      <c r="J937">
        <v>31</v>
      </c>
      <c r="K937">
        <v>0.88571428571428501</v>
      </c>
      <c r="L937">
        <v>0.85714285714285698</v>
      </c>
      <c r="M937">
        <v>0.967741935483871</v>
      </c>
      <c r="N937">
        <v>0.8711943793911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971</v>
      </c>
      <c r="F938">
        <v>964</v>
      </c>
      <c r="G938">
        <v>7</v>
      </c>
      <c r="H938">
        <v>963</v>
      </c>
      <c r="I938">
        <v>8</v>
      </c>
      <c r="J938">
        <v>1</v>
      </c>
      <c r="K938">
        <v>0.99176107106076195</v>
      </c>
      <c r="L938">
        <v>0.99896265560165898</v>
      </c>
      <c r="M938">
        <v>1.0072614107883799</v>
      </c>
      <c r="N938">
        <v>0.99534883720930201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783</v>
      </c>
      <c r="F939">
        <v>774</v>
      </c>
      <c r="G939">
        <v>9</v>
      </c>
      <c r="H939">
        <v>716</v>
      </c>
      <c r="I939">
        <v>67</v>
      </c>
      <c r="J939">
        <v>58</v>
      </c>
      <c r="K939">
        <v>0.91443167305236195</v>
      </c>
      <c r="L939">
        <v>0.92506459948320396</v>
      </c>
      <c r="M939">
        <v>1.01162790697674</v>
      </c>
      <c r="N939">
        <v>0.919717405266538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206</v>
      </c>
      <c r="F940">
        <v>218</v>
      </c>
      <c r="G940">
        <v>12</v>
      </c>
      <c r="H940">
        <v>147</v>
      </c>
      <c r="I940">
        <v>59</v>
      </c>
      <c r="J940">
        <v>71</v>
      </c>
      <c r="K940">
        <v>0.71359223300970798</v>
      </c>
      <c r="L940">
        <v>0.67431192660550399</v>
      </c>
      <c r="M940">
        <v>0.94495412844036697</v>
      </c>
      <c r="N940">
        <v>0.69339622641509402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945</v>
      </c>
      <c r="F941">
        <v>964</v>
      </c>
      <c r="G941">
        <v>19</v>
      </c>
      <c r="H941">
        <v>944</v>
      </c>
      <c r="I941">
        <v>1</v>
      </c>
      <c r="J941">
        <v>20</v>
      </c>
      <c r="K941">
        <v>0.99894179894179802</v>
      </c>
      <c r="L941">
        <v>0.97925311203319498</v>
      </c>
      <c r="M941">
        <v>0.98029045643153501</v>
      </c>
      <c r="N941">
        <v>0.98899947616553097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742</v>
      </c>
      <c r="F942">
        <v>774</v>
      </c>
      <c r="G942">
        <v>32</v>
      </c>
      <c r="H942">
        <v>703</v>
      </c>
      <c r="I942">
        <v>39</v>
      </c>
      <c r="J942">
        <v>71</v>
      </c>
      <c r="K942">
        <v>0.94743935309973004</v>
      </c>
      <c r="L942">
        <v>0.90826873385012896</v>
      </c>
      <c r="M942">
        <v>0.95865633074935397</v>
      </c>
      <c r="N942">
        <v>0.92744063324538195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226</v>
      </c>
      <c r="F943">
        <v>218</v>
      </c>
      <c r="G943">
        <v>8</v>
      </c>
      <c r="H943">
        <v>188</v>
      </c>
      <c r="I943">
        <v>38</v>
      </c>
      <c r="J943">
        <v>30</v>
      </c>
      <c r="K943">
        <v>0.83185840707964598</v>
      </c>
      <c r="L943">
        <v>0.86238532110091703</v>
      </c>
      <c r="M943">
        <v>1.03669724770642</v>
      </c>
      <c r="N943">
        <v>0.84684684684684597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934</v>
      </c>
      <c r="F944">
        <v>964</v>
      </c>
      <c r="G944">
        <v>30</v>
      </c>
      <c r="H944">
        <v>934</v>
      </c>
      <c r="I944">
        <v>0</v>
      </c>
      <c r="J944">
        <v>30</v>
      </c>
      <c r="K944">
        <v>1</v>
      </c>
      <c r="L944">
        <v>0.96887966804979198</v>
      </c>
      <c r="M944">
        <v>0.96887966804979198</v>
      </c>
      <c r="N944">
        <v>0.98419388830347698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697</v>
      </c>
      <c r="F945">
        <v>774</v>
      </c>
      <c r="G945">
        <v>77</v>
      </c>
      <c r="H945">
        <v>671</v>
      </c>
      <c r="I945">
        <v>26</v>
      </c>
      <c r="J945">
        <v>103</v>
      </c>
      <c r="K945">
        <v>0.96269727403156302</v>
      </c>
      <c r="L945">
        <v>0.86692506459948304</v>
      </c>
      <c r="M945">
        <v>0.90051679586563305</v>
      </c>
      <c r="N945">
        <v>0.91230455472467697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218</v>
      </c>
      <c r="F946">
        <v>218</v>
      </c>
      <c r="G946">
        <v>0</v>
      </c>
      <c r="H946">
        <v>195</v>
      </c>
      <c r="I946">
        <v>23</v>
      </c>
      <c r="J946">
        <v>23</v>
      </c>
      <c r="K946">
        <v>0.894495412844036</v>
      </c>
      <c r="L946">
        <v>0.894495412844036</v>
      </c>
      <c r="M946">
        <v>1</v>
      </c>
      <c r="N946">
        <v>0.894495412844036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1123</v>
      </c>
      <c r="F947">
        <v>1109</v>
      </c>
      <c r="G947">
        <v>14</v>
      </c>
      <c r="H947">
        <v>1107</v>
      </c>
      <c r="I947">
        <v>16</v>
      </c>
      <c r="J947">
        <v>2</v>
      </c>
      <c r="K947">
        <v>0.98575244879786195</v>
      </c>
      <c r="L947">
        <v>0.99819657348962998</v>
      </c>
      <c r="M947">
        <v>1.01262398557258</v>
      </c>
      <c r="N947">
        <v>0.99193548387096697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593</v>
      </c>
      <c r="F948">
        <v>681</v>
      </c>
      <c r="G948">
        <v>88</v>
      </c>
      <c r="H948">
        <v>525</v>
      </c>
      <c r="I948">
        <v>68</v>
      </c>
      <c r="J948">
        <v>156</v>
      </c>
      <c r="K948">
        <v>0.88532883642495697</v>
      </c>
      <c r="L948">
        <v>0.77092511013215803</v>
      </c>
      <c r="M948">
        <v>0.87077826725403795</v>
      </c>
      <c r="N948">
        <v>0.82417582417582402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217</v>
      </c>
      <c r="F949">
        <v>272</v>
      </c>
      <c r="G949">
        <v>55</v>
      </c>
      <c r="H949">
        <v>97</v>
      </c>
      <c r="I949">
        <v>120</v>
      </c>
      <c r="J949">
        <v>175</v>
      </c>
      <c r="K949">
        <v>0.44700460829492999</v>
      </c>
      <c r="L949">
        <v>0.35661764705882298</v>
      </c>
      <c r="M949">
        <v>0.79779411764705799</v>
      </c>
      <c r="N949">
        <v>0.396728016359918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1135</v>
      </c>
      <c r="F950">
        <v>1109</v>
      </c>
      <c r="G950">
        <v>26</v>
      </c>
      <c r="H950">
        <v>1109</v>
      </c>
      <c r="I950">
        <v>26</v>
      </c>
      <c r="J950">
        <v>0</v>
      </c>
      <c r="K950">
        <v>0.97709251101321504</v>
      </c>
      <c r="L950">
        <v>1</v>
      </c>
      <c r="M950">
        <v>1.0234445446347999</v>
      </c>
      <c r="N950">
        <v>0.98841354723707597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644</v>
      </c>
      <c r="F951">
        <v>681</v>
      </c>
      <c r="G951">
        <v>37</v>
      </c>
      <c r="H951">
        <v>595</v>
      </c>
      <c r="I951">
        <v>49</v>
      </c>
      <c r="J951">
        <v>86</v>
      </c>
      <c r="K951">
        <v>0.92391304347825998</v>
      </c>
      <c r="L951">
        <v>0.87371512481644598</v>
      </c>
      <c r="M951">
        <v>0.945668135095447</v>
      </c>
      <c r="N951">
        <v>0.89811320754716895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230</v>
      </c>
      <c r="F952">
        <v>272</v>
      </c>
      <c r="G952">
        <v>42</v>
      </c>
      <c r="H952">
        <v>169</v>
      </c>
      <c r="I952">
        <v>61</v>
      </c>
      <c r="J952">
        <v>103</v>
      </c>
      <c r="K952">
        <v>0.73478260869565204</v>
      </c>
      <c r="L952">
        <v>0.62132352941176405</v>
      </c>
      <c r="M952">
        <v>0.84558823529411697</v>
      </c>
      <c r="N952">
        <v>0.67330677290836605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1091</v>
      </c>
      <c r="F953">
        <v>1109</v>
      </c>
      <c r="G953">
        <v>18</v>
      </c>
      <c r="H953">
        <v>1087</v>
      </c>
      <c r="I953">
        <v>4</v>
      </c>
      <c r="J953">
        <v>22</v>
      </c>
      <c r="K953">
        <v>0.99633363886342796</v>
      </c>
      <c r="L953">
        <v>0.98016230838593299</v>
      </c>
      <c r="M953">
        <v>0.98376916140667203</v>
      </c>
      <c r="N953">
        <v>0.98818181818181805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638</v>
      </c>
      <c r="F954">
        <v>681</v>
      </c>
      <c r="G954">
        <v>43</v>
      </c>
      <c r="H954">
        <v>600</v>
      </c>
      <c r="I954">
        <v>38</v>
      </c>
      <c r="J954">
        <v>81</v>
      </c>
      <c r="K954">
        <v>0.94043887147335403</v>
      </c>
      <c r="L954">
        <v>0.88105726872246604</v>
      </c>
      <c r="M954">
        <v>0.93685756240822304</v>
      </c>
      <c r="N954">
        <v>0.90978013646702005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234</v>
      </c>
      <c r="F955">
        <v>272</v>
      </c>
      <c r="G955">
        <v>38</v>
      </c>
      <c r="H955">
        <v>204</v>
      </c>
      <c r="I955">
        <v>30</v>
      </c>
      <c r="J955">
        <v>68</v>
      </c>
      <c r="K955">
        <v>0.87179487179487103</v>
      </c>
      <c r="L955">
        <v>0.75</v>
      </c>
      <c r="M955">
        <v>0.86029411764705799</v>
      </c>
      <c r="N955">
        <v>0.80632411067193599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1024</v>
      </c>
      <c r="F956">
        <v>1029</v>
      </c>
      <c r="G956">
        <v>5</v>
      </c>
      <c r="H956">
        <v>1022</v>
      </c>
      <c r="I956">
        <v>2</v>
      </c>
      <c r="J956">
        <v>7</v>
      </c>
      <c r="K956">
        <v>0.998046875</v>
      </c>
      <c r="L956">
        <v>0.99319727891156395</v>
      </c>
      <c r="M956">
        <v>0.99514091350825995</v>
      </c>
      <c r="N956">
        <v>0.99561617145640502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745</v>
      </c>
      <c r="F957">
        <v>837</v>
      </c>
      <c r="G957">
        <v>92</v>
      </c>
      <c r="H957">
        <v>685</v>
      </c>
      <c r="I957">
        <v>60</v>
      </c>
      <c r="J957">
        <v>152</v>
      </c>
      <c r="K957">
        <v>0.91946308724832204</v>
      </c>
      <c r="L957">
        <v>0.81839904420549503</v>
      </c>
      <c r="M957">
        <v>0.890083632019115</v>
      </c>
      <c r="N957">
        <v>0.865992414664981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261</v>
      </c>
      <c r="F958">
        <v>240</v>
      </c>
      <c r="G958">
        <v>21</v>
      </c>
      <c r="H958">
        <v>98</v>
      </c>
      <c r="I958">
        <v>163</v>
      </c>
      <c r="J958">
        <v>142</v>
      </c>
      <c r="K958">
        <v>0.37547892720306503</v>
      </c>
      <c r="L958">
        <v>0.40833333333333299</v>
      </c>
      <c r="M958">
        <v>1.0874999999999999</v>
      </c>
      <c r="N958">
        <v>0.39121756487025899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1022</v>
      </c>
      <c r="F959">
        <v>1029</v>
      </c>
      <c r="G959">
        <v>7</v>
      </c>
      <c r="H959">
        <v>1017</v>
      </c>
      <c r="I959">
        <v>5</v>
      </c>
      <c r="J959">
        <v>12</v>
      </c>
      <c r="K959">
        <v>0.99510763209393305</v>
      </c>
      <c r="L959">
        <v>0.98833819241982501</v>
      </c>
      <c r="M959">
        <v>0.99319727891156395</v>
      </c>
      <c r="N959">
        <v>0.99171136031204199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804</v>
      </c>
      <c r="F960">
        <v>837</v>
      </c>
      <c r="G960">
        <v>33</v>
      </c>
      <c r="H960">
        <v>749</v>
      </c>
      <c r="I960">
        <v>55</v>
      </c>
      <c r="J960">
        <v>88</v>
      </c>
      <c r="K960">
        <v>0.93159203980099503</v>
      </c>
      <c r="L960">
        <v>0.89486260454002298</v>
      </c>
      <c r="M960">
        <v>0.96057347670250803</v>
      </c>
      <c r="N960">
        <v>0.912858013406459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272</v>
      </c>
      <c r="F961">
        <v>240</v>
      </c>
      <c r="G961">
        <v>32</v>
      </c>
      <c r="H961">
        <v>174</v>
      </c>
      <c r="I961">
        <v>98</v>
      </c>
      <c r="J961">
        <v>66</v>
      </c>
      <c r="K961">
        <v>0.63970588235294101</v>
      </c>
      <c r="L961">
        <v>0.72499999999999998</v>
      </c>
      <c r="M961">
        <v>1.13333333333333</v>
      </c>
      <c r="N961">
        <v>0.679687499999999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1055</v>
      </c>
      <c r="F962">
        <v>1029</v>
      </c>
      <c r="G962">
        <v>26</v>
      </c>
      <c r="H962">
        <v>1028</v>
      </c>
      <c r="I962">
        <v>27</v>
      </c>
      <c r="J962">
        <v>1</v>
      </c>
      <c r="K962">
        <v>0.97440758293838803</v>
      </c>
      <c r="L962">
        <v>0.99902818270165195</v>
      </c>
      <c r="M962">
        <v>1.0252672497570401</v>
      </c>
      <c r="N962">
        <v>0.986564299424184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797</v>
      </c>
      <c r="F963">
        <v>837</v>
      </c>
      <c r="G963">
        <v>40</v>
      </c>
      <c r="H963">
        <v>758</v>
      </c>
      <c r="I963">
        <v>39</v>
      </c>
      <c r="J963">
        <v>79</v>
      </c>
      <c r="K963">
        <v>0.95106649937264698</v>
      </c>
      <c r="L963">
        <v>0.90561529271206598</v>
      </c>
      <c r="M963">
        <v>0.95221027479091902</v>
      </c>
      <c r="N963">
        <v>0.92778457772337797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253</v>
      </c>
      <c r="F964">
        <v>240</v>
      </c>
      <c r="G964">
        <v>13</v>
      </c>
      <c r="H964">
        <v>208</v>
      </c>
      <c r="I964">
        <v>45</v>
      </c>
      <c r="J964">
        <v>32</v>
      </c>
      <c r="K964">
        <v>0.82213438735177802</v>
      </c>
      <c r="L964">
        <v>0.86666666666666603</v>
      </c>
      <c r="M964">
        <v>1.05416666666666</v>
      </c>
      <c r="N964">
        <v>0.84381338742393497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1030</v>
      </c>
      <c r="F965">
        <v>1044</v>
      </c>
      <c r="G965">
        <v>14</v>
      </c>
      <c r="H965">
        <v>1027</v>
      </c>
      <c r="I965">
        <v>3</v>
      </c>
      <c r="J965">
        <v>17</v>
      </c>
      <c r="K965">
        <v>0.99708737864077601</v>
      </c>
      <c r="L965">
        <v>0.98371647509578497</v>
      </c>
      <c r="M965">
        <v>0.98659003831417602</v>
      </c>
      <c r="N965">
        <v>0.99035679845708702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749</v>
      </c>
      <c r="F966">
        <v>801</v>
      </c>
      <c r="G966">
        <v>52</v>
      </c>
      <c r="H966">
        <v>703</v>
      </c>
      <c r="I966">
        <v>46</v>
      </c>
      <c r="J966">
        <v>98</v>
      </c>
      <c r="K966">
        <v>0.93858477970627496</v>
      </c>
      <c r="L966">
        <v>0.87765293383270904</v>
      </c>
      <c r="M966">
        <v>0.93508114856429403</v>
      </c>
      <c r="N966">
        <v>0.90709677419354795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213</v>
      </c>
      <c r="F967">
        <v>252</v>
      </c>
      <c r="G967">
        <v>39</v>
      </c>
      <c r="H967">
        <v>120</v>
      </c>
      <c r="I967">
        <v>93</v>
      </c>
      <c r="J967">
        <v>132</v>
      </c>
      <c r="K967">
        <v>0.56338028169013998</v>
      </c>
      <c r="L967">
        <v>0.476190476190476</v>
      </c>
      <c r="M967">
        <v>0.84523809523809501</v>
      </c>
      <c r="N967">
        <v>0.51612903225806395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1088</v>
      </c>
      <c r="F968">
        <v>1044</v>
      </c>
      <c r="G968">
        <v>44</v>
      </c>
      <c r="H968">
        <v>1044</v>
      </c>
      <c r="I968">
        <v>44</v>
      </c>
      <c r="J968">
        <v>0</v>
      </c>
      <c r="K968">
        <v>0.95955882352941102</v>
      </c>
      <c r="L968">
        <v>1</v>
      </c>
      <c r="M968">
        <v>1.0421455938697299</v>
      </c>
      <c r="N968">
        <v>0.97936210131332002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818</v>
      </c>
      <c r="F969">
        <v>801</v>
      </c>
      <c r="G969">
        <v>17</v>
      </c>
      <c r="H969">
        <v>767</v>
      </c>
      <c r="I969">
        <v>51</v>
      </c>
      <c r="J969">
        <v>34</v>
      </c>
      <c r="K969">
        <v>0.93765281173594095</v>
      </c>
      <c r="L969">
        <v>0.95755305867665397</v>
      </c>
      <c r="M969">
        <v>1.0212234706616701</v>
      </c>
      <c r="N969">
        <v>0.94749845583693604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266</v>
      </c>
      <c r="F970">
        <v>252</v>
      </c>
      <c r="G970">
        <v>14</v>
      </c>
      <c r="H970">
        <v>193</v>
      </c>
      <c r="I970">
        <v>73</v>
      </c>
      <c r="J970">
        <v>59</v>
      </c>
      <c r="K970">
        <v>0.72556390977443597</v>
      </c>
      <c r="L970">
        <v>0.76587301587301504</v>
      </c>
      <c r="M970">
        <v>1.05555555555555</v>
      </c>
      <c r="N970">
        <v>0.74517374517374502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1071</v>
      </c>
      <c r="F971">
        <v>1044</v>
      </c>
      <c r="G971">
        <v>27</v>
      </c>
      <c r="H971">
        <v>1042</v>
      </c>
      <c r="I971">
        <v>29</v>
      </c>
      <c r="J971">
        <v>2</v>
      </c>
      <c r="K971">
        <v>0.97292250233426703</v>
      </c>
      <c r="L971">
        <v>0.998084291187739</v>
      </c>
      <c r="M971">
        <v>1.02586206896551</v>
      </c>
      <c r="N971">
        <v>0.98534278959810795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785</v>
      </c>
      <c r="F972">
        <v>801</v>
      </c>
      <c r="G972">
        <v>16</v>
      </c>
      <c r="H972">
        <v>743</v>
      </c>
      <c r="I972">
        <v>42</v>
      </c>
      <c r="J972">
        <v>58</v>
      </c>
      <c r="K972">
        <v>0.94649681528662399</v>
      </c>
      <c r="L972">
        <v>0.92759051186017405</v>
      </c>
      <c r="M972">
        <v>0.98002496878901302</v>
      </c>
      <c r="N972">
        <v>0.93694829760403497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256</v>
      </c>
      <c r="F973">
        <v>252</v>
      </c>
      <c r="G973">
        <v>4</v>
      </c>
      <c r="H973">
        <v>220</v>
      </c>
      <c r="I973">
        <v>36</v>
      </c>
      <c r="J973">
        <v>32</v>
      </c>
      <c r="K973">
        <v>0.859375</v>
      </c>
      <c r="L973">
        <v>0.87301587301587302</v>
      </c>
      <c r="M973">
        <v>1.01587301587301</v>
      </c>
      <c r="N973">
        <v>0.86614173228346403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938</v>
      </c>
      <c r="F974">
        <v>1076</v>
      </c>
      <c r="G974">
        <v>138</v>
      </c>
      <c r="H974">
        <v>938</v>
      </c>
      <c r="I974">
        <v>0</v>
      </c>
      <c r="J974">
        <v>138</v>
      </c>
      <c r="K974">
        <v>1</v>
      </c>
      <c r="L974">
        <v>0.87174721189590998</v>
      </c>
      <c r="M974">
        <v>0.87174721189590998</v>
      </c>
      <c r="N974">
        <v>0.93147964250248205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672</v>
      </c>
      <c r="F975">
        <v>753</v>
      </c>
      <c r="G975">
        <v>81</v>
      </c>
      <c r="H975">
        <v>622</v>
      </c>
      <c r="I975">
        <v>50</v>
      </c>
      <c r="J975">
        <v>131</v>
      </c>
      <c r="K975">
        <v>0.92559523809523803</v>
      </c>
      <c r="L975">
        <v>0.82602921646746297</v>
      </c>
      <c r="M975">
        <v>0.89243027888446202</v>
      </c>
      <c r="N975">
        <v>0.87298245614034997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242</v>
      </c>
      <c r="F976">
        <v>245</v>
      </c>
      <c r="G976">
        <v>3</v>
      </c>
      <c r="H976">
        <v>144</v>
      </c>
      <c r="I976">
        <v>98</v>
      </c>
      <c r="J976">
        <v>101</v>
      </c>
      <c r="K976">
        <v>0.59504132231404905</v>
      </c>
      <c r="L976">
        <v>0.58775510204081605</v>
      </c>
      <c r="M976">
        <v>0.98775510204081596</v>
      </c>
      <c r="N976">
        <v>0.59137577002053299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1133</v>
      </c>
      <c r="F977">
        <v>1076</v>
      </c>
      <c r="G977">
        <v>57</v>
      </c>
      <c r="H977">
        <v>1075</v>
      </c>
      <c r="I977">
        <v>58</v>
      </c>
      <c r="J977">
        <v>1</v>
      </c>
      <c r="K977">
        <v>0.94880847308031702</v>
      </c>
      <c r="L977">
        <v>0.99907063197026003</v>
      </c>
      <c r="M977">
        <v>1.0529739776951601</v>
      </c>
      <c r="N977">
        <v>0.973291081937528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681</v>
      </c>
      <c r="F978">
        <v>753</v>
      </c>
      <c r="G978">
        <v>72</v>
      </c>
      <c r="H978">
        <v>649</v>
      </c>
      <c r="I978">
        <v>32</v>
      </c>
      <c r="J978">
        <v>104</v>
      </c>
      <c r="K978">
        <v>0.95301027900146795</v>
      </c>
      <c r="L978">
        <v>0.861885790172642</v>
      </c>
      <c r="M978">
        <v>0.904382470119521</v>
      </c>
      <c r="N978">
        <v>0.90516039051603903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225</v>
      </c>
      <c r="F979">
        <v>245</v>
      </c>
      <c r="G979">
        <v>20</v>
      </c>
      <c r="H979">
        <v>163</v>
      </c>
      <c r="I979">
        <v>62</v>
      </c>
      <c r="J979">
        <v>82</v>
      </c>
      <c r="K979">
        <v>0.724444444444444</v>
      </c>
      <c r="L979">
        <v>0.66530612244897902</v>
      </c>
      <c r="M979">
        <v>0.91836734693877498</v>
      </c>
      <c r="N979">
        <v>0.69361702127659497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1073</v>
      </c>
      <c r="F980">
        <v>1076</v>
      </c>
      <c r="G980">
        <v>3</v>
      </c>
      <c r="H980">
        <v>1068</v>
      </c>
      <c r="I980">
        <v>5</v>
      </c>
      <c r="J980">
        <v>8</v>
      </c>
      <c r="K980">
        <v>0.99534016775395995</v>
      </c>
      <c r="L980">
        <v>0.99256505576208098</v>
      </c>
      <c r="M980">
        <v>0.99721189591077997</v>
      </c>
      <c r="N980">
        <v>0.99395067473243304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654</v>
      </c>
      <c r="F981">
        <v>753</v>
      </c>
      <c r="G981">
        <v>99</v>
      </c>
      <c r="H981">
        <v>619</v>
      </c>
      <c r="I981">
        <v>35</v>
      </c>
      <c r="J981">
        <v>134</v>
      </c>
      <c r="K981">
        <v>0.94648318042813395</v>
      </c>
      <c r="L981">
        <v>0.82204515272244305</v>
      </c>
      <c r="M981">
        <v>0.86852589641434197</v>
      </c>
      <c r="N981">
        <v>0.87988628287135695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231</v>
      </c>
      <c r="F982">
        <v>245</v>
      </c>
      <c r="G982">
        <v>14</v>
      </c>
      <c r="H982">
        <v>203</v>
      </c>
      <c r="I982">
        <v>28</v>
      </c>
      <c r="J982">
        <v>42</v>
      </c>
      <c r="K982">
        <v>0.87878787878787801</v>
      </c>
      <c r="L982">
        <v>0.82857142857142796</v>
      </c>
      <c r="M982">
        <v>0.94285714285714195</v>
      </c>
      <c r="N982">
        <v>0.85294117647058798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1110</v>
      </c>
      <c r="F983">
        <v>1251</v>
      </c>
      <c r="G983">
        <v>141</v>
      </c>
      <c r="H983">
        <v>1106</v>
      </c>
      <c r="I983">
        <v>4</v>
      </c>
      <c r="J983">
        <v>145</v>
      </c>
      <c r="K983">
        <v>0.99639639639639599</v>
      </c>
      <c r="L983">
        <v>0.88409272581934395</v>
      </c>
      <c r="M983">
        <v>0.88729016786570702</v>
      </c>
      <c r="N983">
        <v>0.93689114781871996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823</v>
      </c>
      <c r="F984">
        <v>841</v>
      </c>
      <c r="G984">
        <v>18</v>
      </c>
      <c r="H984">
        <v>722</v>
      </c>
      <c r="I984">
        <v>101</v>
      </c>
      <c r="J984">
        <v>119</v>
      </c>
      <c r="K984">
        <v>0.87727825030376605</v>
      </c>
      <c r="L984">
        <v>0.85850178359096296</v>
      </c>
      <c r="M984">
        <v>0.97859690844233005</v>
      </c>
      <c r="N984">
        <v>0.86778846153846101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274</v>
      </c>
      <c r="F985">
        <v>252</v>
      </c>
      <c r="G985">
        <v>22</v>
      </c>
      <c r="H985">
        <v>133</v>
      </c>
      <c r="I985">
        <v>141</v>
      </c>
      <c r="J985">
        <v>119</v>
      </c>
      <c r="K985">
        <v>0.48540145985401401</v>
      </c>
      <c r="L985">
        <v>0.52777777777777701</v>
      </c>
      <c r="M985">
        <v>1.0873015873015801</v>
      </c>
      <c r="N985">
        <v>0.50570342205323104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1010</v>
      </c>
      <c r="F986">
        <v>1251</v>
      </c>
      <c r="G986">
        <v>241</v>
      </c>
      <c r="H986">
        <v>1007</v>
      </c>
      <c r="I986">
        <v>3</v>
      </c>
      <c r="J986">
        <v>244</v>
      </c>
      <c r="K986">
        <v>0.99702970297029703</v>
      </c>
      <c r="L986">
        <v>0.80495603517186198</v>
      </c>
      <c r="M986">
        <v>0.80735411670663404</v>
      </c>
      <c r="N986">
        <v>0.89075630252100801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637</v>
      </c>
      <c r="F987">
        <v>841</v>
      </c>
      <c r="G987">
        <v>204</v>
      </c>
      <c r="H987">
        <v>582</v>
      </c>
      <c r="I987">
        <v>55</v>
      </c>
      <c r="J987">
        <v>259</v>
      </c>
      <c r="K987">
        <v>0.91365777080062704</v>
      </c>
      <c r="L987">
        <v>0.69203329369797795</v>
      </c>
      <c r="M987">
        <v>0.75743162901307903</v>
      </c>
      <c r="N987">
        <v>0.78755074424898497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184</v>
      </c>
      <c r="F988">
        <v>252</v>
      </c>
      <c r="G988">
        <v>68</v>
      </c>
      <c r="H988">
        <v>140</v>
      </c>
      <c r="I988">
        <v>44</v>
      </c>
      <c r="J988">
        <v>112</v>
      </c>
      <c r="K988">
        <v>0.76086956521739102</v>
      </c>
      <c r="L988">
        <v>0.55555555555555503</v>
      </c>
      <c r="M988">
        <v>0.73015873015873001</v>
      </c>
      <c r="N988">
        <v>0.64220183486238502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1117</v>
      </c>
      <c r="F989">
        <v>1251</v>
      </c>
      <c r="G989">
        <v>134</v>
      </c>
      <c r="H989">
        <v>1115</v>
      </c>
      <c r="I989">
        <v>2</v>
      </c>
      <c r="J989">
        <v>136</v>
      </c>
      <c r="K989">
        <v>0.99820948970456502</v>
      </c>
      <c r="L989">
        <v>0.89128697042366101</v>
      </c>
      <c r="M989">
        <v>0.89288569144684204</v>
      </c>
      <c r="N989">
        <v>0.94172297297297303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774</v>
      </c>
      <c r="F990">
        <v>841</v>
      </c>
      <c r="G990">
        <v>67</v>
      </c>
      <c r="H990">
        <v>724</v>
      </c>
      <c r="I990">
        <v>50</v>
      </c>
      <c r="J990">
        <v>117</v>
      </c>
      <c r="K990">
        <v>0.935400516795865</v>
      </c>
      <c r="L990">
        <v>0.86087990487514798</v>
      </c>
      <c r="M990">
        <v>0.92033293697978602</v>
      </c>
      <c r="N990">
        <v>0.89659442724458205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229</v>
      </c>
      <c r="F991">
        <v>252</v>
      </c>
      <c r="G991">
        <v>23</v>
      </c>
      <c r="H991">
        <v>201</v>
      </c>
      <c r="I991">
        <v>28</v>
      </c>
      <c r="J991">
        <v>51</v>
      </c>
      <c r="K991">
        <v>0.877729257641921</v>
      </c>
      <c r="L991">
        <v>0.79761904761904701</v>
      </c>
      <c r="M991">
        <v>0.90873015873015806</v>
      </c>
      <c r="N991">
        <v>0.83575883575883503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957</v>
      </c>
      <c r="F992">
        <v>920</v>
      </c>
      <c r="G992">
        <v>37</v>
      </c>
      <c r="H992">
        <v>919</v>
      </c>
      <c r="I992">
        <v>38</v>
      </c>
      <c r="J992">
        <v>1</v>
      </c>
      <c r="K992">
        <v>0.96029258098223602</v>
      </c>
      <c r="L992">
        <v>0.99891304347826004</v>
      </c>
      <c r="M992">
        <v>1.04021739130434</v>
      </c>
      <c r="N992">
        <v>0.97922216302610499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639</v>
      </c>
      <c r="F993">
        <v>549</v>
      </c>
      <c r="G993">
        <v>90</v>
      </c>
      <c r="H993">
        <v>497</v>
      </c>
      <c r="I993">
        <v>142</v>
      </c>
      <c r="J993">
        <v>52</v>
      </c>
      <c r="K993">
        <v>0.77777777777777701</v>
      </c>
      <c r="L993">
        <v>0.90528233151183901</v>
      </c>
      <c r="M993">
        <v>1.1639344262294999</v>
      </c>
      <c r="N993">
        <v>0.83670033670033594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220</v>
      </c>
      <c r="F994">
        <v>204</v>
      </c>
      <c r="G994">
        <v>16</v>
      </c>
      <c r="H994">
        <v>151</v>
      </c>
      <c r="I994">
        <v>69</v>
      </c>
      <c r="J994">
        <v>53</v>
      </c>
      <c r="K994">
        <v>0.68636363636363595</v>
      </c>
      <c r="L994">
        <v>0.74019607843137203</v>
      </c>
      <c r="M994">
        <v>1.07843137254901</v>
      </c>
      <c r="N994">
        <v>0.71226415094339601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956</v>
      </c>
      <c r="F995">
        <v>920</v>
      </c>
      <c r="G995">
        <v>36</v>
      </c>
      <c r="H995">
        <v>920</v>
      </c>
      <c r="I995">
        <v>36</v>
      </c>
      <c r="J995">
        <v>0</v>
      </c>
      <c r="K995">
        <v>0.96234309623430903</v>
      </c>
      <c r="L995">
        <v>1</v>
      </c>
      <c r="M995">
        <v>1.0391304347826</v>
      </c>
      <c r="N995">
        <v>0.98081023454157701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624</v>
      </c>
      <c r="F996">
        <v>549</v>
      </c>
      <c r="G996">
        <v>75</v>
      </c>
      <c r="H996">
        <v>523</v>
      </c>
      <c r="I996">
        <v>101</v>
      </c>
      <c r="J996">
        <v>26</v>
      </c>
      <c r="K996">
        <v>0.83814102564102499</v>
      </c>
      <c r="L996">
        <v>0.95264116575591895</v>
      </c>
      <c r="M996">
        <v>1.1366120218579201</v>
      </c>
      <c r="N996">
        <v>0.891730605285592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218</v>
      </c>
      <c r="F997">
        <v>204</v>
      </c>
      <c r="G997">
        <v>14</v>
      </c>
      <c r="H997">
        <v>170</v>
      </c>
      <c r="I997">
        <v>48</v>
      </c>
      <c r="J997">
        <v>34</v>
      </c>
      <c r="K997">
        <v>0.77981651376146699</v>
      </c>
      <c r="L997">
        <v>0.83333333333333304</v>
      </c>
      <c r="M997">
        <v>1.0686274509803899</v>
      </c>
      <c r="N997">
        <v>0.80568720379146896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956</v>
      </c>
      <c r="F998">
        <v>920</v>
      </c>
      <c r="G998">
        <v>36</v>
      </c>
      <c r="H998">
        <v>920</v>
      </c>
      <c r="I998">
        <v>36</v>
      </c>
      <c r="J998">
        <v>0</v>
      </c>
      <c r="K998">
        <v>0.96234309623430903</v>
      </c>
      <c r="L998">
        <v>1</v>
      </c>
      <c r="M998">
        <v>1.0391304347826</v>
      </c>
      <c r="N998">
        <v>0.98081023454157701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614</v>
      </c>
      <c r="F999">
        <v>549</v>
      </c>
      <c r="G999">
        <v>65</v>
      </c>
      <c r="H999">
        <v>528</v>
      </c>
      <c r="I999">
        <v>86</v>
      </c>
      <c r="J999">
        <v>21</v>
      </c>
      <c r="K999">
        <v>0.85993485342019504</v>
      </c>
      <c r="L999">
        <v>0.96174863387978105</v>
      </c>
      <c r="M999">
        <v>1.1183970856101999</v>
      </c>
      <c r="N999">
        <v>0.90799656061908796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219</v>
      </c>
      <c r="F1000">
        <v>204</v>
      </c>
      <c r="G1000">
        <v>15</v>
      </c>
      <c r="H1000">
        <v>189</v>
      </c>
      <c r="I1000">
        <v>30</v>
      </c>
      <c r="J1000">
        <v>15</v>
      </c>
      <c r="K1000">
        <v>0.86301369863013699</v>
      </c>
      <c r="L1000">
        <v>0.92647058823529405</v>
      </c>
      <c r="M1000">
        <v>1.0735294117647001</v>
      </c>
      <c r="N1000">
        <v>0.89361702127659504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993</v>
      </c>
      <c r="F1001">
        <v>946</v>
      </c>
      <c r="G1001">
        <v>47</v>
      </c>
      <c r="H1001">
        <v>943</v>
      </c>
      <c r="I1001">
        <v>50</v>
      </c>
      <c r="J1001">
        <v>3</v>
      </c>
      <c r="K1001">
        <v>0.94964753272910296</v>
      </c>
      <c r="L1001">
        <v>0.99682875264270598</v>
      </c>
      <c r="M1001">
        <v>1.04968287526427</v>
      </c>
      <c r="N1001">
        <v>0.97266632284682797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753</v>
      </c>
      <c r="F1002">
        <v>703</v>
      </c>
      <c r="G1002">
        <v>50</v>
      </c>
      <c r="H1002">
        <v>646</v>
      </c>
      <c r="I1002">
        <v>107</v>
      </c>
      <c r="J1002">
        <v>57</v>
      </c>
      <c r="K1002">
        <v>0.85790172642762197</v>
      </c>
      <c r="L1002">
        <v>0.91891891891891897</v>
      </c>
      <c r="M1002">
        <v>1.0711237553342801</v>
      </c>
      <c r="N1002">
        <v>0.88736263736263699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207</v>
      </c>
      <c r="F1003">
        <v>247</v>
      </c>
      <c r="G1003">
        <v>40</v>
      </c>
      <c r="H1003">
        <v>131</v>
      </c>
      <c r="I1003">
        <v>76</v>
      </c>
      <c r="J1003">
        <v>116</v>
      </c>
      <c r="K1003">
        <v>0.63285024154589298</v>
      </c>
      <c r="L1003">
        <v>0.53036437246963497</v>
      </c>
      <c r="M1003">
        <v>0.83805668016194301</v>
      </c>
      <c r="N1003">
        <v>0.57709251101321501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1011</v>
      </c>
      <c r="F1004">
        <v>946</v>
      </c>
      <c r="G1004">
        <v>65</v>
      </c>
      <c r="H1004">
        <v>946</v>
      </c>
      <c r="I1004">
        <v>65</v>
      </c>
      <c r="J1004">
        <v>0</v>
      </c>
      <c r="K1004">
        <v>0.93570722057368905</v>
      </c>
      <c r="L1004">
        <v>1</v>
      </c>
      <c r="M1004">
        <v>1.0687103594080301</v>
      </c>
      <c r="N1004">
        <v>0.96678589678078597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734</v>
      </c>
      <c r="F1005">
        <v>703</v>
      </c>
      <c r="G1005">
        <v>31</v>
      </c>
      <c r="H1005">
        <v>660</v>
      </c>
      <c r="I1005">
        <v>74</v>
      </c>
      <c r="J1005">
        <v>43</v>
      </c>
      <c r="K1005">
        <v>0.89918256130790097</v>
      </c>
      <c r="L1005">
        <v>0.93883357041251703</v>
      </c>
      <c r="M1005">
        <v>1.04409672830725</v>
      </c>
      <c r="N1005">
        <v>0.91858037578288099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209</v>
      </c>
      <c r="F1006">
        <v>247</v>
      </c>
      <c r="G1006">
        <v>38</v>
      </c>
      <c r="H1006">
        <v>168</v>
      </c>
      <c r="I1006">
        <v>41</v>
      </c>
      <c r="J1006">
        <v>79</v>
      </c>
      <c r="K1006">
        <v>0.803827751196172</v>
      </c>
      <c r="L1006">
        <v>0.68016194331983804</v>
      </c>
      <c r="M1006">
        <v>0.84615384615384603</v>
      </c>
      <c r="N1006">
        <v>0.73684210526315697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970</v>
      </c>
      <c r="F1007">
        <v>946</v>
      </c>
      <c r="G1007">
        <v>24</v>
      </c>
      <c r="H1007">
        <v>944</v>
      </c>
      <c r="I1007">
        <v>26</v>
      </c>
      <c r="J1007">
        <v>2</v>
      </c>
      <c r="K1007">
        <v>0.973195876288659</v>
      </c>
      <c r="L1007">
        <v>0.99788583509513695</v>
      </c>
      <c r="M1007">
        <v>1.0253699788583499</v>
      </c>
      <c r="N1007">
        <v>0.98538622129436304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699</v>
      </c>
      <c r="F1008">
        <v>703</v>
      </c>
      <c r="G1008">
        <v>4</v>
      </c>
      <c r="H1008">
        <v>649</v>
      </c>
      <c r="I1008">
        <v>50</v>
      </c>
      <c r="J1008">
        <v>54</v>
      </c>
      <c r="K1008">
        <v>0.92846924177396195</v>
      </c>
      <c r="L1008">
        <v>0.92318634423897505</v>
      </c>
      <c r="M1008">
        <v>0.994310099573257</v>
      </c>
      <c r="N1008">
        <v>0.92582025677603397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243</v>
      </c>
      <c r="F1009">
        <v>247</v>
      </c>
      <c r="G1009">
        <v>4</v>
      </c>
      <c r="H1009">
        <v>209</v>
      </c>
      <c r="I1009">
        <v>34</v>
      </c>
      <c r="J1009">
        <v>38</v>
      </c>
      <c r="K1009">
        <v>0.86008230452674805</v>
      </c>
      <c r="L1009">
        <v>0.84615384615384603</v>
      </c>
      <c r="M1009">
        <v>0.98380566801619396</v>
      </c>
      <c r="N1009">
        <v>0.85306122448979504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1045</v>
      </c>
      <c r="F1010">
        <v>999</v>
      </c>
      <c r="G1010">
        <v>46</v>
      </c>
      <c r="H1010">
        <v>999</v>
      </c>
      <c r="I1010">
        <v>46</v>
      </c>
      <c r="J1010">
        <v>0</v>
      </c>
      <c r="K1010">
        <v>0.95598086124401904</v>
      </c>
      <c r="L1010">
        <v>1</v>
      </c>
      <c r="M1010">
        <v>1.0460460460460399</v>
      </c>
      <c r="N1010">
        <v>0.97749510763209402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548</v>
      </c>
      <c r="F1011">
        <v>835</v>
      </c>
      <c r="G1011">
        <v>287</v>
      </c>
      <c r="H1011">
        <v>453</v>
      </c>
      <c r="I1011">
        <v>95</v>
      </c>
      <c r="J1011">
        <v>382</v>
      </c>
      <c r="K1011">
        <v>0.82664233576642299</v>
      </c>
      <c r="L1011">
        <v>0.54251497005988003</v>
      </c>
      <c r="M1011">
        <v>0.65628742514969995</v>
      </c>
      <c r="N1011">
        <v>0.65509761388286303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326</v>
      </c>
      <c r="F1012">
        <v>266</v>
      </c>
      <c r="G1012">
        <v>60</v>
      </c>
      <c r="H1012">
        <v>110</v>
      </c>
      <c r="I1012">
        <v>216</v>
      </c>
      <c r="J1012">
        <v>156</v>
      </c>
      <c r="K1012">
        <v>0.33742331288343502</v>
      </c>
      <c r="L1012">
        <v>0.41353383458646598</v>
      </c>
      <c r="M1012">
        <v>1.22556390977443</v>
      </c>
      <c r="N1012">
        <v>0.37162162162162099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1014</v>
      </c>
      <c r="F1013">
        <v>999</v>
      </c>
      <c r="G1013">
        <v>15</v>
      </c>
      <c r="H1013">
        <v>974</v>
      </c>
      <c r="I1013">
        <v>40</v>
      </c>
      <c r="J1013">
        <v>25</v>
      </c>
      <c r="K1013">
        <v>0.96055226824457596</v>
      </c>
      <c r="L1013">
        <v>0.97497497497497498</v>
      </c>
      <c r="M1013">
        <v>1.0150150150150099</v>
      </c>
      <c r="N1013">
        <v>0.96770988574267203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813</v>
      </c>
      <c r="F1014">
        <v>835</v>
      </c>
      <c r="G1014">
        <v>22</v>
      </c>
      <c r="H1014">
        <v>732</v>
      </c>
      <c r="I1014">
        <v>81</v>
      </c>
      <c r="J1014">
        <v>103</v>
      </c>
      <c r="K1014">
        <v>0.90036900369003603</v>
      </c>
      <c r="L1014">
        <v>0.87664670658682597</v>
      </c>
      <c r="M1014">
        <v>0.97365269461077797</v>
      </c>
      <c r="N1014">
        <v>0.88834951456310596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104</v>
      </c>
      <c r="F1015">
        <v>266</v>
      </c>
      <c r="G1015">
        <v>162</v>
      </c>
      <c r="H1015">
        <v>70</v>
      </c>
      <c r="I1015">
        <v>34</v>
      </c>
      <c r="J1015">
        <v>196</v>
      </c>
      <c r="K1015">
        <v>0.67307692307692302</v>
      </c>
      <c r="L1015">
        <v>0.26315789473684198</v>
      </c>
      <c r="M1015">
        <v>0.39097744360902198</v>
      </c>
      <c r="N1015">
        <v>0.37837837837837801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1012</v>
      </c>
      <c r="F1016">
        <v>999</v>
      </c>
      <c r="G1016">
        <v>13</v>
      </c>
      <c r="H1016">
        <v>980</v>
      </c>
      <c r="I1016">
        <v>32</v>
      </c>
      <c r="J1016">
        <v>19</v>
      </c>
      <c r="K1016">
        <v>0.96837944664031606</v>
      </c>
      <c r="L1016">
        <v>0.98098098098098097</v>
      </c>
      <c r="M1016">
        <v>1.0130130130130099</v>
      </c>
      <c r="N1016">
        <v>0.97463948284435598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827</v>
      </c>
      <c r="F1017">
        <v>835</v>
      </c>
      <c r="G1017">
        <v>8</v>
      </c>
      <c r="H1017">
        <v>776</v>
      </c>
      <c r="I1017">
        <v>51</v>
      </c>
      <c r="J1017">
        <v>59</v>
      </c>
      <c r="K1017">
        <v>0.93833131801692804</v>
      </c>
      <c r="L1017">
        <v>0.92934131736526904</v>
      </c>
      <c r="M1017">
        <v>0.99041916167664601</v>
      </c>
      <c r="N1017">
        <v>0.93381468110709898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262</v>
      </c>
      <c r="F1018">
        <v>266</v>
      </c>
      <c r="G1018">
        <v>4</v>
      </c>
      <c r="H1018">
        <v>219</v>
      </c>
      <c r="I1018">
        <v>43</v>
      </c>
      <c r="J1018">
        <v>47</v>
      </c>
      <c r="K1018">
        <v>0.83587786259541896</v>
      </c>
      <c r="L1018">
        <v>0.82330827067669099</v>
      </c>
      <c r="M1018">
        <v>0.98496240601503704</v>
      </c>
      <c r="N1018">
        <v>0.82954545454545403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1079</v>
      </c>
      <c r="F1019">
        <v>1079</v>
      </c>
      <c r="G1019">
        <v>0</v>
      </c>
      <c r="H1019">
        <v>1071</v>
      </c>
      <c r="I1019">
        <v>8</v>
      </c>
      <c r="J1019">
        <v>8</v>
      </c>
      <c r="K1019">
        <v>0.99258572752548602</v>
      </c>
      <c r="L1019">
        <v>0.99258572752548602</v>
      </c>
      <c r="M1019">
        <v>1</v>
      </c>
      <c r="N1019">
        <v>0.99258572752548602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625</v>
      </c>
      <c r="F1020">
        <v>680</v>
      </c>
      <c r="G1020">
        <v>55</v>
      </c>
      <c r="H1020">
        <v>559</v>
      </c>
      <c r="I1020">
        <v>66</v>
      </c>
      <c r="J1020">
        <v>121</v>
      </c>
      <c r="K1020">
        <v>0.89439999999999997</v>
      </c>
      <c r="L1020">
        <v>0.82205882352941095</v>
      </c>
      <c r="M1020">
        <v>0.91911764705882304</v>
      </c>
      <c r="N1020">
        <v>0.85670498084291102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186</v>
      </c>
      <c r="F1021">
        <v>247</v>
      </c>
      <c r="G1021">
        <v>61</v>
      </c>
      <c r="H1021">
        <v>113</v>
      </c>
      <c r="I1021">
        <v>73</v>
      </c>
      <c r="J1021">
        <v>134</v>
      </c>
      <c r="K1021">
        <v>0.60752688172043001</v>
      </c>
      <c r="L1021">
        <v>0.45748987854251</v>
      </c>
      <c r="M1021">
        <v>0.75303643724696301</v>
      </c>
      <c r="N1021">
        <v>0.52193995381062297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1052</v>
      </c>
      <c r="F1022">
        <v>1079</v>
      </c>
      <c r="G1022">
        <v>27</v>
      </c>
      <c r="H1022">
        <v>1044</v>
      </c>
      <c r="I1022">
        <v>8</v>
      </c>
      <c r="J1022">
        <v>35</v>
      </c>
      <c r="K1022">
        <v>0.99239543726235702</v>
      </c>
      <c r="L1022">
        <v>0.96756255792400303</v>
      </c>
      <c r="M1022">
        <v>0.97497683039851701</v>
      </c>
      <c r="N1022">
        <v>0.97982167996245895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597</v>
      </c>
      <c r="F1023">
        <v>680</v>
      </c>
      <c r="G1023">
        <v>83</v>
      </c>
      <c r="H1023">
        <v>563</v>
      </c>
      <c r="I1023">
        <v>34</v>
      </c>
      <c r="J1023">
        <v>117</v>
      </c>
      <c r="K1023">
        <v>0.94304857621440497</v>
      </c>
      <c r="L1023">
        <v>0.82794117647058796</v>
      </c>
      <c r="M1023">
        <v>0.877941176470588</v>
      </c>
      <c r="N1023">
        <v>0.88175411119811997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189</v>
      </c>
      <c r="F1024">
        <v>247</v>
      </c>
      <c r="G1024">
        <v>58</v>
      </c>
      <c r="H1024">
        <v>146</v>
      </c>
      <c r="I1024">
        <v>43</v>
      </c>
      <c r="J1024">
        <v>101</v>
      </c>
      <c r="K1024">
        <v>0.772486772486772</v>
      </c>
      <c r="L1024">
        <v>0.59109311740890602</v>
      </c>
      <c r="M1024">
        <v>0.76518218623481704</v>
      </c>
      <c r="N1024">
        <v>0.66972477064220104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1008</v>
      </c>
      <c r="F1025">
        <v>1079</v>
      </c>
      <c r="G1025">
        <v>71</v>
      </c>
      <c r="H1025">
        <v>1005</v>
      </c>
      <c r="I1025">
        <v>3</v>
      </c>
      <c r="J1025">
        <v>74</v>
      </c>
      <c r="K1025">
        <v>0.99702380952380898</v>
      </c>
      <c r="L1025">
        <v>0.93141797961075001</v>
      </c>
      <c r="M1025">
        <v>0.93419833178869305</v>
      </c>
      <c r="N1025">
        <v>0.963104935313847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620</v>
      </c>
      <c r="F1026">
        <v>680</v>
      </c>
      <c r="G1026">
        <v>60</v>
      </c>
      <c r="H1026">
        <v>597</v>
      </c>
      <c r="I1026">
        <v>23</v>
      </c>
      <c r="J1026">
        <v>83</v>
      </c>
      <c r="K1026">
        <v>0.96290322580645105</v>
      </c>
      <c r="L1026">
        <v>0.877941176470588</v>
      </c>
      <c r="M1026">
        <v>0.91176470588235203</v>
      </c>
      <c r="N1026">
        <v>0.918461538461538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238</v>
      </c>
      <c r="F1027">
        <v>247</v>
      </c>
      <c r="G1027">
        <v>9</v>
      </c>
      <c r="H1027">
        <v>217</v>
      </c>
      <c r="I1027">
        <v>21</v>
      </c>
      <c r="J1027">
        <v>30</v>
      </c>
      <c r="K1027">
        <v>0.91176470588235203</v>
      </c>
      <c r="L1027">
        <v>0.87854251012145701</v>
      </c>
      <c r="M1027">
        <v>0.96356275303643701</v>
      </c>
      <c r="N1027">
        <v>0.89484536082474198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944</v>
      </c>
      <c r="F1028">
        <v>946</v>
      </c>
      <c r="G1028">
        <v>2</v>
      </c>
      <c r="H1028">
        <v>941</v>
      </c>
      <c r="I1028">
        <v>3</v>
      </c>
      <c r="J1028">
        <v>5</v>
      </c>
      <c r="K1028">
        <v>0.99682203389830504</v>
      </c>
      <c r="L1028">
        <v>0.99471458773784305</v>
      </c>
      <c r="M1028">
        <v>0.99788583509513695</v>
      </c>
      <c r="N1028">
        <v>0.99576719576719497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703</v>
      </c>
      <c r="F1029">
        <v>718</v>
      </c>
      <c r="G1029">
        <v>15</v>
      </c>
      <c r="H1029">
        <v>622</v>
      </c>
      <c r="I1029">
        <v>81</v>
      </c>
      <c r="J1029">
        <v>96</v>
      </c>
      <c r="K1029">
        <v>0.88477951635846297</v>
      </c>
      <c r="L1029">
        <v>0.86629526462395501</v>
      </c>
      <c r="M1029">
        <v>0.97910863509749302</v>
      </c>
      <c r="N1029">
        <v>0.87543983110485502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253</v>
      </c>
      <c r="F1030">
        <v>207</v>
      </c>
      <c r="G1030">
        <v>46</v>
      </c>
      <c r="H1030">
        <v>119</v>
      </c>
      <c r="I1030">
        <v>134</v>
      </c>
      <c r="J1030">
        <v>88</v>
      </c>
      <c r="K1030">
        <v>0.470355731225296</v>
      </c>
      <c r="L1030">
        <v>0.57487922705313999</v>
      </c>
      <c r="M1030">
        <v>1.2222222222222201</v>
      </c>
      <c r="N1030">
        <v>0.51739130434782599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923</v>
      </c>
      <c r="F1031">
        <v>946</v>
      </c>
      <c r="G1031">
        <v>23</v>
      </c>
      <c r="H1031">
        <v>921</v>
      </c>
      <c r="I1031">
        <v>2</v>
      </c>
      <c r="J1031">
        <v>25</v>
      </c>
      <c r="K1031">
        <v>0.99783315276272999</v>
      </c>
      <c r="L1031">
        <v>0.97357293868921702</v>
      </c>
      <c r="M1031">
        <v>0.97568710359407995</v>
      </c>
      <c r="N1031">
        <v>0.985553772070626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703</v>
      </c>
      <c r="F1032">
        <v>718</v>
      </c>
      <c r="G1032">
        <v>15</v>
      </c>
      <c r="H1032">
        <v>643</v>
      </c>
      <c r="I1032">
        <v>60</v>
      </c>
      <c r="J1032">
        <v>75</v>
      </c>
      <c r="K1032">
        <v>0.914651493598862</v>
      </c>
      <c r="L1032">
        <v>0.89554317548746498</v>
      </c>
      <c r="M1032">
        <v>0.97910863509749302</v>
      </c>
      <c r="N1032">
        <v>0.90499648135116095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259</v>
      </c>
      <c r="F1033">
        <v>207</v>
      </c>
      <c r="G1033">
        <v>52</v>
      </c>
      <c r="H1033">
        <v>147</v>
      </c>
      <c r="I1033">
        <v>112</v>
      </c>
      <c r="J1033">
        <v>60</v>
      </c>
      <c r="K1033">
        <v>0.56756756756756699</v>
      </c>
      <c r="L1033">
        <v>0.71014492753623104</v>
      </c>
      <c r="M1033">
        <v>1.2512077294685899</v>
      </c>
      <c r="N1033">
        <v>0.63090128755364805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921</v>
      </c>
      <c r="F1034">
        <v>946</v>
      </c>
      <c r="G1034">
        <v>25</v>
      </c>
      <c r="H1034">
        <v>921</v>
      </c>
      <c r="I1034">
        <v>0</v>
      </c>
      <c r="J1034">
        <v>25</v>
      </c>
      <c r="K1034">
        <v>1</v>
      </c>
      <c r="L1034">
        <v>0.97357293868921702</v>
      </c>
      <c r="M1034">
        <v>0.97357293868921702</v>
      </c>
      <c r="N1034">
        <v>0.98660953401178297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626</v>
      </c>
      <c r="F1035">
        <v>718</v>
      </c>
      <c r="G1035">
        <v>92</v>
      </c>
      <c r="H1035">
        <v>589</v>
      </c>
      <c r="I1035">
        <v>37</v>
      </c>
      <c r="J1035">
        <v>129</v>
      </c>
      <c r="K1035">
        <v>0.94089456869009502</v>
      </c>
      <c r="L1035">
        <v>0.82033426183844005</v>
      </c>
      <c r="M1035">
        <v>0.871866295264624</v>
      </c>
      <c r="N1035">
        <v>0.87648809523809501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202</v>
      </c>
      <c r="F1036">
        <v>207</v>
      </c>
      <c r="G1036">
        <v>5</v>
      </c>
      <c r="H1036">
        <v>150</v>
      </c>
      <c r="I1036">
        <v>52</v>
      </c>
      <c r="J1036">
        <v>57</v>
      </c>
      <c r="K1036">
        <v>0.74257425742574201</v>
      </c>
      <c r="L1036">
        <v>0.72463768115941996</v>
      </c>
      <c r="M1036">
        <v>0.97584541062801899</v>
      </c>
      <c r="N1036">
        <v>0.73349633251833701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1020</v>
      </c>
      <c r="F1037">
        <v>985</v>
      </c>
      <c r="G1037">
        <v>35</v>
      </c>
      <c r="H1037">
        <v>984</v>
      </c>
      <c r="I1037">
        <v>36</v>
      </c>
      <c r="J1037">
        <v>1</v>
      </c>
      <c r="K1037">
        <v>0.96470588235294097</v>
      </c>
      <c r="L1037">
        <v>0.99898477157360399</v>
      </c>
      <c r="M1037">
        <v>1.0355329949238501</v>
      </c>
      <c r="N1037">
        <v>0.98154613466334095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778</v>
      </c>
      <c r="F1038">
        <v>720</v>
      </c>
      <c r="G1038">
        <v>58</v>
      </c>
      <c r="H1038">
        <v>682</v>
      </c>
      <c r="I1038">
        <v>96</v>
      </c>
      <c r="J1038">
        <v>38</v>
      </c>
      <c r="K1038">
        <v>0.87660668380462703</v>
      </c>
      <c r="L1038">
        <v>0.94722222222222197</v>
      </c>
      <c r="M1038">
        <v>1.0805555555555499</v>
      </c>
      <c r="N1038">
        <v>0.91054739652870498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319</v>
      </c>
      <c r="F1039">
        <v>214</v>
      </c>
      <c r="G1039">
        <v>105</v>
      </c>
      <c r="H1039">
        <v>180</v>
      </c>
      <c r="I1039">
        <v>139</v>
      </c>
      <c r="J1039">
        <v>34</v>
      </c>
      <c r="K1039">
        <v>0.56426332288401204</v>
      </c>
      <c r="L1039">
        <v>0.84112149532710201</v>
      </c>
      <c r="M1039">
        <v>1.4906542056074701</v>
      </c>
      <c r="N1039">
        <v>0.67542213883677205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1017</v>
      </c>
      <c r="F1040">
        <v>985</v>
      </c>
      <c r="G1040">
        <v>32</v>
      </c>
      <c r="H1040">
        <v>982</v>
      </c>
      <c r="I1040">
        <v>35</v>
      </c>
      <c r="J1040">
        <v>3</v>
      </c>
      <c r="K1040">
        <v>0.965585054080629</v>
      </c>
      <c r="L1040">
        <v>0.99695431472081197</v>
      </c>
      <c r="M1040">
        <v>1.0324873096446701</v>
      </c>
      <c r="N1040">
        <v>0.981018981018981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763</v>
      </c>
      <c r="F1041">
        <v>720</v>
      </c>
      <c r="G1041">
        <v>43</v>
      </c>
      <c r="H1041">
        <v>677</v>
      </c>
      <c r="I1041">
        <v>86</v>
      </c>
      <c r="J1041">
        <v>43</v>
      </c>
      <c r="K1041">
        <v>0.88728702490170297</v>
      </c>
      <c r="L1041">
        <v>0.94027777777777699</v>
      </c>
      <c r="M1041">
        <v>1.05972222222222</v>
      </c>
      <c r="N1041">
        <v>0.91301416048550199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238</v>
      </c>
      <c r="F1042">
        <v>214</v>
      </c>
      <c r="G1042">
        <v>24</v>
      </c>
      <c r="H1042">
        <v>132</v>
      </c>
      <c r="I1042">
        <v>106</v>
      </c>
      <c r="J1042">
        <v>82</v>
      </c>
      <c r="K1042">
        <v>0.55462184873949505</v>
      </c>
      <c r="L1042">
        <v>0.61682242990654201</v>
      </c>
      <c r="M1042">
        <v>1.1121495327102799</v>
      </c>
      <c r="N1042">
        <v>0.58407079646017601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1068</v>
      </c>
      <c r="F1043">
        <v>985</v>
      </c>
      <c r="G1043">
        <v>83</v>
      </c>
      <c r="H1043">
        <v>984</v>
      </c>
      <c r="I1043">
        <v>84</v>
      </c>
      <c r="J1043">
        <v>1</v>
      </c>
      <c r="K1043">
        <v>0.92134831460674105</v>
      </c>
      <c r="L1043">
        <v>0.99898477157360399</v>
      </c>
      <c r="M1043">
        <v>1.0842639593908601</v>
      </c>
      <c r="N1043">
        <v>0.95859717486604901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677</v>
      </c>
      <c r="F1044">
        <v>720</v>
      </c>
      <c r="G1044">
        <v>43</v>
      </c>
      <c r="H1044">
        <v>629</v>
      </c>
      <c r="I1044">
        <v>48</v>
      </c>
      <c r="J1044">
        <v>91</v>
      </c>
      <c r="K1044">
        <v>0.92909896602658704</v>
      </c>
      <c r="L1044">
        <v>0.87361111111111101</v>
      </c>
      <c r="M1044">
        <v>0.94027777777777699</v>
      </c>
      <c r="N1044">
        <v>0.90050107372942001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242</v>
      </c>
      <c r="F1045">
        <v>214</v>
      </c>
      <c r="G1045">
        <v>28</v>
      </c>
      <c r="H1045">
        <v>190</v>
      </c>
      <c r="I1045">
        <v>52</v>
      </c>
      <c r="J1045">
        <v>24</v>
      </c>
      <c r="K1045">
        <v>0.78512396694214803</v>
      </c>
      <c r="L1045">
        <v>0.88785046728971895</v>
      </c>
      <c r="M1045">
        <v>1.13084112149532</v>
      </c>
      <c r="N1045">
        <v>0.83333333333333304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1138</v>
      </c>
      <c r="F1046">
        <v>1166</v>
      </c>
      <c r="G1046">
        <v>28</v>
      </c>
      <c r="H1046">
        <v>1134</v>
      </c>
      <c r="I1046">
        <v>4</v>
      </c>
      <c r="J1046">
        <v>32</v>
      </c>
      <c r="K1046">
        <v>0.99648506151142302</v>
      </c>
      <c r="L1046">
        <v>0.97255574614065099</v>
      </c>
      <c r="M1046">
        <v>0.97598627787307002</v>
      </c>
      <c r="N1046">
        <v>0.984375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582</v>
      </c>
      <c r="F1047">
        <v>728</v>
      </c>
      <c r="G1047">
        <v>146</v>
      </c>
      <c r="H1047">
        <v>513</v>
      </c>
      <c r="I1047">
        <v>69</v>
      </c>
      <c r="J1047">
        <v>215</v>
      </c>
      <c r="K1047">
        <v>0.88144329896907203</v>
      </c>
      <c r="L1047">
        <v>0.70467032967032905</v>
      </c>
      <c r="M1047">
        <v>0.79945054945054905</v>
      </c>
      <c r="N1047">
        <v>0.78320610687022896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231</v>
      </c>
      <c r="F1048">
        <v>270</v>
      </c>
      <c r="G1048">
        <v>39</v>
      </c>
      <c r="H1048">
        <v>130</v>
      </c>
      <c r="I1048">
        <v>101</v>
      </c>
      <c r="J1048">
        <v>140</v>
      </c>
      <c r="K1048">
        <v>0.56277056277056203</v>
      </c>
      <c r="L1048">
        <v>0.48148148148148101</v>
      </c>
      <c r="M1048">
        <v>0.85555555555555496</v>
      </c>
      <c r="N1048">
        <v>0.51896207584830301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1128</v>
      </c>
      <c r="F1049">
        <v>1166</v>
      </c>
      <c r="G1049">
        <v>38</v>
      </c>
      <c r="H1049">
        <v>1123</v>
      </c>
      <c r="I1049">
        <v>5</v>
      </c>
      <c r="J1049">
        <v>43</v>
      </c>
      <c r="K1049">
        <v>0.995567375886524</v>
      </c>
      <c r="L1049">
        <v>0.96312178387650005</v>
      </c>
      <c r="M1049">
        <v>0.967409948542024</v>
      </c>
      <c r="N1049">
        <v>0.97907585004359199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689</v>
      </c>
      <c r="F1050">
        <v>728</v>
      </c>
      <c r="G1050">
        <v>39</v>
      </c>
      <c r="H1050">
        <v>638</v>
      </c>
      <c r="I1050">
        <v>51</v>
      </c>
      <c r="J1050">
        <v>90</v>
      </c>
      <c r="K1050">
        <v>0.92597968069666103</v>
      </c>
      <c r="L1050">
        <v>0.87637362637362604</v>
      </c>
      <c r="M1050">
        <v>0.94642857142857095</v>
      </c>
      <c r="N1050">
        <v>0.90049400141143199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261</v>
      </c>
      <c r="F1051">
        <v>270</v>
      </c>
      <c r="G1051">
        <v>9</v>
      </c>
      <c r="H1051">
        <v>189</v>
      </c>
      <c r="I1051">
        <v>72</v>
      </c>
      <c r="J1051">
        <v>81</v>
      </c>
      <c r="K1051">
        <v>0.72413793103448199</v>
      </c>
      <c r="L1051">
        <v>0.7</v>
      </c>
      <c r="M1051">
        <v>0.96666666666666601</v>
      </c>
      <c r="N1051">
        <v>0.71186440677966101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1120</v>
      </c>
      <c r="F1052">
        <v>1166</v>
      </c>
      <c r="G1052">
        <v>46</v>
      </c>
      <c r="H1052">
        <v>1119</v>
      </c>
      <c r="I1052">
        <v>1</v>
      </c>
      <c r="J1052">
        <v>47</v>
      </c>
      <c r="K1052">
        <v>0.99910714285714197</v>
      </c>
      <c r="L1052">
        <v>0.95969125214408202</v>
      </c>
      <c r="M1052">
        <v>0.96054888507718605</v>
      </c>
      <c r="N1052">
        <v>0.97900262467191601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650</v>
      </c>
      <c r="F1053">
        <v>728</v>
      </c>
      <c r="G1053">
        <v>78</v>
      </c>
      <c r="H1053">
        <v>617</v>
      </c>
      <c r="I1053">
        <v>33</v>
      </c>
      <c r="J1053">
        <v>111</v>
      </c>
      <c r="K1053">
        <v>0.94923076923076899</v>
      </c>
      <c r="L1053">
        <v>0.84752747252747196</v>
      </c>
      <c r="M1053">
        <v>0.89285714285714202</v>
      </c>
      <c r="N1053">
        <v>0.89550072568940497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257</v>
      </c>
      <c r="F1054">
        <v>270</v>
      </c>
      <c r="G1054">
        <v>13</v>
      </c>
      <c r="H1054">
        <v>226</v>
      </c>
      <c r="I1054">
        <v>31</v>
      </c>
      <c r="J1054">
        <v>44</v>
      </c>
      <c r="K1054">
        <v>0.87937743190661399</v>
      </c>
      <c r="L1054">
        <v>0.83703703703703702</v>
      </c>
      <c r="M1054">
        <v>0.95185185185185095</v>
      </c>
      <c r="N1054">
        <v>0.85768500948766602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1087</v>
      </c>
      <c r="F1055">
        <v>1098</v>
      </c>
      <c r="G1055">
        <v>11</v>
      </c>
      <c r="H1055">
        <v>1078</v>
      </c>
      <c r="I1055">
        <v>9</v>
      </c>
      <c r="J1055">
        <v>20</v>
      </c>
      <c r="K1055">
        <v>0.99172033118675196</v>
      </c>
      <c r="L1055">
        <v>0.98178506375227603</v>
      </c>
      <c r="M1055">
        <v>0.98998178506375201</v>
      </c>
      <c r="N1055">
        <v>0.98672768878718498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846</v>
      </c>
      <c r="F1056">
        <v>859</v>
      </c>
      <c r="G1056">
        <v>13</v>
      </c>
      <c r="H1056">
        <v>764</v>
      </c>
      <c r="I1056">
        <v>82</v>
      </c>
      <c r="J1056">
        <v>95</v>
      </c>
      <c r="K1056">
        <v>0.90307328605200898</v>
      </c>
      <c r="L1056">
        <v>0.88940628637951102</v>
      </c>
      <c r="M1056">
        <v>0.98486612339930102</v>
      </c>
      <c r="N1056">
        <v>0.89618768328445697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350</v>
      </c>
      <c r="F1057">
        <v>293</v>
      </c>
      <c r="G1057">
        <v>57</v>
      </c>
      <c r="H1057">
        <v>143</v>
      </c>
      <c r="I1057">
        <v>207</v>
      </c>
      <c r="J1057">
        <v>150</v>
      </c>
      <c r="K1057">
        <v>0.40857142857142797</v>
      </c>
      <c r="L1057">
        <v>0.48805460750853202</v>
      </c>
      <c r="M1057">
        <v>1.1945392491467499</v>
      </c>
      <c r="N1057">
        <v>0.44479004665629801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1084</v>
      </c>
      <c r="F1058">
        <v>1098</v>
      </c>
      <c r="G1058">
        <v>14</v>
      </c>
      <c r="H1058">
        <v>1069</v>
      </c>
      <c r="I1058">
        <v>15</v>
      </c>
      <c r="J1058">
        <v>29</v>
      </c>
      <c r="K1058">
        <v>0.98616236162361604</v>
      </c>
      <c r="L1058">
        <v>0.97358834244080095</v>
      </c>
      <c r="M1058">
        <v>0.98724954462659298</v>
      </c>
      <c r="N1058">
        <v>0.97983501374885396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788</v>
      </c>
      <c r="F1059">
        <v>859</v>
      </c>
      <c r="G1059">
        <v>71</v>
      </c>
      <c r="H1059">
        <v>732</v>
      </c>
      <c r="I1059">
        <v>56</v>
      </c>
      <c r="J1059">
        <v>127</v>
      </c>
      <c r="K1059">
        <v>0.92893401015228405</v>
      </c>
      <c r="L1059">
        <v>0.85215366705471396</v>
      </c>
      <c r="M1059">
        <v>0.91734575087310799</v>
      </c>
      <c r="N1059">
        <v>0.88888888888888795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312</v>
      </c>
      <c r="F1060">
        <v>293</v>
      </c>
      <c r="G1060">
        <v>19</v>
      </c>
      <c r="H1060">
        <v>185</v>
      </c>
      <c r="I1060">
        <v>127</v>
      </c>
      <c r="J1060">
        <v>108</v>
      </c>
      <c r="K1060">
        <v>0.59294871794871795</v>
      </c>
      <c r="L1060">
        <v>0.63139931740614297</v>
      </c>
      <c r="M1060">
        <v>1.06484641638225</v>
      </c>
      <c r="N1060">
        <v>0.61157024793388404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1066</v>
      </c>
      <c r="F1061">
        <v>1098</v>
      </c>
      <c r="G1061">
        <v>32</v>
      </c>
      <c r="H1061">
        <v>1060</v>
      </c>
      <c r="I1061">
        <v>6</v>
      </c>
      <c r="J1061">
        <v>38</v>
      </c>
      <c r="K1061">
        <v>0.99437148217635996</v>
      </c>
      <c r="L1061">
        <v>0.96539162112932597</v>
      </c>
      <c r="M1061">
        <v>0.97085610200364303</v>
      </c>
      <c r="N1061">
        <v>0.97966728280961102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807</v>
      </c>
      <c r="F1062">
        <v>859</v>
      </c>
      <c r="G1062">
        <v>52</v>
      </c>
      <c r="H1062">
        <v>776</v>
      </c>
      <c r="I1062">
        <v>31</v>
      </c>
      <c r="J1062">
        <v>83</v>
      </c>
      <c r="K1062">
        <v>0.96158612143742195</v>
      </c>
      <c r="L1062">
        <v>0.90337601862630901</v>
      </c>
      <c r="M1062">
        <v>0.93946449359720596</v>
      </c>
      <c r="N1062">
        <v>0.93157262905161997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271</v>
      </c>
      <c r="F1063">
        <v>293</v>
      </c>
      <c r="G1063">
        <v>22</v>
      </c>
      <c r="H1063">
        <v>218</v>
      </c>
      <c r="I1063">
        <v>53</v>
      </c>
      <c r="J1063">
        <v>75</v>
      </c>
      <c r="K1063">
        <v>0.80442804428044201</v>
      </c>
      <c r="L1063">
        <v>0.74402730375426596</v>
      </c>
      <c r="M1063">
        <v>0.92491467576791797</v>
      </c>
      <c r="N1063">
        <v>0.77304964539007004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1133</v>
      </c>
      <c r="F1064">
        <v>1140</v>
      </c>
      <c r="G1064">
        <v>7</v>
      </c>
      <c r="H1064">
        <v>1131</v>
      </c>
      <c r="I1064">
        <v>2</v>
      </c>
      <c r="J1064">
        <v>9</v>
      </c>
      <c r="K1064">
        <v>0.99823477493380397</v>
      </c>
      <c r="L1064">
        <v>0.99210526315789405</v>
      </c>
      <c r="M1064">
        <v>0.993859649122807</v>
      </c>
      <c r="N1064">
        <v>0.99516058073031199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925</v>
      </c>
      <c r="F1065">
        <v>869</v>
      </c>
      <c r="G1065">
        <v>56</v>
      </c>
      <c r="H1065">
        <v>798</v>
      </c>
      <c r="I1065">
        <v>127</v>
      </c>
      <c r="J1065">
        <v>71</v>
      </c>
      <c r="K1065">
        <v>0.862702702702702</v>
      </c>
      <c r="L1065">
        <v>0.91829689298043704</v>
      </c>
      <c r="M1065">
        <v>1.0644418872266901</v>
      </c>
      <c r="N1065">
        <v>0.889632107023411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248</v>
      </c>
      <c r="F1066">
        <v>247</v>
      </c>
      <c r="G1066">
        <v>1</v>
      </c>
      <c r="H1066">
        <v>148</v>
      </c>
      <c r="I1066">
        <v>100</v>
      </c>
      <c r="J1066">
        <v>99</v>
      </c>
      <c r="K1066">
        <v>0.59677419354838701</v>
      </c>
      <c r="L1066">
        <v>0.59919028340080904</v>
      </c>
      <c r="M1066">
        <v>1.00404858299595</v>
      </c>
      <c r="N1066">
        <v>0.59797979797979794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1116</v>
      </c>
      <c r="F1067">
        <v>1140</v>
      </c>
      <c r="G1067">
        <v>24</v>
      </c>
      <c r="H1067">
        <v>1114</v>
      </c>
      <c r="I1067">
        <v>2</v>
      </c>
      <c r="J1067">
        <v>26</v>
      </c>
      <c r="K1067">
        <v>0.99820788530465898</v>
      </c>
      <c r="L1067">
        <v>0.97719298245613995</v>
      </c>
      <c r="M1067">
        <v>0.97894736842105201</v>
      </c>
      <c r="N1067">
        <v>0.98758865248226901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968</v>
      </c>
      <c r="F1068">
        <v>869</v>
      </c>
      <c r="G1068">
        <v>99</v>
      </c>
      <c r="H1068">
        <v>849</v>
      </c>
      <c r="I1068">
        <v>119</v>
      </c>
      <c r="J1068">
        <v>20</v>
      </c>
      <c r="K1068">
        <v>0.87706611570247905</v>
      </c>
      <c r="L1068">
        <v>0.97698504027617905</v>
      </c>
      <c r="M1068">
        <v>1.11392405063291</v>
      </c>
      <c r="N1068">
        <v>0.92433315187806198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272</v>
      </c>
      <c r="F1069">
        <v>247</v>
      </c>
      <c r="G1069">
        <v>25</v>
      </c>
      <c r="H1069">
        <v>188</v>
      </c>
      <c r="I1069">
        <v>84</v>
      </c>
      <c r="J1069">
        <v>59</v>
      </c>
      <c r="K1069">
        <v>0.69117647058823495</v>
      </c>
      <c r="L1069">
        <v>0.76113360323886603</v>
      </c>
      <c r="M1069">
        <v>1.1012145748987801</v>
      </c>
      <c r="N1069">
        <v>0.72447013487475898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1047</v>
      </c>
      <c r="F1070">
        <v>1140</v>
      </c>
      <c r="G1070">
        <v>93</v>
      </c>
      <c r="H1070">
        <v>1047</v>
      </c>
      <c r="I1070">
        <v>0</v>
      </c>
      <c r="J1070">
        <v>93</v>
      </c>
      <c r="K1070">
        <v>1</v>
      </c>
      <c r="L1070">
        <v>0.91842105263157803</v>
      </c>
      <c r="M1070">
        <v>0.91842105263157803</v>
      </c>
      <c r="N1070">
        <v>0.957475994513031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838</v>
      </c>
      <c r="F1071">
        <v>869</v>
      </c>
      <c r="G1071">
        <v>31</v>
      </c>
      <c r="H1071">
        <v>765</v>
      </c>
      <c r="I1071">
        <v>73</v>
      </c>
      <c r="J1071">
        <v>104</v>
      </c>
      <c r="K1071">
        <v>0.91288782816229097</v>
      </c>
      <c r="L1071">
        <v>0.88032220943613304</v>
      </c>
      <c r="M1071">
        <v>0.96432681242807805</v>
      </c>
      <c r="N1071">
        <v>0.89630931458699403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251</v>
      </c>
      <c r="F1072">
        <v>247</v>
      </c>
      <c r="G1072">
        <v>4</v>
      </c>
      <c r="H1072">
        <v>220</v>
      </c>
      <c r="I1072">
        <v>31</v>
      </c>
      <c r="J1072">
        <v>27</v>
      </c>
      <c r="K1072">
        <v>0.87649402390438202</v>
      </c>
      <c r="L1072">
        <v>0.89068825910931104</v>
      </c>
      <c r="M1072">
        <v>1.0161943319838</v>
      </c>
      <c r="N1072">
        <v>0.88353413654618396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975</v>
      </c>
      <c r="F1073">
        <v>997</v>
      </c>
      <c r="G1073">
        <v>22</v>
      </c>
      <c r="H1073">
        <v>975</v>
      </c>
      <c r="I1073">
        <v>0</v>
      </c>
      <c r="J1073">
        <v>22</v>
      </c>
      <c r="K1073">
        <v>1</v>
      </c>
      <c r="L1073">
        <v>0.97793380140421204</v>
      </c>
      <c r="M1073">
        <v>0.97793380140421204</v>
      </c>
      <c r="N1073">
        <v>0.988843813387424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778</v>
      </c>
      <c r="F1074">
        <v>810</v>
      </c>
      <c r="G1074">
        <v>32</v>
      </c>
      <c r="H1074">
        <v>714</v>
      </c>
      <c r="I1074">
        <v>64</v>
      </c>
      <c r="J1074">
        <v>96</v>
      </c>
      <c r="K1074">
        <v>0.91773778920308402</v>
      </c>
      <c r="L1074">
        <v>0.88148148148148098</v>
      </c>
      <c r="M1074">
        <v>0.96049382716049303</v>
      </c>
      <c r="N1074">
        <v>0.89924433249370195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305</v>
      </c>
      <c r="F1075">
        <v>250</v>
      </c>
      <c r="G1075">
        <v>55</v>
      </c>
      <c r="H1075">
        <v>133</v>
      </c>
      <c r="I1075">
        <v>172</v>
      </c>
      <c r="J1075">
        <v>117</v>
      </c>
      <c r="K1075">
        <v>0.43606557377049099</v>
      </c>
      <c r="L1075">
        <v>0.53200000000000003</v>
      </c>
      <c r="M1075">
        <v>1.22</v>
      </c>
      <c r="N1075">
        <v>0.47927927927927899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987</v>
      </c>
      <c r="F1076">
        <v>997</v>
      </c>
      <c r="G1076">
        <v>10</v>
      </c>
      <c r="H1076">
        <v>985</v>
      </c>
      <c r="I1076">
        <v>2</v>
      </c>
      <c r="J1076">
        <v>12</v>
      </c>
      <c r="K1076">
        <v>0.99797365754812495</v>
      </c>
      <c r="L1076">
        <v>0.98796389167502496</v>
      </c>
      <c r="M1076">
        <v>0.98996990972918697</v>
      </c>
      <c r="N1076">
        <v>0.99294354838709598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796</v>
      </c>
      <c r="F1077">
        <v>810</v>
      </c>
      <c r="G1077">
        <v>14</v>
      </c>
      <c r="H1077">
        <v>741</v>
      </c>
      <c r="I1077">
        <v>55</v>
      </c>
      <c r="J1077">
        <v>69</v>
      </c>
      <c r="K1077">
        <v>0.930904522613065</v>
      </c>
      <c r="L1077">
        <v>0.91481481481481397</v>
      </c>
      <c r="M1077">
        <v>0.98271604938271595</v>
      </c>
      <c r="N1077">
        <v>0.92278953922789497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231</v>
      </c>
      <c r="F1078">
        <v>250</v>
      </c>
      <c r="G1078">
        <v>19</v>
      </c>
      <c r="H1078">
        <v>164</v>
      </c>
      <c r="I1078">
        <v>67</v>
      </c>
      <c r="J1078">
        <v>86</v>
      </c>
      <c r="K1078">
        <v>0.70995670995671001</v>
      </c>
      <c r="L1078">
        <v>0.65600000000000003</v>
      </c>
      <c r="M1078">
        <v>0.92400000000000004</v>
      </c>
      <c r="N1078">
        <v>0.68191268191268195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990</v>
      </c>
      <c r="F1079">
        <v>997</v>
      </c>
      <c r="G1079">
        <v>7</v>
      </c>
      <c r="H1079">
        <v>988</v>
      </c>
      <c r="I1079">
        <v>2</v>
      </c>
      <c r="J1079">
        <v>9</v>
      </c>
      <c r="K1079">
        <v>0.99797979797979797</v>
      </c>
      <c r="L1079">
        <v>0.99097291875626803</v>
      </c>
      <c r="M1079">
        <v>0.99297893681043103</v>
      </c>
      <c r="N1079">
        <v>0.99446401610468005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778</v>
      </c>
      <c r="F1080">
        <v>810</v>
      </c>
      <c r="G1080">
        <v>32</v>
      </c>
      <c r="H1080">
        <v>739</v>
      </c>
      <c r="I1080">
        <v>39</v>
      </c>
      <c r="J1080">
        <v>71</v>
      </c>
      <c r="K1080">
        <v>0.94987146529562905</v>
      </c>
      <c r="L1080">
        <v>0.91234567901234498</v>
      </c>
      <c r="M1080">
        <v>0.96049382716049303</v>
      </c>
      <c r="N1080">
        <v>0.93073047858942004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264</v>
      </c>
      <c r="F1081">
        <v>250</v>
      </c>
      <c r="G1081">
        <v>14</v>
      </c>
      <c r="H1081">
        <v>203</v>
      </c>
      <c r="I1081">
        <v>61</v>
      </c>
      <c r="J1081">
        <v>47</v>
      </c>
      <c r="K1081">
        <v>0.76893939393939303</v>
      </c>
      <c r="L1081">
        <v>0.81200000000000006</v>
      </c>
      <c r="M1081">
        <v>1.056</v>
      </c>
      <c r="N1081">
        <v>0.78988326848249002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948</v>
      </c>
      <c r="F1082">
        <v>937</v>
      </c>
      <c r="G1082">
        <v>11</v>
      </c>
      <c r="H1082">
        <v>936</v>
      </c>
      <c r="I1082">
        <v>12</v>
      </c>
      <c r="J1082">
        <v>1</v>
      </c>
      <c r="K1082">
        <v>0.987341772151898</v>
      </c>
      <c r="L1082">
        <v>0.99893276414087495</v>
      </c>
      <c r="M1082">
        <v>1.01173959445037</v>
      </c>
      <c r="N1082">
        <v>0.99310344827586206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690</v>
      </c>
      <c r="F1083">
        <v>703</v>
      </c>
      <c r="G1083">
        <v>13</v>
      </c>
      <c r="H1083">
        <v>593</v>
      </c>
      <c r="I1083">
        <v>97</v>
      </c>
      <c r="J1083">
        <v>110</v>
      </c>
      <c r="K1083">
        <v>0.85942028985507202</v>
      </c>
      <c r="L1083">
        <v>0.84352773826458005</v>
      </c>
      <c r="M1083">
        <v>0.98150782361308597</v>
      </c>
      <c r="N1083">
        <v>0.85139985642498195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189</v>
      </c>
      <c r="F1084">
        <v>199</v>
      </c>
      <c r="G1084">
        <v>10</v>
      </c>
      <c r="H1084">
        <v>131</v>
      </c>
      <c r="I1084">
        <v>58</v>
      </c>
      <c r="J1084">
        <v>68</v>
      </c>
      <c r="K1084">
        <v>0.69312169312169303</v>
      </c>
      <c r="L1084">
        <v>0.65829145728643201</v>
      </c>
      <c r="M1084">
        <v>0.94974874371859297</v>
      </c>
      <c r="N1084">
        <v>0.67525773195876204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999</v>
      </c>
      <c r="F1085">
        <v>937</v>
      </c>
      <c r="G1085">
        <v>62</v>
      </c>
      <c r="H1085">
        <v>937</v>
      </c>
      <c r="I1085">
        <v>62</v>
      </c>
      <c r="J1085">
        <v>0</v>
      </c>
      <c r="K1085">
        <v>0.93793793793793701</v>
      </c>
      <c r="L1085">
        <v>1</v>
      </c>
      <c r="M1085">
        <v>1.0661686232657399</v>
      </c>
      <c r="N1085">
        <v>0.96797520661156999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769</v>
      </c>
      <c r="F1086">
        <v>703</v>
      </c>
      <c r="G1086">
        <v>66</v>
      </c>
      <c r="H1086">
        <v>660</v>
      </c>
      <c r="I1086">
        <v>109</v>
      </c>
      <c r="J1086">
        <v>43</v>
      </c>
      <c r="K1086">
        <v>0.85825747724317203</v>
      </c>
      <c r="L1086">
        <v>0.93883357041251703</v>
      </c>
      <c r="M1086">
        <v>1.0938833570412501</v>
      </c>
      <c r="N1086">
        <v>0.89673913043478204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201</v>
      </c>
      <c r="F1087">
        <v>199</v>
      </c>
      <c r="G1087">
        <v>2</v>
      </c>
      <c r="H1087">
        <v>168</v>
      </c>
      <c r="I1087">
        <v>33</v>
      </c>
      <c r="J1087">
        <v>31</v>
      </c>
      <c r="K1087">
        <v>0.83582089552238803</v>
      </c>
      <c r="L1087">
        <v>0.84422110552763796</v>
      </c>
      <c r="M1087">
        <v>1.0100502512562799</v>
      </c>
      <c r="N1087">
        <v>0.84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964</v>
      </c>
      <c r="F1088">
        <v>937</v>
      </c>
      <c r="G1088">
        <v>27</v>
      </c>
      <c r="H1088">
        <v>935</v>
      </c>
      <c r="I1088">
        <v>29</v>
      </c>
      <c r="J1088">
        <v>2</v>
      </c>
      <c r="K1088">
        <v>0.969917012448132</v>
      </c>
      <c r="L1088">
        <v>0.99786552828175001</v>
      </c>
      <c r="M1088">
        <v>1.0288153681963701</v>
      </c>
      <c r="N1088">
        <v>0.983692793266701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700</v>
      </c>
      <c r="F1089">
        <v>703</v>
      </c>
      <c r="G1089">
        <v>3</v>
      </c>
      <c r="H1089">
        <v>641</v>
      </c>
      <c r="I1089">
        <v>59</v>
      </c>
      <c r="J1089">
        <v>62</v>
      </c>
      <c r="K1089">
        <v>0.91571428571428504</v>
      </c>
      <c r="L1089">
        <v>0.91180654338549005</v>
      </c>
      <c r="M1089">
        <v>0.99573257467994303</v>
      </c>
      <c r="N1089">
        <v>0.91375623663577998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200</v>
      </c>
      <c r="F1090">
        <v>199</v>
      </c>
      <c r="G1090">
        <v>1</v>
      </c>
      <c r="H1090">
        <v>176</v>
      </c>
      <c r="I1090">
        <v>24</v>
      </c>
      <c r="J1090">
        <v>23</v>
      </c>
      <c r="K1090">
        <v>0.88</v>
      </c>
      <c r="L1090">
        <v>0.88442211055276299</v>
      </c>
      <c r="M1090">
        <v>1.0050251256281399</v>
      </c>
      <c r="N1090">
        <v>0.88220551378446099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1111</v>
      </c>
      <c r="F1091">
        <v>1224</v>
      </c>
      <c r="G1091">
        <v>113</v>
      </c>
      <c r="H1091">
        <v>1102</v>
      </c>
      <c r="I1091">
        <v>9</v>
      </c>
      <c r="J1091">
        <v>122</v>
      </c>
      <c r="K1091">
        <v>0.99189918991899195</v>
      </c>
      <c r="L1091">
        <v>0.90032679738562005</v>
      </c>
      <c r="M1091">
        <v>0.90767973856209105</v>
      </c>
      <c r="N1091">
        <v>0.94389721627408996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526</v>
      </c>
      <c r="F1092">
        <v>647</v>
      </c>
      <c r="G1092">
        <v>121</v>
      </c>
      <c r="H1092">
        <v>503</v>
      </c>
      <c r="I1092">
        <v>23</v>
      </c>
      <c r="J1092">
        <v>144</v>
      </c>
      <c r="K1092">
        <v>0.95627376425855504</v>
      </c>
      <c r="L1092">
        <v>0.77743431221019998</v>
      </c>
      <c r="M1092">
        <v>0.81298299845440403</v>
      </c>
      <c r="N1092">
        <v>0.85763000852514903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222</v>
      </c>
      <c r="F1093">
        <v>217</v>
      </c>
      <c r="G1093">
        <v>5</v>
      </c>
      <c r="H1093">
        <v>105</v>
      </c>
      <c r="I1093">
        <v>117</v>
      </c>
      <c r="J1093">
        <v>112</v>
      </c>
      <c r="K1093">
        <v>0.47297297297297197</v>
      </c>
      <c r="L1093">
        <v>0.483870967741935</v>
      </c>
      <c r="M1093">
        <v>1.0230414746543699</v>
      </c>
      <c r="N1093">
        <v>0.47835990888382601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1166</v>
      </c>
      <c r="F1094">
        <v>1224</v>
      </c>
      <c r="G1094">
        <v>58</v>
      </c>
      <c r="H1094">
        <v>1154</v>
      </c>
      <c r="I1094">
        <v>12</v>
      </c>
      <c r="J1094">
        <v>70</v>
      </c>
      <c r="K1094">
        <v>0.98970840480274402</v>
      </c>
      <c r="L1094">
        <v>0.94281045751633896</v>
      </c>
      <c r="M1094">
        <v>0.95261437908496704</v>
      </c>
      <c r="N1094">
        <v>0.965690376569037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623</v>
      </c>
      <c r="F1095">
        <v>647</v>
      </c>
      <c r="G1095">
        <v>24</v>
      </c>
      <c r="H1095">
        <v>588</v>
      </c>
      <c r="I1095">
        <v>35</v>
      </c>
      <c r="J1095">
        <v>59</v>
      </c>
      <c r="K1095">
        <v>0.94382022471910099</v>
      </c>
      <c r="L1095">
        <v>0.90880989180834604</v>
      </c>
      <c r="M1095">
        <v>0.96290571870170005</v>
      </c>
      <c r="N1095">
        <v>0.92598425196850398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219</v>
      </c>
      <c r="F1096">
        <v>217</v>
      </c>
      <c r="G1096">
        <v>2</v>
      </c>
      <c r="H1096">
        <v>179</v>
      </c>
      <c r="I1096">
        <v>40</v>
      </c>
      <c r="J1096">
        <v>38</v>
      </c>
      <c r="K1096">
        <v>0.81735159817351599</v>
      </c>
      <c r="L1096">
        <v>0.82488479262672798</v>
      </c>
      <c r="M1096">
        <v>1.00921658986175</v>
      </c>
      <c r="N1096">
        <v>0.82110091743119196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1190</v>
      </c>
      <c r="F1097">
        <v>1224</v>
      </c>
      <c r="G1097">
        <v>34</v>
      </c>
      <c r="H1097">
        <v>1187</v>
      </c>
      <c r="I1097">
        <v>3</v>
      </c>
      <c r="J1097">
        <v>37</v>
      </c>
      <c r="K1097">
        <v>0.997478991596638</v>
      </c>
      <c r="L1097">
        <v>0.96977124183006502</v>
      </c>
      <c r="M1097">
        <v>0.97222222222222199</v>
      </c>
      <c r="N1097">
        <v>0.98342999171499501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619</v>
      </c>
      <c r="F1098">
        <v>647</v>
      </c>
      <c r="G1098">
        <v>28</v>
      </c>
      <c r="H1098">
        <v>597</v>
      </c>
      <c r="I1098">
        <v>22</v>
      </c>
      <c r="J1098">
        <v>50</v>
      </c>
      <c r="K1098">
        <v>0.96445880452342403</v>
      </c>
      <c r="L1098">
        <v>0.92272024729520796</v>
      </c>
      <c r="M1098">
        <v>0.95672333848531599</v>
      </c>
      <c r="N1098">
        <v>0.94312796208530802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232</v>
      </c>
      <c r="F1099">
        <v>217</v>
      </c>
      <c r="G1099">
        <v>15</v>
      </c>
      <c r="H1099">
        <v>203</v>
      </c>
      <c r="I1099">
        <v>29</v>
      </c>
      <c r="J1099">
        <v>14</v>
      </c>
      <c r="K1099">
        <v>0.875</v>
      </c>
      <c r="L1099">
        <v>0.93548387096774099</v>
      </c>
      <c r="M1099">
        <v>1.0691244239631299</v>
      </c>
      <c r="N1099">
        <v>0.90423162583518901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971</v>
      </c>
      <c r="F1100">
        <v>1053</v>
      </c>
      <c r="G1100">
        <v>82</v>
      </c>
      <c r="H1100">
        <v>971</v>
      </c>
      <c r="I1100">
        <v>0</v>
      </c>
      <c r="J1100">
        <v>82</v>
      </c>
      <c r="K1100">
        <v>1</v>
      </c>
      <c r="L1100">
        <v>0.92212725546058805</v>
      </c>
      <c r="M1100">
        <v>0.92212725546058805</v>
      </c>
      <c r="N1100">
        <v>0.95948616600790504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659</v>
      </c>
      <c r="F1101">
        <v>716</v>
      </c>
      <c r="G1101">
        <v>57</v>
      </c>
      <c r="H1101">
        <v>612</v>
      </c>
      <c r="I1101">
        <v>47</v>
      </c>
      <c r="J1101">
        <v>104</v>
      </c>
      <c r="K1101">
        <v>0.92867981790591803</v>
      </c>
      <c r="L1101">
        <v>0.85474860335195502</v>
      </c>
      <c r="M1101">
        <v>0.92039106145251304</v>
      </c>
      <c r="N1101">
        <v>0.89018181818181796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227</v>
      </c>
      <c r="F1102">
        <v>224</v>
      </c>
      <c r="G1102">
        <v>3</v>
      </c>
      <c r="H1102">
        <v>139</v>
      </c>
      <c r="I1102">
        <v>88</v>
      </c>
      <c r="J1102">
        <v>85</v>
      </c>
      <c r="K1102">
        <v>0.61233480176211397</v>
      </c>
      <c r="L1102">
        <v>0.62053571428571397</v>
      </c>
      <c r="M1102">
        <v>1.0133928571428501</v>
      </c>
      <c r="N1102">
        <v>0.61640798226163995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977</v>
      </c>
      <c r="F1103">
        <v>1053</v>
      </c>
      <c r="G1103">
        <v>76</v>
      </c>
      <c r="H1103">
        <v>977</v>
      </c>
      <c r="I1103">
        <v>0</v>
      </c>
      <c r="J1103">
        <v>76</v>
      </c>
      <c r="K1103">
        <v>1</v>
      </c>
      <c r="L1103">
        <v>0.92782526115859398</v>
      </c>
      <c r="M1103">
        <v>0.92782526115859398</v>
      </c>
      <c r="N1103">
        <v>0.96256157635467898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711</v>
      </c>
      <c r="F1104">
        <v>716</v>
      </c>
      <c r="G1104">
        <v>5</v>
      </c>
      <c r="H1104">
        <v>661</v>
      </c>
      <c r="I1104">
        <v>50</v>
      </c>
      <c r="J1104">
        <v>55</v>
      </c>
      <c r="K1104">
        <v>0.92967651195499301</v>
      </c>
      <c r="L1104">
        <v>0.92318435754189898</v>
      </c>
      <c r="M1104">
        <v>0.99301675977653603</v>
      </c>
      <c r="N1104">
        <v>0.92641906096706295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221</v>
      </c>
      <c r="F1105">
        <v>224</v>
      </c>
      <c r="G1105">
        <v>3</v>
      </c>
      <c r="H1105">
        <v>180</v>
      </c>
      <c r="I1105">
        <v>41</v>
      </c>
      <c r="J1105">
        <v>44</v>
      </c>
      <c r="K1105">
        <v>0.81447963800904899</v>
      </c>
      <c r="L1105">
        <v>0.80357142857142805</v>
      </c>
      <c r="M1105">
        <v>0.98660714285714202</v>
      </c>
      <c r="N1105">
        <v>0.80898876404494302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1008</v>
      </c>
      <c r="F1106">
        <v>1053</v>
      </c>
      <c r="G1106">
        <v>45</v>
      </c>
      <c r="H1106">
        <v>1008</v>
      </c>
      <c r="I1106">
        <v>0</v>
      </c>
      <c r="J1106">
        <v>45</v>
      </c>
      <c r="K1106">
        <v>1</v>
      </c>
      <c r="L1106">
        <v>0.95726495726495697</v>
      </c>
      <c r="M1106">
        <v>0.95726495726495697</v>
      </c>
      <c r="N1106">
        <v>0.97816593886462799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679</v>
      </c>
      <c r="F1107">
        <v>716</v>
      </c>
      <c r="G1107">
        <v>37</v>
      </c>
      <c r="H1107">
        <v>642</v>
      </c>
      <c r="I1107">
        <v>37</v>
      </c>
      <c r="J1107">
        <v>74</v>
      </c>
      <c r="K1107">
        <v>0.94550810014727504</v>
      </c>
      <c r="L1107">
        <v>0.89664804469273696</v>
      </c>
      <c r="M1107">
        <v>0.94832402234636803</v>
      </c>
      <c r="N1107">
        <v>0.92043010752688104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229</v>
      </c>
      <c r="F1108">
        <v>224</v>
      </c>
      <c r="G1108">
        <v>5</v>
      </c>
      <c r="H1108">
        <v>201</v>
      </c>
      <c r="I1108">
        <v>28</v>
      </c>
      <c r="J1108">
        <v>23</v>
      </c>
      <c r="K1108">
        <v>0.877729257641921</v>
      </c>
      <c r="L1108">
        <v>0.89732142857142805</v>
      </c>
      <c r="M1108">
        <v>1.0223214285714199</v>
      </c>
      <c r="N1108">
        <v>0.887417218543046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1070</v>
      </c>
      <c r="F1109">
        <v>1101</v>
      </c>
      <c r="G1109">
        <v>31</v>
      </c>
      <c r="H1109">
        <v>1062</v>
      </c>
      <c r="I1109">
        <v>8</v>
      </c>
      <c r="J1109">
        <v>39</v>
      </c>
      <c r="K1109">
        <v>0.992523364485981</v>
      </c>
      <c r="L1109">
        <v>0.96457765667574902</v>
      </c>
      <c r="M1109">
        <v>0.97184377838328795</v>
      </c>
      <c r="N1109">
        <v>0.97835099032703798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608</v>
      </c>
      <c r="F1110">
        <v>614</v>
      </c>
      <c r="G1110">
        <v>6</v>
      </c>
      <c r="H1110">
        <v>502</v>
      </c>
      <c r="I1110">
        <v>106</v>
      </c>
      <c r="J1110">
        <v>112</v>
      </c>
      <c r="K1110">
        <v>0.82565789473684204</v>
      </c>
      <c r="L1110">
        <v>0.81758957654723097</v>
      </c>
      <c r="M1110">
        <v>0.99022801302931596</v>
      </c>
      <c r="N1110">
        <v>0.82160392798690596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245</v>
      </c>
      <c r="F1111">
        <v>228</v>
      </c>
      <c r="G1111">
        <v>17</v>
      </c>
      <c r="H1111">
        <v>139</v>
      </c>
      <c r="I1111">
        <v>106</v>
      </c>
      <c r="J1111">
        <v>89</v>
      </c>
      <c r="K1111">
        <v>0.56734693877551001</v>
      </c>
      <c r="L1111">
        <v>0.609649122807017</v>
      </c>
      <c r="M1111">
        <v>1.0745614035087701</v>
      </c>
      <c r="N1111">
        <v>0.58773784355179703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1111</v>
      </c>
      <c r="F1112">
        <v>1101</v>
      </c>
      <c r="G1112">
        <v>10</v>
      </c>
      <c r="H1112">
        <v>1098</v>
      </c>
      <c r="I1112">
        <v>13</v>
      </c>
      <c r="J1112">
        <v>3</v>
      </c>
      <c r="K1112">
        <v>0.98829882988298801</v>
      </c>
      <c r="L1112">
        <v>0.99727520435967298</v>
      </c>
      <c r="M1112">
        <v>1.0090826521344201</v>
      </c>
      <c r="N1112">
        <v>0.99276672694394197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623</v>
      </c>
      <c r="F1113">
        <v>614</v>
      </c>
      <c r="G1113">
        <v>9</v>
      </c>
      <c r="H1113">
        <v>562</v>
      </c>
      <c r="I1113">
        <v>61</v>
      </c>
      <c r="J1113">
        <v>52</v>
      </c>
      <c r="K1113">
        <v>0.90208667736757597</v>
      </c>
      <c r="L1113">
        <v>0.91530944625407096</v>
      </c>
      <c r="M1113">
        <v>1.0146579804560201</v>
      </c>
      <c r="N1113">
        <v>0.90864995957962802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243</v>
      </c>
      <c r="F1114">
        <v>228</v>
      </c>
      <c r="G1114">
        <v>15</v>
      </c>
      <c r="H1114">
        <v>194</v>
      </c>
      <c r="I1114">
        <v>49</v>
      </c>
      <c r="J1114">
        <v>34</v>
      </c>
      <c r="K1114">
        <v>0.79835390946502005</v>
      </c>
      <c r="L1114">
        <v>0.85087719298245601</v>
      </c>
      <c r="M1114">
        <v>1.06578947368421</v>
      </c>
      <c r="N1114">
        <v>0.82377919320594395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1115</v>
      </c>
      <c r="F1115">
        <v>1101</v>
      </c>
      <c r="G1115">
        <v>14</v>
      </c>
      <c r="H1115">
        <v>1100</v>
      </c>
      <c r="I1115">
        <v>15</v>
      </c>
      <c r="J1115">
        <v>1</v>
      </c>
      <c r="K1115">
        <v>0.98654708520179302</v>
      </c>
      <c r="L1115">
        <v>0.999091734786557</v>
      </c>
      <c r="M1115">
        <v>1.0127157129881901</v>
      </c>
      <c r="N1115">
        <v>0.99277978339350104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621</v>
      </c>
      <c r="F1116">
        <v>614</v>
      </c>
      <c r="G1116">
        <v>7</v>
      </c>
      <c r="H1116">
        <v>563</v>
      </c>
      <c r="I1116">
        <v>58</v>
      </c>
      <c r="J1116">
        <v>51</v>
      </c>
      <c r="K1116">
        <v>0.90660225442834097</v>
      </c>
      <c r="L1116">
        <v>0.91693811074918496</v>
      </c>
      <c r="M1116">
        <v>1.0114006514657901</v>
      </c>
      <c r="N1116">
        <v>0.91174089068825903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244</v>
      </c>
      <c r="F1117">
        <v>228</v>
      </c>
      <c r="G1117">
        <v>16</v>
      </c>
      <c r="H1117">
        <v>206</v>
      </c>
      <c r="I1117">
        <v>38</v>
      </c>
      <c r="J1117">
        <v>22</v>
      </c>
      <c r="K1117">
        <v>0.84426229508196704</v>
      </c>
      <c r="L1117">
        <v>0.90350877192982404</v>
      </c>
      <c r="M1117">
        <v>1.0701754385964899</v>
      </c>
      <c r="N1117">
        <v>0.87288135593220295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1005</v>
      </c>
      <c r="F1118">
        <v>1044</v>
      </c>
      <c r="G1118">
        <v>39</v>
      </c>
      <c r="H1118">
        <v>1005</v>
      </c>
      <c r="I1118">
        <v>0</v>
      </c>
      <c r="J1118">
        <v>39</v>
      </c>
      <c r="K1118">
        <v>1</v>
      </c>
      <c r="L1118">
        <v>0.962643678160919</v>
      </c>
      <c r="M1118">
        <v>0.962643678160919</v>
      </c>
      <c r="N1118">
        <v>0.98096632503660297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679</v>
      </c>
      <c r="F1119">
        <v>668</v>
      </c>
      <c r="G1119">
        <v>11</v>
      </c>
      <c r="H1119">
        <v>590</v>
      </c>
      <c r="I1119">
        <v>89</v>
      </c>
      <c r="J1119">
        <v>78</v>
      </c>
      <c r="K1119">
        <v>0.86892488954344604</v>
      </c>
      <c r="L1119">
        <v>0.88323353293413098</v>
      </c>
      <c r="M1119">
        <v>1.01646706586826</v>
      </c>
      <c r="N1119">
        <v>0.87602078693392704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247</v>
      </c>
      <c r="F1120">
        <v>217</v>
      </c>
      <c r="G1120">
        <v>30</v>
      </c>
      <c r="H1120">
        <v>145</v>
      </c>
      <c r="I1120">
        <v>102</v>
      </c>
      <c r="J1120">
        <v>72</v>
      </c>
      <c r="K1120">
        <v>0.58704453441295501</v>
      </c>
      <c r="L1120">
        <v>0.66820276497695796</v>
      </c>
      <c r="M1120">
        <v>1.13824884792626</v>
      </c>
      <c r="N1120">
        <v>0.625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1031</v>
      </c>
      <c r="F1121">
        <v>1044</v>
      </c>
      <c r="G1121">
        <v>13</v>
      </c>
      <c r="H1121">
        <v>1030</v>
      </c>
      <c r="I1121">
        <v>1</v>
      </c>
      <c r="J1121">
        <v>14</v>
      </c>
      <c r="K1121">
        <v>0.99903006789524695</v>
      </c>
      <c r="L1121">
        <v>0.98659003831417602</v>
      </c>
      <c r="M1121">
        <v>0.98754789272030596</v>
      </c>
      <c r="N1121">
        <v>0.99277108433734895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752</v>
      </c>
      <c r="F1122">
        <v>668</v>
      </c>
      <c r="G1122">
        <v>84</v>
      </c>
      <c r="H1122">
        <v>646</v>
      </c>
      <c r="I1122">
        <v>106</v>
      </c>
      <c r="J1122">
        <v>22</v>
      </c>
      <c r="K1122">
        <v>0.85904255319148903</v>
      </c>
      <c r="L1122">
        <v>0.96706586826347296</v>
      </c>
      <c r="M1122">
        <v>1.12574850299401</v>
      </c>
      <c r="N1122">
        <v>0.90985915492957703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225</v>
      </c>
      <c r="F1123">
        <v>217</v>
      </c>
      <c r="G1123">
        <v>8</v>
      </c>
      <c r="H1123">
        <v>180</v>
      </c>
      <c r="I1123">
        <v>45</v>
      </c>
      <c r="J1123">
        <v>37</v>
      </c>
      <c r="K1123">
        <v>0.8</v>
      </c>
      <c r="L1123">
        <v>0.82949308755760298</v>
      </c>
      <c r="M1123">
        <v>1.036866359447</v>
      </c>
      <c r="N1123">
        <v>0.81447963800904899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1057</v>
      </c>
      <c r="F1124">
        <v>1044</v>
      </c>
      <c r="G1124">
        <v>13</v>
      </c>
      <c r="H1124">
        <v>1043</v>
      </c>
      <c r="I1124">
        <v>14</v>
      </c>
      <c r="J1124">
        <v>1</v>
      </c>
      <c r="K1124">
        <v>0.98675496688741704</v>
      </c>
      <c r="L1124">
        <v>0.99904214559386895</v>
      </c>
      <c r="M1124">
        <v>1.0124521072796899</v>
      </c>
      <c r="N1124">
        <v>0.992860542598762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700</v>
      </c>
      <c r="F1125">
        <v>668</v>
      </c>
      <c r="G1125">
        <v>32</v>
      </c>
      <c r="H1125">
        <v>625</v>
      </c>
      <c r="I1125">
        <v>75</v>
      </c>
      <c r="J1125">
        <v>43</v>
      </c>
      <c r="K1125">
        <v>0.89285714285714202</v>
      </c>
      <c r="L1125">
        <v>0.93562874251496997</v>
      </c>
      <c r="M1125">
        <v>1.04790419161676</v>
      </c>
      <c r="N1125">
        <v>0.91374269005847897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228</v>
      </c>
      <c r="F1126">
        <v>217</v>
      </c>
      <c r="G1126">
        <v>11</v>
      </c>
      <c r="H1126">
        <v>190</v>
      </c>
      <c r="I1126">
        <v>38</v>
      </c>
      <c r="J1126">
        <v>27</v>
      </c>
      <c r="K1126">
        <v>0.83333333333333304</v>
      </c>
      <c r="L1126">
        <v>0.87557603686635899</v>
      </c>
      <c r="M1126">
        <v>1.0506912442396299</v>
      </c>
      <c r="N1126">
        <v>0.85393258426966201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932</v>
      </c>
      <c r="F1127">
        <v>915</v>
      </c>
      <c r="G1127">
        <v>17</v>
      </c>
      <c r="H1127">
        <v>903</v>
      </c>
      <c r="I1127">
        <v>29</v>
      </c>
      <c r="J1127">
        <v>12</v>
      </c>
      <c r="K1127">
        <v>0.96888412017167302</v>
      </c>
      <c r="L1127">
        <v>0.98688524590163895</v>
      </c>
      <c r="M1127">
        <v>1.0185792349726699</v>
      </c>
      <c r="N1127">
        <v>0.97780184082295596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646</v>
      </c>
      <c r="F1128">
        <v>701</v>
      </c>
      <c r="G1128">
        <v>55</v>
      </c>
      <c r="H1128">
        <v>601</v>
      </c>
      <c r="I1128">
        <v>45</v>
      </c>
      <c r="J1128">
        <v>100</v>
      </c>
      <c r="K1128">
        <v>0.93034055727554099</v>
      </c>
      <c r="L1128">
        <v>0.85734664764621904</v>
      </c>
      <c r="M1128">
        <v>0.92154065620542003</v>
      </c>
      <c r="N1128">
        <v>0.89235337787676305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216</v>
      </c>
      <c r="F1129">
        <v>195</v>
      </c>
      <c r="G1129">
        <v>21</v>
      </c>
      <c r="H1129">
        <v>102</v>
      </c>
      <c r="I1129">
        <v>114</v>
      </c>
      <c r="J1129">
        <v>93</v>
      </c>
      <c r="K1129">
        <v>0.47222222222222199</v>
      </c>
      <c r="L1129">
        <v>0.52307692307692299</v>
      </c>
      <c r="M1129">
        <v>1.1076923076923</v>
      </c>
      <c r="N1129">
        <v>0.49635036496350299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970</v>
      </c>
      <c r="F1130">
        <v>915</v>
      </c>
      <c r="G1130">
        <v>55</v>
      </c>
      <c r="H1130">
        <v>914</v>
      </c>
      <c r="I1130">
        <v>56</v>
      </c>
      <c r="J1130">
        <v>1</v>
      </c>
      <c r="K1130">
        <v>0.94226804123711305</v>
      </c>
      <c r="L1130">
        <v>0.99890710382513603</v>
      </c>
      <c r="M1130">
        <v>1.06010928961748</v>
      </c>
      <c r="N1130">
        <v>0.96976127320954897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731</v>
      </c>
      <c r="F1131">
        <v>701</v>
      </c>
      <c r="G1131">
        <v>30</v>
      </c>
      <c r="H1131">
        <v>667</v>
      </c>
      <c r="I1131">
        <v>64</v>
      </c>
      <c r="J1131">
        <v>34</v>
      </c>
      <c r="K1131">
        <v>0.91244870041039605</v>
      </c>
      <c r="L1131">
        <v>0.95149786019971405</v>
      </c>
      <c r="M1131">
        <v>1.0427960057061301</v>
      </c>
      <c r="N1131">
        <v>0.93156424581005504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229</v>
      </c>
      <c r="F1132">
        <v>195</v>
      </c>
      <c r="G1132">
        <v>34</v>
      </c>
      <c r="H1132">
        <v>118</v>
      </c>
      <c r="I1132">
        <v>111</v>
      </c>
      <c r="J1132">
        <v>77</v>
      </c>
      <c r="K1132">
        <v>0.51528384279475903</v>
      </c>
      <c r="L1132">
        <v>0.60512820512820498</v>
      </c>
      <c r="M1132">
        <v>1.17435897435897</v>
      </c>
      <c r="N1132">
        <v>0.55660377358490498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961</v>
      </c>
      <c r="F1133">
        <v>915</v>
      </c>
      <c r="G1133">
        <v>46</v>
      </c>
      <c r="H1133">
        <v>912</v>
      </c>
      <c r="I1133">
        <v>49</v>
      </c>
      <c r="J1133">
        <v>3</v>
      </c>
      <c r="K1133">
        <v>0.94901144640998902</v>
      </c>
      <c r="L1133">
        <v>0.99672131147540899</v>
      </c>
      <c r="M1133">
        <v>1.05027322404371</v>
      </c>
      <c r="N1133">
        <v>0.97228144989339005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727</v>
      </c>
      <c r="F1134">
        <v>701</v>
      </c>
      <c r="G1134">
        <v>26</v>
      </c>
      <c r="H1134">
        <v>674</v>
      </c>
      <c r="I1134">
        <v>53</v>
      </c>
      <c r="J1134">
        <v>27</v>
      </c>
      <c r="K1134">
        <v>0.92709766162310803</v>
      </c>
      <c r="L1134">
        <v>0.96148359486447899</v>
      </c>
      <c r="M1134">
        <v>1.0370898716119801</v>
      </c>
      <c r="N1134">
        <v>0.94397759103641399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223</v>
      </c>
      <c r="F1135">
        <v>195</v>
      </c>
      <c r="G1135">
        <v>28</v>
      </c>
      <c r="H1135">
        <v>173</v>
      </c>
      <c r="I1135">
        <v>50</v>
      </c>
      <c r="J1135">
        <v>22</v>
      </c>
      <c r="K1135">
        <v>0.77578475336322805</v>
      </c>
      <c r="L1135">
        <v>0.88717948717948703</v>
      </c>
      <c r="M1135">
        <v>1.14358974358974</v>
      </c>
      <c r="N1135">
        <v>0.82775119617224802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1157</v>
      </c>
      <c r="F1136">
        <v>1230</v>
      </c>
      <c r="G1136">
        <v>73</v>
      </c>
      <c r="H1136">
        <v>1151</v>
      </c>
      <c r="I1136">
        <v>6</v>
      </c>
      <c r="J1136">
        <v>79</v>
      </c>
      <c r="K1136">
        <v>0.99481417458945498</v>
      </c>
      <c r="L1136">
        <v>0.93577235772357703</v>
      </c>
      <c r="M1136">
        <v>0.94065040650406495</v>
      </c>
      <c r="N1136">
        <v>0.96439044826141596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685</v>
      </c>
      <c r="F1137">
        <v>761</v>
      </c>
      <c r="G1137">
        <v>76</v>
      </c>
      <c r="H1137">
        <v>619</v>
      </c>
      <c r="I1137">
        <v>66</v>
      </c>
      <c r="J1137">
        <v>142</v>
      </c>
      <c r="K1137">
        <v>0.90364963503649598</v>
      </c>
      <c r="L1137">
        <v>0.81340341655716097</v>
      </c>
      <c r="M1137">
        <v>0.90013140604467801</v>
      </c>
      <c r="N1137">
        <v>0.85615491009681799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274</v>
      </c>
      <c r="F1138">
        <v>225</v>
      </c>
      <c r="G1138">
        <v>49</v>
      </c>
      <c r="H1138">
        <v>114</v>
      </c>
      <c r="I1138">
        <v>160</v>
      </c>
      <c r="J1138">
        <v>111</v>
      </c>
      <c r="K1138">
        <v>0.41605839416058299</v>
      </c>
      <c r="L1138">
        <v>0.50666666666666604</v>
      </c>
      <c r="M1138">
        <v>1.2177777777777701</v>
      </c>
      <c r="N1138">
        <v>0.45691382765531002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1217</v>
      </c>
      <c r="F1139">
        <v>1230</v>
      </c>
      <c r="G1139">
        <v>13</v>
      </c>
      <c r="H1139">
        <v>1204</v>
      </c>
      <c r="I1139">
        <v>13</v>
      </c>
      <c r="J1139">
        <v>26</v>
      </c>
      <c r="K1139">
        <v>0.98931799506984297</v>
      </c>
      <c r="L1139">
        <v>0.97886178861788598</v>
      </c>
      <c r="M1139">
        <v>0.98943089430894304</v>
      </c>
      <c r="N1139">
        <v>0.98406211687780898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718</v>
      </c>
      <c r="F1140">
        <v>761</v>
      </c>
      <c r="G1140">
        <v>43</v>
      </c>
      <c r="H1140">
        <v>647</v>
      </c>
      <c r="I1140">
        <v>71</v>
      </c>
      <c r="J1140">
        <v>114</v>
      </c>
      <c r="K1140">
        <v>0.90111420612813298</v>
      </c>
      <c r="L1140">
        <v>0.85019710906701695</v>
      </c>
      <c r="M1140">
        <v>0.94349540078843597</v>
      </c>
      <c r="N1140">
        <v>0.87491548343475301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219</v>
      </c>
      <c r="F1141">
        <v>225</v>
      </c>
      <c r="G1141">
        <v>6</v>
      </c>
      <c r="H1141">
        <v>177</v>
      </c>
      <c r="I1141">
        <v>42</v>
      </c>
      <c r="J1141">
        <v>48</v>
      </c>
      <c r="K1141">
        <v>0.80821917808219101</v>
      </c>
      <c r="L1141">
        <v>0.78666666666666596</v>
      </c>
      <c r="M1141">
        <v>0.97333333333333305</v>
      </c>
      <c r="N1141">
        <v>0.79729729729729704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1233</v>
      </c>
      <c r="F1142">
        <v>1230</v>
      </c>
      <c r="G1142">
        <v>3</v>
      </c>
      <c r="H1142">
        <v>1218</v>
      </c>
      <c r="I1142">
        <v>15</v>
      </c>
      <c r="J1142">
        <v>12</v>
      </c>
      <c r="K1142">
        <v>0.98783454987834496</v>
      </c>
      <c r="L1142">
        <v>0.99024390243902405</v>
      </c>
      <c r="M1142">
        <v>1.0024390243902399</v>
      </c>
      <c r="N1142">
        <v>0.989037758830694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790</v>
      </c>
      <c r="F1143">
        <v>761</v>
      </c>
      <c r="G1143">
        <v>29</v>
      </c>
      <c r="H1143">
        <v>708</v>
      </c>
      <c r="I1143">
        <v>82</v>
      </c>
      <c r="J1143">
        <v>53</v>
      </c>
      <c r="K1143">
        <v>0.89620253164556896</v>
      </c>
      <c r="L1143">
        <v>0.93035479632063001</v>
      </c>
      <c r="M1143">
        <v>1.03810775295663</v>
      </c>
      <c r="N1143">
        <v>0.91295938104448704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249</v>
      </c>
      <c r="F1144">
        <v>225</v>
      </c>
      <c r="G1144">
        <v>24</v>
      </c>
      <c r="H1144">
        <v>203</v>
      </c>
      <c r="I1144">
        <v>46</v>
      </c>
      <c r="J1144">
        <v>22</v>
      </c>
      <c r="K1144">
        <v>0.81526104417670597</v>
      </c>
      <c r="L1144">
        <v>0.90222222222222204</v>
      </c>
      <c r="M1144">
        <v>1.10666666666666</v>
      </c>
      <c r="N1144">
        <v>0.85654008438818496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988</v>
      </c>
      <c r="F1145">
        <v>1035</v>
      </c>
      <c r="G1145">
        <v>47</v>
      </c>
      <c r="H1145">
        <v>984</v>
      </c>
      <c r="I1145">
        <v>4</v>
      </c>
      <c r="J1145">
        <v>51</v>
      </c>
      <c r="K1145">
        <v>0.99595141700404799</v>
      </c>
      <c r="L1145">
        <v>0.950724637681159</v>
      </c>
      <c r="M1145">
        <v>0.95458937198067595</v>
      </c>
      <c r="N1145">
        <v>0.97281265447355403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757</v>
      </c>
      <c r="F1146">
        <v>827</v>
      </c>
      <c r="G1146">
        <v>70</v>
      </c>
      <c r="H1146">
        <v>685</v>
      </c>
      <c r="I1146">
        <v>72</v>
      </c>
      <c r="J1146">
        <v>142</v>
      </c>
      <c r="K1146">
        <v>0.90488771466314399</v>
      </c>
      <c r="L1146">
        <v>0.82829504232164397</v>
      </c>
      <c r="M1146">
        <v>0.91535671100362703</v>
      </c>
      <c r="N1146">
        <v>0.86489898989898994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274</v>
      </c>
      <c r="F1147">
        <v>243</v>
      </c>
      <c r="G1147">
        <v>31</v>
      </c>
      <c r="H1147">
        <v>131</v>
      </c>
      <c r="I1147">
        <v>143</v>
      </c>
      <c r="J1147">
        <v>112</v>
      </c>
      <c r="K1147">
        <v>0.47810218978102098</v>
      </c>
      <c r="L1147">
        <v>0.53909465020576097</v>
      </c>
      <c r="M1147">
        <v>1.1275720164609</v>
      </c>
      <c r="N1147">
        <v>0.50676982591876196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1012</v>
      </c>
      <c r="F1148">
        <v>1035</v>
      </c>
      <c r="G1148">
        <v>23</v>
      </c>
      <c r="H1148">
        <v>1004</v>
      </c>
      <c r="I1148">
        <v>8</v>
      </c>
      <c r="J1148">
        <v>31</v>
      </c>
      <c r="K1148">
        <v>0.99209486166007899</v>
      </c>
      <c r="L1148">
        <v>0.97004830917874396</v>
      </c>
      <c r="M1148">
        <v>0.97777777777777697</v>
      </c>
      <c r="N1148">
        <v>0.98094772838299904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805</v>
      </c>
      <c r="F1149">
        <v>827</v>
      </c>
      <c r="G1149">
        <v>22</v>
      </c>
      <c r="H1149">
        <v>748</v>
      </c>
      <c r="I1149">
        <v>57</v>
      </c>
      <c r="J1149">
        <v>79</v>
      </c>
      <c r="K1149">
        <v>0.92919254658385098</v>
      </c>
      <c r="L1149">
        <v>0.90447400241837905</v>
      </c>
      <c r="M1149">
        <v>0.97339782345828296</v>
      </c>
      <c r="N1149">
        <v>0.91666666666666596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219</v>
      </c>
      <c r="F1150">
        <v>243</v>
      </c>
      <c r="G1150">
        <v>24</v>
      </c>
      <c r="H1150">
        <v>178</v>
      </c>
      <c r="I1150">
        <v>41</v>
      </c>
      <c r="J1150">
        <v>65</v>
      </c>
      <c r="K1150">
        <v>0.81278538812785295</v>
      </c>
      <c r="L1150">
        <v>0.73251028806584295</v>
      </c>
      <c r="M1150">
        <v>0.90123456790123402</v>
      </c>
      <c r="N1150">
        <v>0.77056277056277001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1039</v>
      </c>
      <c r="F1151">
        <v>1035</v>
      </c>
      <c r="G1151">
        <v>4</v>
      </c>
      <c r="H1151">
        <v>1028</v>
      </c>
      <c r="I1151">
        <v>11</v>
      </c>
      <c r="J1151">
        <v>7</v>
      </c>
      <c r="K1151">
        <v>0.98941289701636104</v>
      </c>
      <c r="L1151">
        <v>0.99323671497584498</v>
      </c>
      <c r="M1151">
        <v>1.00386473429951</v>
      </c>
      <c r="N1151">
        <v>0.99132111861137895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821</v>
      </c>
      <c r="F1152">
        <v>827</v>
      </c>
      <c r="G1152">
        <v>6</v>
      </c>
      <c r="H1152">
        <v>762</v>
      </c>
      <c r="I1152">
        <v>59</v>
      </c>
      <c r="J1152">
        <v>65</v>
      </c>
      <c r="K1152">
        <v>0.92813641900121802</v>
      </c>
      <c r="L1152">
        <v>0.92140266021765405</v>
      </c>
      <c r="M1152">
        <v>0.99274486094316805</v>
      </c>
      <c r="N1152">
        <v>0.92475728155339798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241</v>
      </c>
      <c r="F1153">
        <v>243</v>
      </c>
      <c r="G1153">
        <v>2</v>
      </c>
      <c r="H1153">
        <v>203</v>
      </c>
      <c r="I1153">
        <v>38</v>
      </c>
      <c r="J1153">
        <v>40</v>
      </c>
      <c r="K1153">
        <v>0.84232365145228205</v>
      </c>
      <c r="L1153">
        <v>0.83539094650205703</v>
      </c>
      <c r="M1153">
        <v>0.99176954732510203</v>
      </c>
      <c r="N1153">
        <v>0.838842975206611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1021</v>
      </c>
      <c r="F1154">
        <v>1107</v>
      </c>
      <c r="G1154">
        <v>86</v>
      </c>
      <c r="H1154">
        <v>1017</v>
      </c>
      <c r="I1154">
        <v>4</v>
      </c>
      <c r="J1154">
        <v>90</v>
      </c>
      <c r="K1154">
        <v>0.99608227228207602</v>
      </c>
      <c r="L1154">
        <v>0.91869918699186903</v>
      </c>
      <c r="M1154">
        <v>0.92231255645889698</v>
      </c>
      <c r="N1154">
        <v>0.95582706766917203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564</v>
      </c>
      <c r="F1155">
        <v>701</v>
      </c>
      <c r="G1155">
        <v>137</v>
      </c>
      <c r="H1155">
        <v>536</v>
      </c>
      <c r="I1155">
        <v>28</v>
      </c>
      <c r="J1155">
        <v>165</v>
      </c>
      <c r="K1155">
        <v>0.95035460992907805</v>
      </c>
      <c r="L1155">
        <v>0.76462196861626197</v>
      </c>
      <c r="M1155">
        <v>0.80456490727532004</v>
      </c>
      <c r="N1155">
        <v>0.84743083003952502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128</v>
      </c>
      <c r="I1156">
        <v>129</v>
      </c>
      <c r="J1156">
        <v>138</v>
      </c>
      <c r="K1156">
        <v>0.49805447470817099</v>
      </c>
      <c r="L1156">
        <v>0.48120300751879602</v>
      </c>
      <c r="M1156">
        <v>0.96616541353383401</v>
      </c>
      <c r="N1156">
        <v>0.48948374760994201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1034</v>
      </c>
      <c r="F1157">
        <v>1107</v>
      </c>
      <c r="G1157">
        <v>73</v>
      </c>
      <c r="H1157">
        <v>1029</v>
      </c>
      <c r="I1157">
        <v>5</v>
      </c>
      <c r="J1157">
        <v>78</v>
      </c>
      <c r="K1157">
        <v>0.99516441005802703</v>
      </c>
      <c r="L1157">
        <v>0.92953929539295299</v>
      </c>
      <c r="M1157">
        <v>0.93405600722673898</v>
      </c>
      <c r="N1157">
        <v>0.96123306865950497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605</v>
      </c>
      <c r="F1158">
        <v>701</v>
      </c>
      <c r="G1158">
        <v>96</v>
      </c>
      <c r="H1158">
        <v>581</v>
      </c>
      <c r="I1158">
        <v>24</v>
      </c>
      <c r="J1158">
        <v>120</v>
      </c>
      <c r="K1158">
        <v>0.960330578512396</v>
      </c>
      <c r="L1158">
        <v>0.82881597717546296</v>
      </c>
      <c r="M1158">
        <v>0.86305278174037003</v>
      </c>
      <c r="N1158">
        <v>0.88973966309341501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235</v>
      </c>
      <c r="F1159">
        <v>266</v>
      </c>
      <c r="G1159">
        <v>31</v>
      </c>
      <c r="H1159">
        <v>195</v>
      </c>
      <c r="I1159">
        <v>40</v>
      </c>
      <c r="J1159">
        <v>71</v>
      </c>
      <c r="K1159">
        <v>0.82978723404255295</v>
      </c>
      <c r="L1159">
        <v>0.733082706766917</v>
      </c>
      <c r="M1159">
        <v>0.88345864661654105</v>
      </c>
      <c r="N1159">
        <v>0.77844311377245501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1057</v>
      </c>
      <c r="F1160">
        <v>1107</v>
      </c>
      <c r="G1160">
        <v>50</v>
      </c>
      <c r="H1160">
        <v>1056</v>
      </c>
      <c r="I1160">
        <v>1</v>
      </c>
      <c r="J1160">
        <v>51</v>
      </c>
      <c r="K1160">
        <v>0.999053926206244</v>
      </c>
      <c r="L1160">
        <v>0.95392953929539204</v>
      </c>
      <c r="M1160">
        <v>0.95483288166214997</v>
      </c>
      <c r="N1160">
        <v>0.97597042513863197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670</v>
      </c>
      <c r="F1161">
        <v>701</v>
      </c>
      <c r="G1161">
        <v>31</v>
      </c>
      <c r="H1161">
        <v>653</v>
      </c>
      <c r="I1161">
        <v>17</v>
      </c>
      <c r="J1161">
        <v>48</v>
      </c>
      <c r="K1161">
        <v>0.97462686567164103</v>
      </c>
      <c r="L1161">
        <v>0.93152639087018496</v>
      </c>
      <c r="M1161">
        <v>0.95577746077032799</v>
      </c>
      <c r="N1161">
        <v>0.95258935083880303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257</v>
      </c>
      <c r="F1162">
        <v>266</v>
      </c>
      <c r="G1162">
        <v>9</v>
      </c>
      <c r="H1162">
        <v>219</v>
      </c>
      <c r="I1162">
        <v>38</v>
      </c>
      <c r="J1162">
        <v>47</v>
      </c>
      <c r="K1162">
        <v>0.85214007782101098</v>
      </c>
      <c r="L1162">
        <v>0.82330827067669099</v>
      </c>
      <c r="M1162">
        <v>0.96616541353383401</v>
      </c>
      <c r="N1162">
        <v>0.83747609942638601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1047</v>
      </c>
      <c r="F1163">
        <v>1014</v>
      </c>
      <c r="G1163">
        <v>33</v>
      </c>
      <c r="H1163">
        <v>1007</v>
      </c>
      <c r="I1163">
        <v>40</v>
      </c>
      <c r="J1163">
        <v>7</v>
      </c>
      <c r="K1163">
        <v>0.96179560649474605</v>
      </c>
      <c r="L1163">
        <v>0.99309664694279998</v>
      </c>
      <c r="M1163">
        <v>1.03254437869822</v>
      </c>
      <c r="N1163">
        <v>0.97719553614750099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620</v>
      </c>
      <c r="F1164">
        <v>656</v>
      </c>
      <c r="G1164">
        <v>36</v>
      </c>
      <c r="H1164">
        <v>575</v>
      </c>
      <c r="I1164">
        <v>45</v>
      </c>
      <c r="J1164">
        <v>81</v>
      </c>
      <c r="K1164">
        <v>0.92741935483870896</v>
      </c>
      <c r="L1164">
        <v>0.87652439024390205</v>
      </c>
      <c r="M1164">
        <v>0.94512195121951204</v>
      </c>
      <c r="N1164">
        <v>0.90125391849529701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243</v>
      </c>
      <c r="F1165">
        <v>247</v>
      </c>
      <c r="G1165">
        <v>4</v>
      </c>
      <c r="H1165">
        <v>162</v>
      </c>
      <c r="I1165">
        <v>81</v>
      </c>
      <c r="J1165">
        <v>85</v>
      </c>
      <c r="K1165">
        <v>0.66666666666666596</v>
      </c>
      <c r="L1165">
        <v>0.65587044534412897</v>
      </c>
      <c r="M1165">
        <v>0.98380566801619396</v>
      </c>
      <c r="N1165">
        <v>0.66122448979591797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1050</v>
      </c>
      <c r="F1166">
        <v>1014</v>
      </c>
      <c r="G1166">
        <v>36</v>
      </c>
      <c r="H1166">
        <v>1014</v>
      </c>
      <c r="I1166">
        <v>36</v>
      </c>
      <c r="J1166">
        <v>0</v>
      </c>
      <c r="K1166">
        <v>0.96571428571428497</v>
      </c>
      <c r="L1166">
        <v>1</v>
      </c>
      <c r="M1166">
        <v>1.0355029585798801</v>
      </c>
      <c r="N1166">
        <v>0.98255813953488302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668</v>
      </c>
      <c r="F1167">
        <v>656</v>
      </c>
      <c r="G1167">
        <v>12</v>
      </c>
      <c r="H1167">
        <v>620</v>
      </c>
      <c r="I1167">
        <v>48</v>
      </c>
      <c r="J1167">
        <v>36</v>
      </c>
      <c r="K1167">
        <v>0.92814371257484996</v>
      </c>
      <c r="L1167">
        <v>0.94512195121951204</v>
      </c>
      <c r="M1167">
        <v>1.01829268292682</v>
      </c>
      <c r="N1167">
        <v>0.93655589123867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249</v>
      </c>
      <c r="F1168">
        <v>247</v>
      </c>
      <c r="G1168">
        <v>2</v>
      </c>
      <c r="H1168">
        <v>204</v>
      </c>
      <c r="I1168">
        <v>45</v>
      </c>
      <c r="J1168">
        <v>43</v>
      </c>
      <c r="K1168">
        <v>0.81927710843373402</v>
      </c>
      <c r="L1168">
        <v>0.82591093117408898</v>
      </c>
      <c r="M1168">
        <v>1.0080971659919</v>
      </c>
      <c r="N1168">
        <v>0.82258064516129004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1054</v>
      </c>
      <c r="F1169">
        <v>1014</v>
      </c>
      <c r="G1169">
        <v>40</v>
      </c>
      <c r="H1169">
        <v>1011</v>
      </c>
      <c r="I1169">
        <v>43</v>
      </c>
      <c r="J1169">
        <v>3</v>
      </c>
      <c r="K1169">
        <v>0.95920303605313095</v>
      </c>
      <c r="L1169">
        <v>0.99704142011834296</v>
      </c>
      <c r="M1169">
        <v>1.03944773175542</v>
      </c>
      <c r="N1169">
        <v>0.97775628626692401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636</v>
      </c>
      <c r="F1170">
        <v>656</v>
      </c>
      <c r="G1170">
        <v>20</v>
      </c>
      <c r="H1170">
        <v>606</v>
      </c>
      <c r="I1170">
        <v>30</v>
      </c>
      <c r="J1170">
        <v>50</v>
      </c>
      <c r="K1170">
        <v>0.95283018867924496</v>
      </c>
      <c r="L1170">
        <v>0.92378048780487798</v>
      </c>
      <c r="M1170">
        <v>0.96951219512195097</v>
      </c>
      <c r="N1170">
        <v>0.93808049535603699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248</v>
      </c>
      <c r="F1171">
        <v>247</v>
      </c>
      <c r="G1171">
        <v>1</v>
      </c>
      <c r="H1171">
        <v>215</v>
      </c>
      <c r="I1171">
        <v>33</v>
      </c>
      <c r="J1171">
        <v>32</v>
      </c>
      <c r="K1171">
        <v>0.86693548387096697</v>
      </c>
      <c r="L1171">
        <v>0.87044534412955399</v>
      </c>
      <c r="M1171">
        <v>1.00404858299595</v>
      </c>
      <c r="N1171">
        <v>0.86868686868686795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1035</v>
      </c>
      <c r="F1172">
        <v>1070</v>
      </c>
      <c r="G1172">
        <v>35</v>
      </c>
      <c r="H1172">
        <v>1034</v>
      </c>
      <c r="I1172">
        <v>1</v>
      </c>
      <c r="J1172">
        <v>36</v>
      </c>
      <c r="K1172">
        <v>0.99903381642512001</v>
      </c>
      <c r="L1172">
        <v>0.96635514018691504</v>
      </c>
      <c r="M1172">
        <v>0.96728971962616805</v>
      </c>
      <c r="N1172">
        <v>0.98242280285035599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709</v>
      </c>
      <c r="F1173">
        <v>700</v>
      </c>
      <c r="G1173">
        <v>9</v>
      </c>
      <c r="H1173">
        <v>630</v>
      </c>
      <c r="I1173">
        <v>79</v>
      </c>
      <c r="J1173">
        <v>70</v>
      </c>
      <c r="K1173">
        <v>0.88857545839210095</v>
      </c>
      <c r="L1173">
        <v>0.9</v>
      </c>
      <c r="M1173">
        <v>1.01285714285714</v>
      </c>
      <c r="N1173">
        <v>0.89425124201561301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229</v>
      </c>
      <c r="F1174">
        <v>239</v>
      </c>
      <c r="G1174">
        <v>10</v>
      </c>
      <c r="H1174">
        <v>134</v>
      </c>
      <c r="I1174">
        <v>95</v>
      </c>
      <c r="J1174">
        <v>105</v>
      </c>
      <c r="K1174">
        <v>0.58515283842794696</v>
      </c>
      <c r="L1174">
        <v>0.56066945606694496</v>
      </c>
      <c r="M1174">
        <v>0.95815899581589903</v>
      </c>
      <c r="N1174">
        <v>0.57264957264957195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1054</v>
      </c>
      <c r="F1175">
        <v>1070</v>
      </c>
      <c r="G1175">
        <v>16</v>
      </c>
      <c r="H1175">
        <v>1053</v>
      </c>
      <c r="I1175">
        <v>1</v>
      </c>
      <c r="J1175">
        <v>17</v>
      </c>
      <c r="K1175">
        <v>0.99905123339658397</v>
      </c>
      <c r="L1175">
        <v>0.98411214953270998</v>
      </c>
      <c r="M1175">
        <v>0.98504672897196199</v>
      </c>
      <c r="N1175">
        <v>0.99152542372881303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697</v>
      </c>
      <c r="F1176">
        <v>700</v>
      </c>
      <c r="G1176">
        <v>3</v>
      </c>
      <c r="H1176">
        <v>639</v>
      </c>
      <c r="I1176">
        <v>58</v>
      </c>
      <c r="J1176">
        <v>61</v>
      </c>
      <c r="K1176">
        <v>0.91678622668579601</v>
      </c>
      <c r="L1176">
        <v>0.91285714285714203</v>
      </c>
      <c r="M1176">
        <v>0.995714285714285</v>
      </c>
      <c r="N1176">
        <v>0.91481746599856795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213</v>
      </c>
      <c r="F1177">
        <v>239</v>
      </c>
      <c r="G1177">
        <v>26</v>
      </c>
      <c r="H1177">
        <v>176</v>
      </c>
      <c r="I1177">
        <v>37</v>
      </c>
      <c r="J1177">
        <v>63</v>
      </c>
      <c r="K1177">
        <v>0.82629107981220595</v>
      </c>
      <c r="L1177">
        <v>0.73640167364016695</v>
      </c>
      <c r="M1177">
        <v>0.89121338912133896</v>
      </c>
      <c r="N1177">
        <v>0.77876106194690198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1067</v>
      </c>
      <c r="F1178">
        <v>1070</v>
      </c>
      <c r="G1178">
        <v>3</v>
      </c>
      <c r="H1178">
        <v>1062</v>
      </c>
      <c r="I1178">
        <v>5</v>
      </c>
      <c r="J1178">
        <v>8</v>
      </c>
      <c r="K1178">
        <v>0.99531396438612896</v>
      </c>
      <c r="L1178">
        <v>0.992523364485981</v>
      </c>
      <c r="M1178">
        <v>0.99719626168224296</v>
      </c>
      <c r="N1178">
        <v>0.99391670566214296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689</v>
      </c>
      <c r="F1179">
        <v>700</v>
      </c>
      <c r="G1179">
        <v>11</v>
      </c>
      <c r="H1179">
        <v>640</v>
      </c>
      <c r="I1179">
        <v>49</v>
      </c>
      <c r="J1179">
        <v>60</v>
      </c>
      <c r="K1179">
        <v>0.92888243831640005</v>
      </c>
      <c r="L1179">
        <v>0.91428571428571404</v>
      </c>
      <c r="M1179">
        <v>0.98428571428571399</v>
      </c>
      <c r="N1179">
        <v>0.92152627789776798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233</v>
      </c>
      <c r="F1180">
        <v>239</v>
      </c>
      <c r="G1180">
        <v>6</v>
      </c>
      <c r="H1180">
        <v>198</v>
      </c>
      <c r="I1180">
        <v>35</v>
      </c>
      <c r="J1180">
        <v>41</v>
      </c>
      <c r="K1180">
        <v>0.84978540772532096</v>
      </c>
      <c r="L1180">
        <v>0.828451882845188</v>
      </c>
      <c r="M1180">
        <v>0.97489539748953902</v>
      </c>
      <c r="N1180">
        <v>0.83898305084745695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1033</v>
      </c>
      <c r="F1181">
        <v>1007</v>
      </c>
      <c r="G1181">
        <v>26</v>
      </c>
      <c r="H1181">
        <v>1007</v>
      </c>
      <c r="I1181">
        <v>26</v>
      </c>
      <c r="J1181">
        <v>0</v>
      </c>
      <c r="K1181">
        <v>0.97483059051306797</v>
      </c>
      <c r="L1181">
        <v>1</v>
      </c>
      <c r="M1181">
        <v>1.0258192651439899</v>
      </c>
      <c r="N1181">
        <v>0.98725490196078403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693</v>
      </c>
      <c r="F1182">
        <v>641</v>
      </c>
      <c r="G1182">
        <v>52</v>
      </c>
      <c r="H1182">
        <v>595</v>
      </c>
      <c r="I1182">
        <v>98</v>
      </c>
      <c r="J1182">
        <v>46</v>
      </c>
      <c r="K1182">
        <v>0.85858585858585801</v>
      </c>
      <c r="L1182">
        <v>0.928237129485179</v>
      </c>
      <c r="M1182">
        <v>1.0811232449297901</v>
      </c>
      <c r="N1182">
        <v>0.89205397301349298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280</v>
      </c>
      <c r="F1183">
        <v>204</v>
      </c>
      <c r="G1183">
        <v>76</v>
      </c>
      <c r="H1183">
        <v>172</v>
      </c>
      <c r="I1183">
        <v>108</v>
      </c>
      <c r="J1183">
        <v>32</v>
      </c>
      <c r="K1183">
        <v>0.61428571428571399</v>
      </c>
      <c r="L1183">
        <v>0.84313725490196001</v>
      </c>
      <c r="M1183">
        <v>1.37254901960784</v>
      </c>
      <c r="N1183">
        <v>0.71074380165289197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1050</v>
      </c>
      <c r="F1184">
        <v>1007</v>
      </c>
      <c r="G1184">
        <v>43</v>
      </c>
      <c r="H1184">
        <v>1007</v>
      </c>
      <c r="I1184">
        <v>43</v>
      </c>
      <c r="J1184">
        <v>0</v>
      </c>
      <c r="K1184">
        <v>0.95904761904761904</v>
      </c>
      <c r="L1184">
        <v>1</v>
      </c>
      <c r="M1184">
        <v>1.04270109235352</v>
      </c>
      <c r="N1184">
        <v>0.97909577053962005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689</v>
      </c>
      <c r="F1185">
        <v>641</v>
      </c>
      <c r="G1185">
        <v>48</v>
      </c>
      <c r="H1185">
        <v>595</v>
      </c>
      <c r="I1185">
        <v>94</v>
      </c>
      <c r="J1185">
        <v>46</v>
      </c>
      <c r="K1185">
        <v>0.86357039187227802</v>
      </c>
      <c r="L1185">
        <v>0.928237129485179</v>
      </c>
      <c r="M1185">
        <v>1.07488299531981</v>
      </c>
      <c r="N1185">
        <v>0.89473684210526305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264</v>
      </c>
      <c r="F1186">
        <v>204</v>
      </c>
      <c r="G1186">
        <v>60</v>
      </c>
      <c r="H1186">
        <v>186</v>
      </c>
      <c r="I1186">
        <v>78</v>
      </c>
      <c r="J1186">
        <v>18</v>
      </c>
      <c r="K1186">
        <v>0.70454545454545403</v>
      </c>
      <c r="L1186">
        <v>0.91176470588235203</v>
      </c>
      <c r="M1186">
        <v>1.29411764705882</v>
      </c>
      <c r="N1186">
        <v>0.79487179487179505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1066</v>
      </c>
      <c r="F1187">
        <v>1007</v>
      </c>
      <c r="G1187">
        <v>59</v>
      </c>
      <c r="H1187">
        <v>1007</v>
      </c>
      <c r="I1187">
        <v>59</v>
      </c>
      <c r="J1187">
        <v>0</v>
      </c>
      <c r="K1187">
        <v>0.94465290806754199</v>
      </c>
      <c r="L1187">
        <v>1</v>
      </c>
      <c r="M1187">
        <v>1.0585898709036701</v>
      </c>
      <c r="N1187">
        <v>0.97153883260974405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684</v>
      </c>
      <c r="F1188">
        <v>641</v>
      </c>
      <c r="G1188">
        <v>43</v>
      </c>
      <c r="H1188">
        <v>606</v>
      </c>
      <c r="I1188">
        <v>78</v>
      </c>
      <c r="J1188">
        <v>35</v>
      </c>
      <c r="K1188">
        <v>0.88596491228070096</v>
      </c>
      <c r="L1188">
        <v>0.94539781591263605</v>
      </c>
      <c r="M1188">
        <v>1.0670826833073299</v>
      </c>
      <c r="N1188">
        <v>0.914716981132075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242</v>
      </c>
      <c r="F1189">
        <v>204</v>
      </c>
      <c r="G1189">
        <v>38</v>
      </c>
      <c r="H1189">
        <v>194</v>
      </c>
      <c r="I1189">
        <v>48</v>
      </c>
      <c r="J1189">
        <v>10</v>
      </c>
      <c r="K1189">
        <v>0.80165289256198302</v>
      </c>
      <c r="L1189">
        <v>0.95098039215686203</v>
      </c>
      <c r="M1189">
        <v>1.18627450980392</v>
      </c>
      <c r="N1189">
        <v>0.86995515695067205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999</v>
      </c>
      <c r="F1190">
        <v>1000</v>
      </c>
      <c r="G1190">
        <v>1</v>
      </c>
      <c r="H1190">
        <v>996</v>
      </c>
      <c r="I1190">
        <v>3</v>
      </c>
      <c r="J1190">
        <v>4</v>
      </c>
      <c r="K1190">
        <v>0.99699699699699695</v>
      </c>
      <c r="L1190">
        <v>0.996</v>
      </c>
      <c r="M1190">
        <v>0.999</v>
      </c>
      <c r="N1190">
        <v>0.99649824912456197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794</v>
      </c>
      <c r="F1191">
        <v>815</v>
      </c>
      <c r="G1191">
        <v>21</v>
      </c>
      <c r="H1191">
        <v>740</v>
      </c>
      <c r="I1191">
        <v>54</v>
      </c>
      <c r="J1191">
        <v>75</v>
      </c>
      <c r="K1191">
        <v>0.93198992443324902</v>
      </c>
      <c r="L1191">
        <v>0.90797546012269903</v>
      </c>
      <c r="M1191">
        <v>0.97423312883435498</v>
      </c>
      <c r="N1191">
        <v>0.91982597886886197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316</v>
      </c>
      <c r="F1192">
        <v>216</v>
      </c>
      <c r="G1192">
        <v>100</v>
      </c>
      <c r="H1192">
        <v>147</v>
      </c>
      <c r="I1192">
        <v>169</v>
      </c>
      <c r="J1192">
        <v>69</v>
      </c>
      <c r="K1192">
        <v>0.465189873417721</v>
      </c>
      <c r="L1192">
        <v>0.68055555555555503</v>
      </c>
      <c r="M1192">
        <v>1.4629629629629599</v>
      </c>
      <c r="N1192">
        <v>0.55263157894736803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1027</v>
      </c>
      <c r="F1193">
        <v>1000</v>
      </c>
      <c r="G1193">
        <v>27</v>
      </c>
      <c r="H1193">
        <v>1000</v>
      </c>
      <c r="I1193">
        <v>27</v>
      </c>
      <c r="J1193">
        <v>0</v>
      </c>
      <c r="K1193">
        <v>0.97370983446932802</v>
      </c>
      <c r="L1193">
        <v>1</v>
      </c>
      <c r="M1193">
        <v>1.0269999999999999</v>
      </c>
      <c r="N1193">
        <v>0.98667982239763097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839</v>
      </c>
      <c r="F1194">
        <v>815</v>
      </c>
      <c r="G1194">
        <v>24</v>
      </c>
      <c r="H1194">
        <v>782</v>
      </c>
      <c r="I1194">
        <v>57</v>
      </c>
      <c r="J1194">
        <v>33</v>
      </c>
      <c r="K1194">
        <v>0.93206197854588801</v>
      </c>
      <c r="L1194">
        <v>0.95950920245398696</v>
      </c>
      <c r="M1194">
        <v>1.02944785276073</v>
      </c>
      <c r="N1194">
        <v>0.94558645707375999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261</v>
      </c>
      <c r="F1195">
        <v>216</v>
      </c>
      <c r="G1195">
        <v>45</v>
      </c>
      <c r="H1195">
        <v>201</v>
      </c>
      <c r="I1195">
        <v>60</v>
      </c>
      <c r="J1195">
        <v>15</v>
      </c>
      <c r="K1195">
        <v>0.77011494252873502</v>
      </c>
      <c r="L1195">
        <v>0.93055555555555503</v>
      </c>
      <c r="M1195">
        <v>1.2083333333333299</v>
      </c>
      <c r="N1195">
        <v>0.84276729559748398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1015</v>
      </c>
      <c r="F1196">
        <v>1000</v>
      </c>
      <c r="G1196">
        <v>15</v>
      </c>
      <c r="H1196">
        <v>996</v>
      </c>
      <c r="I1196">
        <v>19</v>
      </c>
      <c r="J1196">
        <v>4</v>
      </c>
      <c r="K1196">
        <v>0.98128078817733899</v>
      </c>
      <c r="L1196">
        <v>0.996</v>
      </c>
      <c r="M1196">
        <v>1.0149999999999999</v>
      </c>
      <c r="N1196">
        <v>0.98858560794044603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795</v>
      </c>
      <c r="F1197">
        <v>815</v>
      </c>
      <c r="G1197">
        <v>20</v>
      </c>
      <c r="H1197">
        <v>759</v>
      </c>
      <c r="I1197">
        <v>36</v>
      </c>
      <c r="J1197">
        <v>56</v>
      </c>
      <c r="K1197">
        <v>0.95471698113207504</v>
      </c>
      <c r="L1197">
        <v>0.93128834355828205</v>
      </c>
      <c r="M1197">
        <v>0.97546012269938598</v>
      </c>
      <c r="N1197">
        <v>0.94285714285714195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241</v>
      </c>
      <c r="F1198">
        <v>216</v>
      </c>
      <c r="G1198">
        <v>25</v>
      </c>
      <c r="H1198">
        <v>198</v>
      </c>
      <c r="I1198">
        <v>43</v>
      </c>
      <c r="J1198">
        <v>18</v>
      </c>
      <c r="K1198">
        <v>0.82157676348547704</v>
      </c>
      <c r="L1198">
        <v>0.91666666666666596</v>
      </c>
      <c r="M1198">
        <v>1.11574074074074</v>
      </c>
      <c r="N1198">
        <v>0.86652078774617003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965</v>
      </c>
      <c r="F1199">
        <v>1052</v>
      </c>
      <c r="G1199">
        <v>87</v>
      </c>
      <c r="H1199">
        <v>965</v>
      </c>
      <c r="I1199">
        <v>0</v>
      </c>
      <c r="J1199">
        <v>87</v>
      </c>
      <c r="K1199">
        <v>1</v>
      </c>
      <c r="L1199">
        <v>0.91730038022813598</v>
      </c>
      <c r="M1199">
        <v>0.91730038022813598</v>
      </c>
      <c r="N1199">
        <v>0.95686663361427804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797</v>
      </c>
      <c r="F1200">
        <v>913</v>
      </c>
      <c r="G1200">
        <v>116</v>
      </c>
      <c r="H1200">
        <v>758</v>
      </c>
      <c r="I1200">
        <v>39</v>
      </c>
      <c r="J1200">
        <v>155</v>
      </c>
      <c r="K1200">
        <v>0.95106649937264698</v>
      </c>
      <c r="L1200">
        <v>0.83023001095290205</v>
      </c>
      <c r="M1200">
        <v>0.87294633077765604</v>
      </c>
      <c r="N1200">
        <v>0.88654970760233898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262</v>
      </c>
      <c r="F1201">
        <v>217</v>
      </c>
      <c r="G1201">
        <v>45</v>
      </c>
      <c r="H1201">
        <v>143</v>
      </c>
      <c r="I1201">
        <v>119</v>
      </c>
      <c r="J1201">
        <v>74</v>
      </c>
      <c r="K1201">
        <v>0.545801526717557</v>
      </c>
      <c r="L1201">
        <v>0.65898617511520696</v>
      </c>
      <c r="M1201">
        <v>1.2073732718893999</v>
      </c>
      <c r="N1201">
        <v>0.59707724425887199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1003</v>
      </c>
      <c r="F1202">
        <v>1052</v>
      </c>
      <c r="G1202">
        <v>49</v>
      </c>
      <c r="H1202">
        <v>1001</v>
      </c>
      <c r="I1202">
        <v>2</v>
      </c>
      <c r="J1202">
        <v>51</v>
      </c>
      <c r="K1202">
        <v>0.99800598205383795</v>
      </c>
      <c r="L1202">
        <v>0.95152091254752802</v>
      </c>
      <c r="M1202">
        <v>0.95342205323193896</v>
      </c>
      <c r="N1202">
        <v>0.974209245742092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919</v>
      </c>
      <c r="F1203">
        <v>913</v>
      </c>
      <c r="G1203">
        <v>6</v>
      </c>
      <c r="H1203">
        <v>854</v>
      </c>
      <c r="I1203">
        <v>65</v>
      </c>
      <c r="J1203">
        <v>59</v>
      </c>
      <c r="K1203">
        <v>0.92927094668117505</v>
      </c>
      <c r="L1203">
        <v>0.93537787513691095</v>
      </c>
      <c r="M1203">
        <v>1.0065717415115001</v>
      </c>
      <c r="N1203">
        <v>0.93231441048034902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226</v>
      </c>
      <c r="F1204">
        <v>217</v>
      </c>
      <c r="G1204">
        <v>9</v>
      </c>
      <c r="H1204">
        <v>187</v>
      </c>
      <c r="I1204">
        <v>39</v>
      </c>
      <c r="J1204">
        <v>30</v>
      </c>
      <c r="K1204">
        <v>0.82743362831858402</v>
      </c>
      <c r="L1204">
        <v>0.86175115207373199</v>
      </c>
      <c r="M1204">
        <v>1.0414746543778799</v>
      </c>
      <c r="N1204">
        <v>0.84424379232505598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1020</v>
      </c>
      <c r="F1205">
        <v>1052</v>
      </c>
      <c r="G1205">
        <v>32</v>
      </c>
      <c r="H1205">
        <v>1020</v>
      </c>
      <c r="I1205">
        <v>0</v>
      </c>
      <c r="J1205">
        <v>32</v>
      </c>
      <c r="K1205">
        <v>1</v>
      </c>
      <c r="L1205">
        <v>0.96958174904942895</v>
      </c>
      <c r="M1205">
        <v>0.96958174904942895</v>
      </c>
      <c r="N1205">
        <v>0.98455598455598403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922</v>
      </c>
      <c r="F1206">
        <v>913</v>
      </c>
      <c r="G1206">
        <v>9</v>
      </c>
      <c r="H1206">
        <v>865</v>
      </c>
      <c r="I1206">
        <v>57</v>
      </c>
      <c r="J1206">
        <v>48</v>
      </c>
      <c r="K1206">
        <v>0.93817787418655096</v>
      </c>
      <c r="L1206">
        <v>0.947426067907995</v>
      </c>
      <c r="M1206">
        <v>1.00985761226725</v>
      </c>
      <c r="N1206">
        <v>0.942779291553133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218</v>
      </c>
      <c r="F1207">
        <v>217</v>
      </c>
      <c r="G1207">
        <v>1</v>
      </c>
      <c r="H1207">
        <v>191</v>
      </c>
      <c r="I1207">
        <v>27</v>
      </c>
      <c r="J1207">
        <v>26</v>
      </c>
      <c r="K1207">
        <v>0.87614678899082499</v>
      </c>
      <c r="L1207">
        <v>0.88018433179723499</v>
      </c>
      <c r="M1207">
        <v>1.0046082949308699</v>
      </c>
      <c r="N1207">
        <v>0.87816091954022901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937</v>
      </c>
      <c r="F1208">
        <v>964</v>
      </c>
      <c r="G1208">
        <v>27</v>
      </c>
      <c r="H1208">
        <v>936</v>
      </c>
      <c r="I1208">
        <v>1</v>
      </c>
      <c r="J1208">
        <v>28</v>
      </c>
      <c r="K1208">
        <v>0.99893276414087495</v>
      </c>
      <c r="L1208">
        <v>0.97095435684647302</v>
      </c>
      <c r="M1208">
        <v>0.97199170124481304</v>
      </c>
      <c r="N1208">
        <v>0.98474487112046205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745</v>
      </c>
      <c r="F1209">
        <v>774</v>
      </c>
      <c r="G1209">
        <v>29</v>
      </c>
      <c r="H1209">
        <v>693</v>
      </c>
      <c r="I1209">
        <v>52</v>
      </c>
      <c r="J1209">
        <v>81</v>
      </c>
      <c r="K1209">
        <v>0.93020134228187901</v>
      </c>
      <c r="L1209">
        <v>0.89534883720930203</v>
      </c>
      <c r="M1209">
        <v>0.96253229974160204</v>
      </c>
      <c r="N1209">
        <v>0.91244239631336399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224</v>
      </c>
      <c r="F1210">
        <v>218</v>
      </c>
      <c r="G1210">
        <v>6</v>
      </c>
      <c r="H1210">
        <v>154</v>
      </c>
      <c r="I1210">
        <v>70</v>
      </c>
      <c r="J1210">
        <v>64</v>
      </c>
      <c r="K1210">
        <v>0.6875</v>
      </c>
      <c r="L1210">
        <v>0.70642201834862295</v>
      </c>
      <c r="M1210">
        <v>1.0275229357798099</v>
      </c>
      <c r="N1210">
        <v>0.69683257918552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930</v>
      </c>
      <c r="F1211">
        <v>964</v>
      </c>
      <c r="G1211">
        <v>34</v>
      </c>
      <c r="H1211">
        <v>929</v>
      </c>
      <c r="I1211">
        <v>1</v>
      </c>
      <c r="J1211">
        <v>35</v>
      </c>
      <c r="K1211">
        <v>0.99892473118279501</v>
      </c>
      <c r="L1211">
        <v>0.96369294605809097</v>
      </c>
      <c r="M1211">
        <v>0.96473029045643099</v>
      </c>
      <c r="N1211">
        <v>0.980992608236536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751</v>
      </c>
      <c r="F1212">
        <v>774</v>
      </c>
      <c r="G1212">
        <v>23</v>
      </c>
      <c r="H1212">
        <v>709</v>
      </c>
      <c r="I1212">
        <v>42</v>
      </c>
      <c r="J1212">
        <v>65</v>
      </c>
      <c r="K1212">
        <v>0.944074567243675</v>
      </c>
      <c r="L1212">
        <v>0.91602067183462499</v>
      </c>
      <c r="M1212">
        <v>0.97028423772609795</v>
      </c>
      <c r="N1212">
        <v>0.92983606557376997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220</v>
      </c>
      <c r="F1213">
        <v>218</v>
      </c>
      <c r="G1213">
        <v>2</v>
      </c>
      <c r="H1213">
        <v>191</v>
      </c>
      <c r="I1213">
        <v>29</v>
      </c>
      <c r="J1213">
        <v>27</v>
      </c>
      <c r="K1213">
        <v>0.86818181818181805</v>
      </c>
      <c r="L1213">
        <v>0.87614678899082499</v>
      </c>
      <c r="M1213">
        <v>1.0091743119265999</v>
      </c>
      <c r="N1213">
        <v>0.87214611872146097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962</v>
      </c>
      <c r="F1214">
        <v>964</v>
      </c>
      <c r="G1214">
        <v>2</v>
      </c>
      <c r="H1214">
        <v>959</v>
      </c>
      <c r="I1214">
        <v>3</v>
      </c>
      <c r="J1214">
        <v>5</v>
      </c>
      <c r="K1214">
        <v>0.99688149688149597</v>
      </c>
      <c r="L1214">
        <v>0.994813278008298</v>
      </c>
      <c r="M1214">
        <v>0.99792531120331895</v>
      </c>
      <c r="N1214">
        <v>0.99584631360332299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727</v>
      </c>
      <c r="F1215">
        <v>774</v>
      </c>
      <c r="G1215">
        <v>47</v>
      </c>
      <c r="H1215">
        <v>691</v>
      </c>
      <c r="I1215">
        <v>36</v>
      </c>
      <c r="J1215">
        <v>83</v>
      </c>
      <c r="K1215">
        <v>0.95048143053645096</v>
      </c>
      <c r="L1215">
        <v>0.89276485788113602</v>
      </c>
      <c r="M1215">
        <v>0.93927648578811296</v>
      </c>
      <c r="N1215">
        <v>0.92071952031978599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223</v>
      </c>
      <c r="F1216">
        <v>218</v>
      </c>
      <c r="G1216">
        <v>5</v>
      </c>
      <c r="H1216">
        <v>203</v>
      </c>
      <c r="I1216">
        <v>20</v>
      </c>
      <c r="J1216">
        <v>15</v>
      </c>
      <c r="K1216">
        <v>0.910313901345291</v>
      </c>
      <c r="L1216">
        <v>0.93119266055045802</v>
      </c>
      <c r="M1216">
        <v>1.02293577981651</v>
      </c>
      <c r="N1216">
        <v>0.92063492063492003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1084</v>
      </c>
      <c r="F1217">
        <v>1109</v>
      </c>
      <c r="G1217">
        <v>25</v>
      </c>
      <c r="H1217">
        <v>1079</v>
      </c>
      <c r="I1217">
        <v>5</v>
      </c>
      <c r="J1217">
        <v>30</v>
      </c>
      <c r="K1217">
        <v>0.99538745387453798</v>
      </c>
      <c r="L1217">
        <v>0.97294860234445402</v>
      </c>
      <c r="M1217">
        <v>0.97745716862037801</v>
      </c>
      <c r="N1217">
        <v>0.98404012767897797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617</v>
      </c>
      <c r="F1218">
        <v>681</v>
      </c>
      <c r="G1218">
        <v>64</v>
      </c>
      <c r="H1218">
        <v>545</v>
      </c>
      <c r="I1218">
        <v>72</v>
      </c>
      <c r="J1218">
        <v>136</v>
      </c>
      <c r="K1218">
        <v>0.88330632090761696</v>
      </c>
      <c r="L1218">
        <v>0.80029368575624005</v>
      </c>
      <c r="M1218">
        <v>0.90602055800293602</v>
      </c>
      <c r="N1218">
        <v>0.83975346687211005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316</v>
      </c>
      <c r="F1219">
        <v>272</v>
      </c>
      <c r="G1219">
        <v>44</v>
      </c>
      <c r="H1219">
        <v>149</v>
      </c>
      <c r="I1219">
        <v>167</v>
      </c>
      <c r="J1219">
        <v>123</v>
      </c>
      <c r="K1219">
        <v>0.471518987341772</v>
      </c>
      <c r="L1219">
        <v>0.54779411764705799</v>
      </c>
      <c r="M1219">
        <v>1.1617647058823499</v>
      </c>
      <c r="N1219">
        <v>0.50680272108843505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1112</v>
      </c>
      <c r="F1220">
        <v>1109</v>
      </c>
      <c r="G1220">
        <v>3</v>
      </c>
      <c r="H1220">
        <v>1102</v>
      </c>
      <c r="I1220">
        <v>10</v>
      </c>
      <c r="J1220">
        <v>7</v>
      </c>
      <c r="K1220">
        <v>0.99100719424460404</v>
      </c>
      <c r="L1220">
        <v>0.99368800721370598</v>
      </c>
      <c r="M1220">
        <v>1.00270513976555</v>
      </c>
      <c r="N1220">
        <v>0.99234579018460101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611</v>
      </c>
      <c r="I1221">
        <v>50</v>
      </c>
      <c r="J1221">
        <v>70</v>
      </c>
      <c r="K1221">
        <v>0.92435703479576403</v>
      </c>
      <c r="L1221">
        <v>0.89720998531571206</v>
      </c>
      <c r="M1221">
        <v>0.97063142437591698</v>
      </c>
      <c r="N1221">
        <v>0.91058122205663194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264</v>
      </c>
      <c r="F1222">
        <v>272</v>
      </c>
      <c r="G1222">
        <v>8</v>
      </c>
      <c r="H1222">
        <v>213</v>
      </c>
      <c r="I1222">
        <v>51</v>
      </c>
      <c r="J1222">
        <v>59</v>
      </c>
      <c r="K1222">
        <v>0.80681818181818099</v>
      </c>
      <c r="L1222">
        <v>0.78308823529411697</v>
      </c>
      <c r="M1222">
        <v>0.97058823529411697</v>
      </c>
      <c r="N1222">
        <v>0.79477611940298498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1101</v>
      </c>
      <c r="F1223">
        <v>1109</v>
      </c>
      <c r="G1223">
        <v>8</v>
      </c>
      <c r="H1223">
        <v>1097</v>
      </c>
      <c r="I1223">
        <v>4</v>
      </c>
      <c r="J1223">
        <v>12</v>
      </c>
      <c r="K1223">
        <v>0.99636693914622998</v>
      </c>
      <c r="L1223">
        <v>0.98917944093778098</v>
      </c>
      <c r="M1223">
        <v>0.99278629395852103</v>
      </c>
      <c r="N1223">
        <v>0.99276018099547503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631</v>
      </c>
      <c r="F1224">
        <v>681</v>
      </c>
      <c r="G1224">
        <v>50</v>
      </c>
      <c r="H1224">
        <v>594</v>
      </c>
      <c r="I1224">
        <v>37</v>
      </c>
      <c r="J1224">
        <v>87</v>
      </c>
      <c r="K1224">
        <v>0.94136291600633903</v>
      </c>
      <c r="L1224">
        <v>0.87224669603524196</v>
      </c>
      <c r="M1224">
        <v>0.92657856093979396</v>
      </c>
      <c r="N1224">
        <v>0.90548780487804803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249</v>
      </c>
      <c r="F1225">
        <v>272</v>
      </c>
      <c r="G1225">
        <v>23</v>
      </c>
      <c r="H1225">
        <v>212</v>
      </c>
      <c r="I1225">
        <v>37</v>
      </c>
      <c r="J1225">
        <v>60</v>
      </c>
      <c r="K1225">
        <v>0.85140562248995899</v>
      </c>
      <c r="L1225">
        <v>0.77941176470588203</v>
      </c>
      <c r="M1225">
        <v>0.91544117647058798</v>
      </c>
      <c r="N1225">
        <v>0.81381957773512403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1004</v>
      </c>
      <c r="F1226">
        <v>1029</v>
      </c>
      <c r="G1226">
        <v>25</v>
      </c>
      <c r="H1226">
        <v>1002</v>
      </c>
      <c r="I1226">
        <v>2</v>
      </c>
      <c r="J1226">
        <v>27</v>
      </c>
      <c r="K1226">
        <v>0.99800796812749004</v>
      </c>
      <c r="L1226">
        <v>0.97376093294460597</v>
      </c>
      <c r="M1226">
        <v>0.97570456754130197</v>
      </c>
      <c r="N1226">
        <v>0.985735366453517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690</v>
      </c>
      <c r="F1227">
        <v>837</v>
      </c>
      <c r="G1227">
        <v>147</v>
      </c>
      <c r="H1227">
        <v>639</v>
      </c>
      <c r="I1227">
        <v>51</v>
      </c>
      <c r="J1227">
        <v>198</v>
      </c>
      <c r="K1227">
        <v>0.926086956521739</v>
      </c>
      <c r="L1227">
        <v>0.76344086021505297</v>
      </c>
      <c r="M1227">
        <v>0.82437275985663006</v>
      </c>
      <c r="N1227">
        <v>0.83693516699410597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335</v>
      </c>
      <c r="F1228">
        <v>240</v>
      </c>
      <c r="G1228">
        <v>95</v>
      </c>
      <c r="H1228">
        <v>134</v>
      </c>
      <c r="I1228">
        <v>201</v>
      </c>
      <c r="J1228">
        <v>106</v>
      </c>
      <c r="K1228">
        <v>0.4</v>
      </c>
      <c r="L1228">
        <v>0.55833333333333302</v>
      </c>
      <c r="M1228">
        <v>1.3958333333333299</v>
      </c>
      <c r="N1228">
        <v>0.46608695652173898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1041</v>
      </c>
      <c r="F1229">
        <v>1029</v>
      </c>
      <c r="G1229">
        <v>12</v>
      </c>
      <c r="H1229">
        <v>1025</v>
      </c>
      <c r="I1229">
        <v>16</v>
      </c>
      <c r="J1229">
        <v>4</v>
      </c>
      <c r="K1229">
        <v>0.98463016330451403</v>
      </c>
      <c r="L1229">
        <v>0.996112730806608</v>
      </c>
      <c r="M1229">
        <v>1.01166180758017</v>
      </c>
      <c r="N1229">
        <v>0.99033816425120702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847</v>
      </c>
      <c r="F1230">
        <v>837</v>
      </c>
      <c r="G1230">
        <v>10</v>
      </c>
      <c r="H1230">
        <v>781</v>
      </c>
      <c r="I1230">
        <v>66</v>
      </c>
      <c r="J1230">
        <v>56</v>
      </c>
      <c r="K1230">
        <v>0.92207792207792205</v>
      </c>
      <c r="L1230">
        <v>0.93309438470728701</v>
      </c>
      <c r="M1230">
        <v>1.0119474313022701</v>
      </c>
      <c r="N1230">
        <v>0.92755344418052199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290</v>
      </c>
      <c r="F1231">
        <v>240</v>
      </c>
      <c r="G1231">
        <v>50</v>
      </c>
      <c r="H1231">
        <v>193</v>
      </c>
      <c r="I1231">
        <v>97</v>
      </c>
      <c r="J1231">
        <v>47</v>
      </c>
      <c r="K1231">
        <v>0.66551724137931001</v>
      </c>
      <c r="L1231">
        <v>0.80416666666666603</v>
      </c>
      <c r="M1231">
        <v>1.2083333333333299</v>
      </c>
      <c r="N1231">
        <v>0.728301886792452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1066</v>
      </c>
      <c r="F1232">
        <v>1029</v>
      </c>
      <c r="G1232">
        <v>37</v>
      </c>
      <c r="H1232">
        <v>1028</v>
      </c>
      <c r="I1232">
        <v>38</v>
      </c>
      <c r="J1232">
        <v>1</v>
      </c>
      <c r="K1232">
        <v>0.96435272045028098</v>
      </c>
      <c r="L1232">
        <v>0.99902818270165195</v>
      </c>
      <c r="M1232">
        <v>1.0359572400388699</v>
      </c>
      <c r="N1232">
        <v>0.98138424821002301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831</v>
      </c>
      <c r="F1233">
        <v>837</v>
      </c>
      <c r="G1233">
        <v>6</v>
      </c>
      <c r="H1233">
        <v>791</v>
      </c>
      <c r="I1233">
        <v>40</v>
      </c>
      <c r="J1233">
        <v>46</v>
      </c>
      <c r="K1233">
        <v>0.95186522262334505</v>
      </c>
      <c r="L1233">
        <v>0.94504181600955794</v>
      </c>
      <c r="M1233">
        <v>0.99283154121863804</v>
      </c>
      <c r="N1233">
        <v>0.94844124700239796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258</v>
      </c>
      <c r="F1234">
        <v>240</v>
      </c>
      <c r="G1234">
        <v>18</v>
      </c>
      <c r="H1234">
        <v>201</v>
      </c>
      <c r="I1234">
        <v>57</v>
      </c>
      <c r="J1234">
        <v>39</v>
      </c>
      <c r="K1234">
        <v>0.77906976744185996</v>
      </c>
      <c r="L1234">
        <v>0.83750000000000002</v>
      </c>
      <c r="M1234">
        <v>1.075</v>
      </c>
      <c r="N1234">
        <v>0.80722891566264998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1020</v>
      </c>
      <c r="F1235">
        <v>1044</v>
      </c>
      <c r="G1235">
        <v>24</v>
      </c>
      <c r="H1235">
        <v>1018</v>
      </c>
      <c r="I1235">
        <v>2</v>
      </c>
      <c r="J1235">
        <v>26</v>
      </c>
      <c r="K1235">
        <v>0.99803921568627396</v>
      </c>
      <c r="L1235">
        <v>0.97509578544061304</v>
      </c>
      <c r="M1235">
        <v>0.97701149425287304</v>
      </c>
      <c r="N1235">
        <v>0.98643410852713098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706</v>
      </c>
      <c r="F1236">
        <v>801</v>
      </c>
      <c r="G1236">
        <v>95</v>
      </c>
      <c r="H1236">
        <v>669</v>
      </c>
      <c r="I1236">
        <v>37</v>
      </c>
      <c r="J1236">
        <v>132</v>
      </c>
      <c r="K1236">
        <v>0.94759206798866802</v>
      </c>
      <c r="L1236">
        <v>0.835205992509363</v>
      </c>
      <c r="M1236">
        <v>0.88139825218476897</v>
      </c>
      <c r="N1236">
        <v>0.88785666887856596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316</v>
      </c>
      <c r="F1237">
        <v>252</v>
      </c>
      <c r="G1237">
        <v>64</v>
      </c>
      <c r="H1237">
        <v>172</v>
      </c>
      <c r="I1237">
        <v>144</v>
      </c>
      <c r="J1237">
        <v>80</v>
      </c>
      <c r="K1237">
        <v>0.544303797468354</v>
      </c>
      <c r="L1237">
        <v>0.682539682539682</v>
      </c>
      <c r="M1237">
        <v>1.25396825396825</v>
      </c>
      <c r="N1237">
        <v>0.60563380281690105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1098</v>
      </c>
      <c r="F1238">
        <v>1044</v>
      </c>
      <c r="G1238">
        <v>54</v>
      </c>
      <c r="H1238">
        <v>1043</v>
      </c>
      <c r="I1238">
        <v>55</v>
      </c>
      <c r="J1238">
        <v>1</v>
      </c>
      <c r="K1238">
        <v>0.94990892531876103</v>
      </c>
      <c r="L1238">
        <v>0.99904214559386895</v>
      </c>
      <c r="M1238">
        <v>1.05172413793103</v>
      </c>
      <c r="N1238">
        <v>0.973856209150326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843</v>
      </c>
      <c r="F1239">
        <v>801</v>
      </c>
      <c r="G1239">
        <v>42</v>
      </c>
      <c r="H1239">
        <v>768</v>
      </c>
      <c r="I1239">
        <v>75</v>
      </c>
      <c r="J1239">
        <v>33</v>
      </c>
      <c r="K1239">
        <v>0.91103202846974995</v>
      </c>
      <c r="L1239">
        <v>0.95880149812733995</v>
      </c>
      <c r="M1239">
        <v>1.05243445692883</v>
      </c>
      <c r="N1239">
        <v>0.934306569343065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290</v>
      </c>
      <c r="F1240">
        <v>252</v>
      </c>
      <c r="G1240">
        <v>38</v>
      </c>
      <c r="H1240">
        <v>222</v>
      </c>
      <c r="I1240">
        <v>68</v>
      </c>
      <c r="J1240">
        <v>30</v>
      </c>
      <c r="K1240">
        <v>0.76551724137930999</v>
      </c>
      <c r="L1240">
        <v>0.88095238095238004</v>
      </c>
      <c r="M1240">
        <v>1.15079365079365</v>
      </c>
      <c r="N1240">
        <v>0.81918819188191805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1076</v>
      </c>
      <c r="F1241">
        <v>1044</v>
      </c>
      <c r="G1241">
        <v>32</v>
      </c>
      <c r="H1241">
        <v>1044</v>
      </c>
      <c r="I1241">
        <v>32</v>
      </c>
      <c r="J1241">
        <v>0</v>
      </c>
      <c r="K1241">
        <v>0.97026022304832704</v>
      </c>
      <c r="L1241">
        <v>1</v>
      </c>
      <c r="M1241">
        <v>1.03065134099616</v>
      </c>
      <c r="N1241">
        <v>0.98490566037735805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788</v>
      </c>
      <c r="F1242">
        <v>801</v>
      </c>
      <c r="G1242">
        <v>13</v>
      </c>
      <c r="H1242">
        <v>746</v>
      </c>
      <c r="I1242">
        <v>42</v>
      </c>
      <c r="J1242">
        <v>55</v>
      </c>
      <c r="K1242">
        <v>0.94670050761421298</v>
      </c>
      <c r="L1242">
        <v>0.93133583021223398</v>
      </c>
      <c r="M1242">
        <v>0.98377028714107295</v>
      </c>
      <c r="N1242">
        <v>0.93895531780994301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270</v>
      </c>
      <c r="F1243">
        <v>252</v>
      </c>
      <c r="G1243">
        <v>18</v>
      </c>
      <c r="H1243">
        <v>228</v>
      </c>
      <c r="I1243">
        <v>42</v>
      </c>
      <c r="J1243">
        <v>24</v>
      </c>
      <c r="K1243">
        <v>0.844444444444444</v>
      </c>
      <c r="L1243">
        <v>0.90476190476190399</v>
      </c>
      <c r="M1243">
        <v>1.0714285714285701</v>
      </c>
      <c r="N1243">
        <v>0.87356321839080397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1072</v>
      </c>
      <c r="F1244">
        <v>1076</v>
      </c>
      <c r="G1244">
        <v>4</v>
      </c>
      <c r="H1244">
        <v>1064</v>
      </c>
      <c r="I1244">
        <v>8</v>
      </c>
      <c r="J1244">
        <v>12</v>
      </c>
      <c r="K1244">
        <v>0.99253731343283502</v>
      </c>
      <c r="L1244">
        <v>0.98884758364312197</v>
      </c>
      <c r="M1244">
        <v>0.99628252788103999</v>
      </c>
      <c r="N1244">
        <v>0.99068901303538104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679</v>
      </c>
      <c r="F1245">
        <v>753</v>
      </c>
      <c r="G1245">
        <v>74</v>
      </c>
      <c r="H1245">
        <v>633</v>
      </c>
      <c r="I1245">
        <v>46</v>
      </c>
      <c r="J1245">
        <v>120</v>
      </c>
      <c r="K1245">
        <v>0.93225331369661202</v>
      </c>
      <c r="L1245">
        <v>0.840637450199203</v>
      </c>
      <c r="M1245">
        <v>0.90172642762284105</v>
      </c>
      <c r="N1245">
        <v>0.88407821229050199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273</v>
      </c>
      <c r="F1246">
        <v>245</v>
      </c>
      <c r="G1246">
        <v>28</v>
      </c>
      <c r="H1246">
        <v>166</v>
      </c>
      <c r="I1246">
        <v>107</v>
      </c>
      <c r="J1246">
        <v>79</v>
      </c>
      <c r="K1246">
        <v>0.60805860805860801</v>
      </c>
      <c r="L1246">
        <v>0.67755102040816295</v>
      </c>
      <c r="M1246">
        <v>1.1142857142857101</v>
      </c>
      <c r="N1246">
        <v>0.64092664092663998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1112</v>
      </c>
      <c r="F1247">
        <v>1076</v>
      </c>
      <c r="G1247">
        <v>36</v>
      </c>
      <c r="H1247">
        <v>1075</v>
      </c>
      <c r="I1247">
        <v>37</v>
      </c>
      <c r="J1247">
        <v>1</v>
      </c>
      <c r="K1247">
        <v>0.96672661870503596</v>
      </c>
      <c r="L1247">
        <v>0.99907063197026003</v>
      </c>
      <c r="M1247">
        <v>1.03345724907063</v>
      </c>
      <c r="N1247">
        <v>0.982632541133455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736</v>
      </c>
      <c r="F1248">
        <v>753</v>
      </c>
      <c r="G1248">
        <v>17</v>
      </c>
      <c r="H1248">
        <v>687</v>
      </c>
      <c r="I1248">
        <v>49</v>
      </c>
      <c r="J1248">
        <v>66</v>
      </c>
      <c r="K1248">
        <v>0.93342391304347805</v>
      </c>
      <c r="L1248">
        <v>0.91235059760956105</v>
      </c>
      <c r="M1248">
        <v>0.97742363877822003</v>
      </c>
      <c r="N1248">
        <v>0.92276695768972405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265</v>
      </c>
      <c r="F1249">
        <v>245</v>
      </c>
      <c r="G1249">
        <v>20</v>
      </c>
      <c r="H1249">
        <v>203</v>
      </c>
      <c r="I1249">
        <v>62</v>
      </c>
      <c r="J1249">
        <v>42</v>
      </c>
      <c r="K1249">
        <v>0.76603773584905599</v>
      </c>
      <c r="L1249">
        <v>0.82857142857142796</v>
      </c>
      <c r="M1249">
        <v>1.0816326530612199</v>
      </c>
      <c r="N1249">
        <v>0.79607843137254897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1109</v>
      </c>
      <c r="F1250">
        <v>1076</v>
      </c>
      <c r="G1250">
        <v>33</v>
      </c>
      <c r="H1250">
        <v>1074</v>
      </c>
      <c r="I1250">
        <v>35</v>
      </c>
      <c r="J1250">
        <v>2</v>
      </c>
      <c r="K1250">
        <v>0.96844003606853002</v>
      </c>
      <c r="L1250">
        <v>0.99814126394052005</v>
      </c>
      <c r="M1250">
        <v>1.03066914498141</v>
      </c>
      <c r="N1250">
        <v>0.98306636155606397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681</v>
      </c>
      <c r="F1251">
        <v>753</v>
      </c>
      <c r="G1251">
        <v>72</v>
      </c>
      <c r="H1251">
        <v>643</v>
      </c>
      <c r="I1251">
        <v>38</v>
      </c>
      <c r="J1251">
        <v>110</v>
      </c>
      <c r="K1251">
        <v>0.94419970631424299</v>
      </c>
      <c r="L1251">
        <v>0.85391766268260205</v>
      </c>
      <c r="M1251">
        <v>0.904382470119521</v>
      </c>
      <c r="N1251">
        <v>0.89679218967921803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241</v>
      </c>
      <c r="F1252">
        <v>245</v>
      </c>
      <c r="G1252">
        <v>4</v>
      </c>
      <c r="H1252">
        <v>207</v>
      </c>
      <c r="I1252">
        <v>34</v>
      </c>
      <c r="J1252">
        <v>38</v>
      </c>
      <c r="K1252">
        <v>0.85892116182572598</v>
      </c>
      <c r="L1252">
        <v>0.84489795918367305</v>
      </c>
      <c r="M1252">
        <v>0.98367346938775502</v>
      </c>
      <c r="N1252">
        <v>0.85185185185185097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1126</v>
      </c>
      <c r="F1253">
        <v>1251</v>
      </c>
      <c r="G1253">
        <v>125</v>
      </c>
      <c r="H1253">
        <v>1123</v>
      </c>
      <c r="I1253">
        <v>3</v>
      </c>
      <c r="J1253">
        <v>128</v>
      </c>
      <c r="K1253">
        <v>0.99733570159857898</v>
      </c>
      <c r="L1253">
        <v>0.89768185451638605</v>
      </c>
      <c r="M1253">
        <v>0.90007993605115899</v>
      </c>
      <c r="N1253">
        <v>0.94488851493479098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829</v>
      </c>
      <c r="F1254">
        <v>841</v>
      </c>
      <c r="G1254">
        <v>12</v>
      </c>
      <c r="H1254">
        <v>723</v>
      </c>
      <c r="I1254">
        <v>106</v>
      </c>
      <c r="J1254">
        <v>118</v>
      </c>
      <c r="K1254">
        <v>0.87213510253317195</v>
      </c>
      <c r="L1254">
        <v>0.85969084423305497</v>
      </c>
      <c r="M1254">
        <v>0.985731272294887</v>
      </c>
      <c r="N1254">
        <v>0.86586826347305301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290</v>
      </c>
      <c r="F1255">
        <v>252</v>
      </c>
      <c r="G1255">
        <v>38</v>
      </c>
      <c r="H1255">
        <v>142</v>
      </c>
      <c r="I1255">
        <v>148</v>
      </c>
      <c r="J1255">
        <v>110</v>
      </c>
      <c r="K1255">
        <v>0.48965517241379303</v>
      </c>
      <c r="L1255">
        <v>0.56349206349206304</v>
      </c>
      <c r="M1255">
        <v>1.15079365079365</v>
      </c>
      <c r="N1255">
        <v>0.52398523985239798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1183</v>
      </c>
      <c r="F1256">
        <v>1251</v>
      </c>
      <c r="G1256">
        <v>68</v>
      </c>
      <c r="H1256">
        <v>1178</v>
      </c>
      <c r="I1256">
        <v>5</v>
      </c>
      <c r="J1256">
        <v>73</v>
      </c>
      <c r="K1256">
        <v>0.99577345731191802</v>
      </c>
      <c r="L1256">
        <v>0.94164668265387597</v>
      </c>
      <c r="M1256">
        <v>0.94564348521182995</v>
      </c>
      <c r="N1256">
        <v>0.96795398520953102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811</v>
      </c>
      <c r="F1257">
        <v>841</v>
      </c>
      <c r="G1257">
        <v>30</v>
      </c>
      <c r="H1257">
        <v>721</v>
      </c>
      <c r="I1257">
        <v>90</v>
      </c>
      <c r="J1257">
        <v>120</v>
      </c>
      <c r="K1257">
        <v>0.88902589395807596</v>
      </c>
      <c r="L1257">
        <v>0.85731272294886995</v>
      </c>
      <c r="M1257">
        <v>0.96432818073721704</v>
      </c>
      <c r="N1257">
        <v>0.87288135593220295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239</v>
      </c>
      <c r="F1258">
        <v>252</v>
      </c>
      <c r="G1258">
        <v>13</v>
      </c>
      <c r="H1258">
        <v>194</v>
      </c>
      <c r="I1258">
        <v>45</v>
      </c>
      <c r="J1258">
        <v>58</v>
      </c>
      <c r="K1258">
        <v>0.81171548117154801</v>
      </c>
      <c r="L1258">
        <v>0.76984126984126899</v>
      </c>
      <c r="M1258">
        <v>0.94841269841269804</v>
      </c>
      <c r="N1258">
        <v>0.79022403258655705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1148</v>
      </c>
      <c r="F1259">
        <v>1251</v>
      </c>
      <c r="G1259">
        <v>103</v>
      </c>
      <c r="H1259">
        <v>1148</v>
      </c>
      <c r="I1259">
        <v>0</v>
      </c>
      <c r="J1259">
        <v>103</v>
      </c>
      <c r="K1259">
        <v>1</v>
      </c>
      <c r="L1259">
        <v>0.91766586730615496</v>
      </c>
      <c r="M1259">
        <v>0.91766586730615496</v>
      </c>
      <c r="N1259">
        <v>0.95706544393497295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795</v>
      </c>
      <c r="F1260">
        <v>841</v>
      </c>
      <c r="G1260">
        <v>46</v>
      </c>
      <c r="H1260">
        <v>728</v>
      </c>
      <c r="I1260">
        <v>67</v>
      </c>
      <c r="J1260">
        <v>113</v>
      </c>
      <c r="K1260">
        <v>0.91572327044025104</v>
      </c>
      <c r="L1260">
        <v>0.86563614744351902</v>
      </c>
      <c r="M1260">
        <v>0.945303210463733</v>
      </c>
      <c r="N1260">
        <v>0.88997555012224905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235</v>
      </c>
      <c r="F1261">
        <v>252</v>
      </c>
      <c r="G1261">
        <v>17</v>
      </c>
      <c r="H1261">
        <v>208</v>
      </c>
      <c r="I1261">
        <v>27</v>
      </c>
      <c r="J1261">
        <v>44</v>
      </c>
      <c r="K1261">
        <v>0.88510638297872302</v>
      </c>
      <c r="L1261">
        <v>0.82539682539682502</v>
      </c>
      <c r="M1261">
        <v>0.932539682539682</v>
      </c>
      <c r="N1261">
        <v>0.85420944558521505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922</v>
      </c>
      <c r="F1262">
        <v>920</v>
      </c>
      <c r="G1262">
        <v>2</v>
      </c>
      <c r="H1262">
        <v>918</v>
      </c>
      <c r="I1262">
        <v>4</v>
      </c>
      <c r="J1262">
        <v>2</v>
      </c>
      <c r="K1262">
        <v>0.99566160520607305</v>
      </c>
      <c r="L1262">
        <v>0.99782608695652097</v>
      </c>
      <c r="M1262">
        <v>1.0021739130434699</v>
      </c>
      <c r="N1262">
        <v>0.99674267100977199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580</v>
      </c>
      <c r="F1263">
        <v>549</v>
      </c>
      <c r="G1263">
        <v>31</v>
      </c>
      <c r="H1263">
        <v>474</v>
      </c>
      <c r="I1263">
        <v>106</v>
      </c>
      <c r="J1263">
        <v>75</v>
      </c>
      <c r="K1263">
        <v>0.81724137931034402</v>
      </c>
      <c r="L1263">
        <v>0.86338797814207602</v>
      </c>
      <c r="M1263">
        <v>1.0564663023679399</v>
      </c>
      <c r="N1263">
        <v>0.83968113374667797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248</v>
      </c>
      <c r="F1264">
        <v>204</v>
      </c>
      <c r="G1264">
        <v>44</v>
      </c>
      <c r="H1264">
        <v>154</v>
      </c>
      <c r="I1264">
        <v>94</v>
      </c>
      <c r="J1264">
        <v>50</v>
      </c>
      <c r="K1264">
        <v>0.62096774193548299</v>
      </c>
      <c r="L1264">
        <v>0.75490196078431304</v>
      </c>
      <c r="M1264">
        <v>1.2156862745098</v>
      </c>
      <c r="N1264">
        <v>0.68141592920353899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945</v>
      </c>
      <c r="F1265">
        <v>920</v>
      </c>
      <c r="G1265">
        <v>25</v>
      </c>
      <c r="H1265">
        <v>920</v>
      </c>
      <c r="I1265">
        <v>25</v>
      </c>
      <c r="J1265">
        <v>0</v>
      </c>
      <c r="K1265">
        <v>0.97354497354497305</v>
      </c>
      <c r="L1265">
        <v>1</v>
      </c>
      <c r="M1265">
        <v>1.0271739130434701</v>
      </c>
      <c r="N1265">
        <v>0.98659517426273402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635</v>
      </c>
      <c r="F1266">
        <v>549</v>
      </c>
      <c r="G1266">
        <v>86</v>
      </c>
      <c r="H1266">
        <v>525</v>
      </c>
      <c r="I1266">
        <v>110</v>
      </c>
      <c r="J1266">
        <v>24</v>
      </c>
      <c r="K1266">
        <v>0.82677165354330695</v>
      </c>
      <c r="L1266">
        <v>0.95628415300546399</v>
      </c>
      <c r="M1266">
        <v>1.1566484517304101</v>
      </c>
      <c r="N1266">
        <v>0.88682432432432401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232</v>
      </c>
      <c r="F1267">
        <v>204</v>
      </c>
      <c r="G1267">
        <v>28</v>
      </c>
      <c r="H1267">
        <v>186</v>
      </c>
      <c r="I1267">
        <v>46</v>
      </c>
      <c r="J1267">
        <v>18</v>
      </c>
      <c r="K1267">
        <v>0.80172413793103403</v>
      </c>
      <c r="L1267">
        <v>0.91176470588235203</v>
      </c>
      <c r="M1267">
        <v>1.1372549019607801</v>
      </c>
      <c r="N1267">
        <v>0.85321100917431103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963</v>
      </c>
      <c r="F1268">
        <v>920</v>
      </c>
      <c r="G1268">
        <v>43</v>
      </c>
      <c r="H1268">
        <v>920</v>
      </c>
      <c r="I1268">
        <v>43</v>
      </c>
      <c r="J1268">
        <v>0</v>
      </c>
      <c r="K1268">
        <v>0.95534787123572096</v>
      </c>
      <c r="L1268">
        <v>1</v>
      </c>
      <c r="M1268">
        <v>1.04673913043478</v>
      </c>
      <c r="N1268">
        <v>0.97716409984067898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640</v>
      </c>
      <c r="F1269">
        <v>549</v>
      </c>
      <c r="G1269">
        <v>91</v>
      </c>
      <c r="H1269">
        <v>529</v>
      </c>
      <c r="I1269">
        <v>111</v>
      </c>
      <c r="J1269">
        <v>20</v>
      </c>
      <c r="K1269">
        <v>0.82656249999999998</v>
      </c>
      <c r="L1269">
        <v>0.96357012750455295</v>
      </c>
      <c r="M1269">
        <v>1.16575591985428</v>
      </c>
      <c r="N1269">
        <v>0.88982338099242997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228</v>
      </c>
      <c r="F1270">
        <v>204</v>
      </c>
      <c r="G1270">
        <v>24</v>
      </c>
      <c r="H1270">
        <v>193</v>
      </c>
      <c r="I1270">
        <v>35</v>
      </c>
      <c r="J1270">
        <v>11</v>
      </c>
      <c r="K1270">
        <v>0.84649122807017496</v>
      </c>
      <c r="L1270">
        <v>0.94607843137254899</v>
      </c>
      <c r="M1270">
        <v>1.1176470588235199</v>
      </c>
      <c r="N1270">
        <v>0.89351851851851805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977</v>
      </c>
      <c r="F1271">
        <v>946</v>
      </c>
      <c r="G1271">
        <v>31</v>
      </c>
      <c r="H1271">
        <v>946</v>
      </c>
      <c r="I1271">
        <v>31</v>
      </c>
      <c r="J1271">
        <v>0</v>
      </c>
      <c r="K1271">
        <v>0.96827021494370502</v>
      </c>
      <c r="L1271">
        <v>1</v>
      </c>
      <c r="M1271">
        <v>1.03276955602537</v>
      </c>
      <c r="N1271">
        <v>0.98387935517420699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724</v>
      </c>
      <c r="F1272">
        <v>703</v>
      </c>
      <c r="G1272">
        <v>21</v>
      </c>
      <c r="H1272">
        <v>638</v>
      </c>
      <c r="I1272">
        <v>86</v>
      </c>
      <c r="J1272">
        <v>65</v>
      </c>
      <c r="K1272">
        <v>0.88121546961325903</v>
      </c>
      <c r="L1272">
        <v>0.90753911806543297</v>
      </c>
      <c r="M1272">
        <v>1.0298719772403899</v>
      </c>
      <c r="N1272">
        <v>0.89418360196215796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223</v>
      </c>
      <c r="F1273">
        <v>247</v>
      </c>
      <c r="G1273">
        <v>24</v>
      </c>
      <c r="H1273">
        <v>133</v>
      </c>
      <c r="I1273">
        <v>90</v>
      </c>
      <c r="J1273">
        <v>114</v>
      </c>
      <c r="K1273">
        <v>0.59641255605381105</v>
      </c>
      <c r="L1273">
        <v>0.53846153846153799</v>
      </c>
      <c r="M1273">
        <v>0.90283400809716596</v>
      </c>
      <c r="N1273">
        <v>0.56595744680851001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994</v>
      </c>
      <c r="F1274">
        <v>946</v>
      </c>
      <c r="G1274">
        <v>48</v>
      </c>
      <c r="H1274">
        <v>946</v>
      </c>
      <c r="I1274">
        <v>48</v>
      </c>
      <c r="J1274">
        <v>0</v>
      </c>
      <c r="K1274">
        <v>0.95171026156941596</v>
      </c>
      <c r="L1274">
        <v>1</v>
      </c>
      <c r="M1274">
        <v>1.0507399577167</v>
      </c>
      <c r="N1274">
        <v>0.97525773195876198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728</v>
      </c>
      <c r="F1275">
        <v>703</v>
      </c>
      <c r="G1275">
        <v>25</v>
      </c>
      <c r="H1275">
        <v>660</v>
      </c>
      <c r="I1275">
        <v>68</v>
      </c>
      <c r="J1275">
        <v>43</v>
      </c>
      <c r="K1275">
        <v>0.90659340659340604</v>
      </c>
      <c r="L1275">
        <v>0.93883357041251703</v>
      </c>
      <c r="M1275">
        <v>1.03556187766714</v>
      </c>
      <c r="N1275">
        <v>0.922431865828092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243</v>
      </c>
      <c r="F1276">
        <v>247</v>
      </c>
      <c r="G1276">
        <v>4</v>
      </c>
      <c r="H1276">
        <v>202</v>
      </c>
      <c r="I1276">
        <v>41</v>
      </c>
      <c r="J1276">
        <v>45</v>
      </c>
      <c r="K1276">
        <v>0.83127572016460904</v>
      </c>
      <c r="L1276">
        <v>0.81781376518218596</v>
      </c>
      <c r="M1276">
        <v>0.98380566801619396</v>
      </c>
      <c r="N1276">
        <v>0.82448979591836702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983</v>
      </c>
      <c r="F1277">
        <v>946</v>
      </c>
      <c r="G1277">
        <v>37</v>
      </c>
      <c r="H1277">
        <v>944</v>
      </c>
      <c r="I1277">
        <v>39</v>
      </c>
      <c r="J1277">
        <v>2</v>
      </c>
      <c r="K1277">
        <v>0.96032553407934895</v>
      </c>
      <c r="L1277">
        <v>0.99788583509513695</v>
      </c>
      <c r="M1277">
        <v>1.0391120507399501</v>
      </c>
      <c r="N1277">
        <v>0.97874546397096895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723</v>
      </c>
      <c r="F1278">
        <v>703</v>
      </c>
      <c r="G1278">
        <v>20</v>
      </c>
      <c r="H1278">
        <v>659</v>
      </c>
      <c r="I1278">
        <v>64</v>
      </c>
      <c r="J1278">
        <v>44</v>
      </c>
      <c r="K1278">
        <v>0.91147994467496496</v>
      </c>
      <c r="L1278">
        <v>0.937411095305832</v>
      </c>
      <c r="M1278">
        <v>1.0284495021337099</v>
      </c>
      <c r="N1278">
        <v>0.92426367461430503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263</v>
      </c>
      <c r="F1279">
        <v>247</v>
      </c>
      <c r="G1279">
        <v>16</v>
      </c>
      <c r="H1279">
        <v>218</v>
      </c>
      <c r="I1279">
        <v>45</v>
      </c>
      <c r="J1279">
        <v>29</v>
      </c>
      <c r="K1279">
        <v>0.82889733840304103</v>
      </c>
      <c r="L1279">
        <v>0.88259109311740802</v>
      </c>
      <c r="M1279">
        <v>1.06477732793522</v>
      </c>
      <c r="N1279">
        <v>0.85490196078431302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978</v>
      </c>
      <c r="F1280">
        <v>999</v>
      </c>
      <c r="G1280">
        <v>21</v>
      </c>
      <c r="H1280">
        <v>969</v>
      </c>
      <c r="I1280">
        <v>9</v>
      </c>
      <c r="J1280">
        <v>30</v>
      </c>
      <c r="K1280">
        <v>0.99079754601226999</v>
      </c>
      <c r="L1280">
        <v>0.96996996996996998</v>
      </c>
      <c r="M1280">
        <v>0.97897897897897901</v>
      </c>
      <c r="N1280">
        <v>0.98027314112291297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792</v>
      </c>
      <c r="F1281">
        <v>835</v>
      </c>
      <c r="G1281">
        <v>43</v>
      </c>
      <c r="H1281">
        <v>700</v>
      </c>
      <c r="I1281">
        <v>92</v>
      </c>
      <c r="J1281">
        <v>135</v>
      </c>
      <c r="K1281">
        <v>0.88383838383838298</v>
      </c>
      <c r="L1281">
        <v>0.83832335329341301</v>
      </c>
      <c r="M1281">
        <v>0.94850299401197602</v>
      </c>
      <c r="N1281">
        <v>0.86047940995697603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347</v>
      </c>
      <c r="F1282">
        <v>266</v>
      </c>
      <c r="G1282">
        <v>81</v>
      </c>
      <c r="H1282">
        <v>134</v>
      </c>
      <c r="I1282">
        <v>213</v>
      </c>
      <c r="J1282">
        <v>132</v>
      </c>
      <c r="K1282">
        <v>0.38616714697406301</v>
      </c>
      <c r="L1282">
        <v>0.50375939849623996</v>
      </c>
      <c r="M1282">
        <v>1.30451127819548</v>
      </c>
      <c r="N1282">
        <v>0.437194127243066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963</v>
      </c>
      <c r="F1283">
        <v>999</v>
      </c>
      <c r="G1283">
        <v>36</v>
      </c>
      <c r="H1283">
        <v>948</v>
      </c>
      <c r="I1283">
        <v>15</v>
      </c>
      <c r="J1283">
        <v>51</v>
      </c>
      <c r="K1283">
        <v>0.98442367601246095</v>
      </c>
      <c r="L1283">
        <v>0.94894894894894899</v>
      </c>
      <c r="M1283">
        <v>0.963963963963964</v>
      </c>
      <c r="N1283">
        <v>0.96636085626911306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843</v>
      </c>
      <c r="F1284">
        <v>835</v>
      </c>
      <c r="G1284">
        <v>8</v>
      </c>
      <c r="H1284">
        <v>779</v>
      </c>
      <c r="I1284">
        <v>64</v>
      </c>
      <c r="J1284">
        <v>56</v>
      </c>
      <c r="K1284">
        <v>0.924080664294187</v>
      </c>
      <c r="L1284">
        <v>0.93293413173652695</v>
      </c>
      <c r="M1284">
        <v>1.00958083832335</v>
      </c>
      <c r="N1284">
        <v>0.92848629320619702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233</v>
      </c>
      <c r="F1285">
        <v>266</v>
      </c>
      <c r="G1285">
        <v>33</v>
      </c>
      <c r="H1285">
        <v>200</v>
      </c>
      <c r="I1285">
        <v>33</v>
      </c>
      <c r="J1285">
        <v>66</v>
      </c>
      <c r="K1285">
        <v>0.85836909871244604</v>
      </c>
      <c r="L1285">
        <v>0.75187969924812004</v>
      </c>
      <c r="M1285">
        <v>0.87593984962406002</v>
      </c>
      <c r="N1285">
        <v>0.80160320641282501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1000</v>
      </c>
      <c r="F1286">
        <v>999</v>
      </c>
      <c r="G1286">
        <v>1</v>
      </c>
      <c r="H1286">
        <v>993</v>
      </c>
      <c r="I1286">
        <v>7</v>
      </c>
      <c r="J1286">
        <v>6</v>
      </c>
      <c r="K1286">
        <v>0.99299999999999999</v>
      </c>
      <c r="L1286">
        <v>0.99399399399399402</v>
      </c>
      <c r="M1286">
        <v>1.001001001001</v>
      </c>
      <c r="N1286">
        <v>0.993496748374187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848</v>
      </c>
      <c r="F1287">
        <v>835</v>
      </c>
      <c r="G1287">
        <v>13</v>
      </c>
      <c r="H1287">
        <v>790</v>
      </c>
      <c r="I1287">
        <v>58</v>
      </c>
      <c r="J1287">
        <v>45</v>
      </c>
      <c r="K1287">
        <v>0.93160377358490498</v>
      </c>
      <c r="L1287">
        <v>0.94610778443113697</v>
      </c>
      <c r="M1287">
        <v>1.01556886227544</v>
      </c>
      <c r="N1287">
        <v>0.93879976232917395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282</v>
      </c>
      <c r="F1288">
        <v>266</v>
      </c>
      <c r="G1288">
        <v>16</v>
      </c>
      <c r="H1288">
        <v>228</v>
      </c>
      <c r="I1288">
        <v>54</v>
      </c>
      <c r="J1288">
        <v>38</v>
      </c>
      <c r="K1288">
        <v>0.80851063829787195</v>
      </c>
      <c r="L1288">
        <v>0.85714285714285698</v>
      </c>
      <c r="M1288">
        <v>1.0601503759398401</v>
      </c>
      <c r="N1288">
        <v>0.83211678832116698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1012</v>
      </c>
      <c r="F1289">
        <v>1079</v>
      </c>
      <c r="G1289">
        <v>67</v>
      </c>
      <c r="H1289">
        <v>1006</v>
      </c>
      <c r="I1289">
        <v>6</v>
      </c>
      <c r="J1289">
        <v>73</v>
      </c>
      <c r="K1289">
        <v>0.99407114624505899</v>
      </c>
      <c r="L1289">
        <v>0.93234476367006403</v>
      </c>
      <c r="M1289">
        <v>0.93790546802594998</v>
      </c>
      <c r="N1289">
        <v>0.96221903395504504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611</v>
      </c>
      <c r="F1290">
        <v>680</v>
      </c>
      <c r="G1290">
        <v>69</v>
      </c>
      <c r="H1290">
        <v>555</v>
      </c>
      <c r="I1290">
        <v>56</v>
      </c>
      <c r="J1290">
        <v>125</v>
      </c>
      <c r="K1290">
        <v>0.90834697217675897</v>
      </c>
      <c r="L1290">
        <v>0.81617647058823495</v>
      </c>
      <c r="M1290">
        <v>0.89852941176470502</v>
      </c>
      <c r="N1290">
        <v>0.85979860573198996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231</v>
      </c>
      <c r="F1291">
        <v>247</v>
      </c>
      <c r="G1291">
        <v>16</v>
      </c>
      <c r="H1291">
        <v>134</v>
      </c>
      <c r="I1291">
        <v>97</v>
      </c>
      <c r="J1291">
        <v>113</v>
      </c>
      <c r="K1291">
        <v>0.58008658008657998</v>
      </c>
      <c r="L1291">
        <v>0.542510121457489</v>
      </c>
      <c r="M1291">
        <v>0.93522267206477705</v>
      </c>
      <c r="N1291">
        <v>0.56066945606694496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1027</v>
      </c>
      <c r="F1292">
        <v>1079</v>
      </c>
      <c r="G1292">
        <v>52</v>
      </c>
      <c r="H1292">
        <v>1020</v>
      </c>
      <c r="I1292">
        <v>7</v>
      </c>
      <c r="J1292">
        <v>59</v>
      </c>
      <c r="K1292">
        <v>0.99318403115871401</v>
      </c>
      <c r="L1292">
        <v>0.94531974050046297</v>
      </c>
      <c r="M1292">
        <v>0.95180722891566205</v>
      </c>
      <c r="N1292">
        <v>0.96866096866096796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626</v>
      </c>
      <c r="F1293">
        <v>680</v>
      </c>
      <c r="G1293">
        <v>54</v>
      </c>
      <c r="H1293">
        <v>595</v>
      </c>
      <c r="I1293">
        <v>31</v>
      </c>
      <c r="J1293">
        <v>85</v>
      </c>
      <c r="K1293">
        <v>0.95047923322683703</v>
      </c>
      <c r="L1293">
        <v>0.875</v>
      </c>
      <c r="M1293">
        <v>0.92058823529411704</v>
      </c>
      <c r="N1293">
        <v>0.91117917304747298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217</v>
      </c>
      <c r="F1294">
        <v>247</v>
      </c>
      <c r="G1294">
        <v>30</v>
      </c>
      <c r="H1294">
        <v>196</v>
      </c>
      <c r="I1294">
        <v>21</v>
      </c>
      <c r="J1294">
        <v>51</v>
      </c>
      <c r="K1294">
        <v>0.90322580645161199</v>
      </c>
      <c r="L1294">
        <v>0.79352226720647701</v>
      </c>
      <c r="M1294">
        <v>0.87854251012145701</v>
      </c>
      <c r="N1294">
        <v>0.84482758620689602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1032</v>
      </c>
      <c r="F1295">
        <v>1079</v>
      </c>
      <c r="G1295">
        <v>47</v>
      </c>
      <c r="H1295">
        <v>1029</v>
      </c>
      <c r="I1295">
        <v>3</v>
      </c>
      <c r="J1295">
        <v>50</v>
      </c>
      <c r="K1295">
        <v>0.99709302325581395</v>
      </c>
      <c r="L1295">
        <v>0.95366079703429096</v>
      </c>
      <c r="M1295">
        <v>0.956441149212233</v>
      </c>
      <c r="N1295">
        <v>0.97489341544291797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638</v>
      </c>
      <c r="F1296">
        <v>680</v>
      </c>
      <c r="G1296">
        <v>42</v>
      </c>
      <c r="H1296">
        <v>610</v>
      </c>
      <c r="I1296">
        <v>28</v>
      </c>
      <c r="J1296">
        <v>70</v>
      </c>
      <c r="K1296">
        <v>0.95611285266457602</v>
      </c>
      <c r="L1296">
        <v>0.89705882352941102</v>
      </c>
      <c r="M1296">
        <v>0.93823529411764695</v>
      </c>
      <c r="N1296">
        <v>0.92564491654021197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247</v>
      </c>
      <c r="F1297">
        <v>247</v>
      </c>
      <c r="G1297">
        <v>0</v>
      </c>
      <c r="H1297">
        <v>219</v>
      </c>
      <c r="I1297">
        <v>28</v>
      </c>
      <c r="J1297">
        <v>28</v>
      </c>
      <c r="K1297">
        <v>0.88663967611336003</v>
      </c>
      <c r="L1297">
        <v>0.88663967611336003</v>
      </c>
      <c r="M1297">
        <v>1</v>
      </c>
      <c r="N1297">
        <v>0.88663967611336003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893</v>
      </c>
      <c r="F1298">
        <v>946</v>
      </c>
      <c r="G1298">
        <v>53</v>
      </c>
      <c r="H1298">
        <v>892</v>
      </c>
      <c r="I1298">
        <v>1</v>
      </c>
      <c r="J1298">
        <v>54</v>
      </c>
      <c r="K1298">
        <v>0.99888017917133198</v>
      </c>
      <c r="L1298">
        <v>0.94291754756871005</v>
      </c>
      <c r="M1298">
        <v>0.94397463002114101</v>
      </c>
      <c r="N1298">
        <v>0.97009244154431695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664</v>
      </c>
      <c r="F1299">
        <v>718</v>
      </c>
      <c r="G1299">
        <v>54</v>
      </c>
      <c r="H1299">
        <v>597</v>
      </c>
      <c r="I1299">
        <v>67</v>
      </c>
      <c r="J1299">
        <v>121</v>
      </c>
      <c r="K1299">
        <v>0.89909638554216798</v>
      </c>
      <c r="L1299">
        <v>0.83147632311977704</v>
      </c>
      <c r="M1299">
        <v>0.92479108635097496</v>
      </c>
      <c r="N1299">
        <v>0.86396526772793003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291</v>
      </c>
      <c r="F1300">
        <v>207</v>
      </c>
      <c r="G1300">
        <v>84</v>
      </c>
      <c r="H1300">
        <v>129</v>
      </c>
      <c r="I1300">
        <v>162</v>
      </c>
      <c r="J1300">
        <v>78</v>
      </c>
      <c r="K1300">
        <v>0.44329896907216398</v>
      </c>
      <c r="L1300">
        <v>0.623188405797101</v>
      </c>
      <c r="M1300">
        <v>1.4057971014492701</v>
      </c>
      <c r="N1300">
        <v>0.51807228915662595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909</v>
      </c>
      <c r="F1301">
        <v>946</v>
      </c>
      <c r="G1301">
        <v>37</v>
      </c>
      <c r="H1301">
        <v>908</v>
      </c>
      <c r="I1301">
        <v>1</v>
      </c>
      <c r="J1301">
        <v>38</v>
      </c>
      <c r="K1301">
        <v>0.99889988998899804</v>
      </c>
      <c r="L1301">
        <v>0.95983086680761098</v>
      </c>
      <c r="M1301">
        <v>0.96088794926004195</v>
      </c>
      <c r="N1301">
        <v>0.97897574123989195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726</v>
      </c>
      <c r="F1302">
        <v>718</v>
      </c>
      <c r="G1302">
        <v>8</v>
      </c>
      <c r="H1302">
        <v>665</v>
      </c>
      <c r="I1302">
        <v>61</v>
      </c>
      <c r="J1302">
        <v>53</v>
      </c>
      <c r="K1302">
        <v>0.91597796143250598</v>
      </c>
      <c r="L1302">
        <v>0.92618384401114195</v>
      </c>
      <c r="M1302">
        <v>1.01114206128133</v>
      </c>
      <c r="N1302">
        <v>0.92105263157894701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254</v>
      </c>
      <c r="F1303">
        <v>207</v>
      </c>
      <c r="G1303">
        <v>47</v>
      </c>
      <c r="H1303">
        <v>163</v>
      </c>
      <c r="I1303">
        <v>91</v>
      </c>
      <c r="J1303">
        <v>44</v>
      </c>
      <c r="K1303">
        <v>0.64173228346456601</v>
      </c>
      <c r="L1303">
        <v>0.78743961352656999</v>
      </c>
      <c r="M1303">
        <v>1.22705314009661</v>
      </c>
      <c r="N1303">
        <v>0.70715835140997796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834</v>
      </c>
      <c r="F1304">
        <v>946</v>
      </c>
      <c r="G1304">
        <v>112</v>
      </c>
      <c r="H1304">
        <v>833</v>
      </c>
      <c r="I1304">
        <v>1</v>
      </c>
      <c r="J1304">
        <v>113</v>
      </c>
      <c r="K1304">
        <v>0.99880095923261303</v>
      </c>
      <c r="L1304">
        <v>0.88054968287526403</v>
      </c>
      <c r="M1304">
        <v>0.881606765327695</v>
      </c>
      <c r="N1304">
        <v>0.93595505617977504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571</v>
      </c>
      <c r="F1305">
        <v>718</v>
      </c>
      <c r="G1305">
        <v>147</v>
      </c>
      <c r="H1305">
        <v>527</v>
      </c>
      <c r="I1305">
        <v>44</v>
      </c>
      <c r="J1305">
        <v>191</v>
      </c>
      <c r="K1305">
        <v>0.92294220665499105</v>
      </c>
      <c r="L1305">
        <v>0.73398328690807801</v>
      </c>
      <c r="M1305">
        <v>0.79526462395543096</v>
      </c>
      <c r="N1305">
        <v>0.817688130333592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230</v>
      </c>
      <c r="F1306">
        <v>207</v>
      </c>
      <c r="G1306">
        <v>23</v>
      </c>
      <c r="H1306">
        <v>149</v>
      </c>
      <c r="I1306">
        <v>81</v>
      </c>
      <c r="J1306">
        <v>58</v>
      </c>
      <c r="K1306">
        <v>0.647826086956521</v>
      </c>
      <c r="L1306">
        <v>0.71980676328502402</v>
      </c>
      <c r="M1306">
        <v>1.1111111111111101</v>
      </c>
      <c r="N1306">
        <v>0.68192219679633803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1115</v>
      </c>
      <c r="F1307">
        <v>985</v>
      </c>
      <c r="G1307">
        <v>130</v>
      </c>
      <c r="H1307">
        <v>985</v>
      </c>
      <c r="I1307">
        <v>130</v>
      </c>
      <c r="J1307">
        <v>0</v>
      </c>
      <c r="K1307">
        <v>0.88340807174887803</v>
      </c>
      <c r="L1307">
        <v>1</v>
      </c>
      <c r="M1307">
        <v>1.13197969543147</v>
      </c>
      <c r="N1307">
        <v>0.93809523809523798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747</v>
      </c>
      <c r="F1308">
        <v>720</v>
      </c>
      <c r="G1308">
        <v>27</v>
      </c>
      <c r="H1308">
        <v>660</v>
      </c>
      <c r="I1308">
        <v>87</v>
      </c>
      <c r="J1308">
        <v>60</v>
      </c>
      <c r="K1308">
        <v>0.88353413654618396</v>
      </c>
      <c r="L1308">
        <v>0.91666666666666596</v>
      </c>
      <c r="M1308">
        <v>1.0375000000000001</v>
      </c>
      <c r="N1308">
        <v>0.89979550102249395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336</v>
      </c>
      <c r="F1309">
        <v>214</v>
      </c>
      <c r="G1309">
        <v>122</v>
      </c>
      <c r="H1309">
        <v>182</v>
      </c>
      <c r="I1309">
        <v>154</v>
      </c>
      <c r="J1309">
        <v>32</v>
      </c>
      <c r="K1309">
        <v>0.54166666666666596</v>
      </c>
      <c r="L1309">
        <v>0.85046728971962604</v>
      </c>
      <c r="M1309">
        <v>1.5700934579439201</v>
      </c>
      <c r="N1309">
        <v>0.66181818181818097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1169</v>
      </c>
      <c r="F1310">
        <v>985</v>
      </c>
      <c r="G1310">
        <v>184</v>
      </c>
      <c r="H1310">
        <v>985</v>
      </c>
      <c r="I1310">
        <v>184</v>
      </c>
      <c r="J1310">
        <v>0</v>
      </c>
      <c r="K1310">
        <v>0.84260051325919505</v>
      </c>
      <c r="L1310">
        <v>1</v>
      </c>
      <c r="M1310">
        <v>1.1868020304568501</v>
      </c>
      <c r="N1310">
        <v>0.91457753017641596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676</v>
      </c>
      <c r="F1311">
        <v>720</v>
      </c>
      <c r="G1311">
        <v>44</v>
      </c>
      <c r="H1311">
        <v>614</v>
      </c>
      <c r="I1311">
        <v>62</v>
      </c>
      <c r="J1311">
        <v>106</v>
      </c>
      <c r="K1311">
        <v>0.90828402366863903</v>
      </c>
      <c r="L1311">
        <v>0.85277777777777697</v>
      </c>
      <c r="M1311">
        <v>0.938888888888888</v>
      </c>
      <c r="N1311">
        <v>0.87965616045845196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295</v>
      </c>
      <c r="F1312">
        <v>214</v>
      </c>
      <c r="G1312">
        <v>81</v>
      </c>
      <c r="H1312">
        <v>169</v>
      </c>
      <c r="I1312">
        <v>126</v>
      </c>
      <c r="J1312">
        <v>45</v>
      </c>
      <c r="K1312">
        <v>0.57288135593220302</v>
      </c>
      <c r="L1312">
        <v>0.789719626168224</v>
      </c>
      <c r="M1312">
        <v>1.3785046728971899</v>
      </c>
      <c r="N1312">
        <v>0.66404715127701297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1084</v>
      </c>
      <c r="F1313">
        <v>985</v>
      </c>
      <c r="G1313">
        <v>99</v>
      </c>
      <c r="H1313">
        <v>978</v>
      </c>
      <c r="I1313">
        <v>106</v>
      </c>
      <c r="J1313">
        <v>7</v>
      </c>
      <c r="K1313">
        <v>0.90221402214022095</v>
      </c>
      <c r="L1313">
        <v>0.99289340101522805</v>
      </c>
      <c r="M1313">
        <v>1.10050761421319</v>
      </c>
      <c r="N1313">
        <v>0.94538424359593998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758</v>
      </c>
      <c r="F1314">
        <v>720</v>
      </c>
      <c r="G1314">
        <v>38</v>
      </c>
      <c r="H1314">
        <v>672</v>
      </c>
      <c r="I1314">
        <v>86</v>
      </c>
      <c r="J1314">
        <v>48</v>
      </c>
      <c r="K1314">
        <v>0.88654353562005195</v>
      </c>
      <c r="L1314">
        <v>0.93333333333333302</v>
      </c>
      <c r="M1314">
        <v>1.05277777777777</v>
      </c>
      <c r="N1314">
        <v>0.90933694181326097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267</v>
      </c>
      <c r="F1315">
        <v>214</v>
      </c>
      <c r="G1315">
        <v>53</v>
      </c>
      <c r="H1315">
        <v>202</v>
      </c>
      <c r="I1315">
        <v>65</v>
      </c>
      <c r="J1315">
        <v>12</v>
      </c>
      <c r="K1315">
        <v>0.75655430711610405</v>
      </c>
      <c r="L1315">
        <v>0.94392523364485903</v>
      </c>
      <c r="M1315">
        <v>1.2476635514018599</v>
      </c>
      <c r="N1315">
        <v>0.83991683991683996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1054</v>
      </c>
      <c r="F1316">
        <v>1166</v>
      </c>
      <c r="G1316">
        <v>112</v>
      </c>
      <c r="H1316">
        <v>1051</v>
      </c>
      <c r="I1316">
        <v>3</v>
      </c>
      <c r="J1316">
        <v>115</v>
      </c>
      <c r="K1316">
        <v>0.99715370018975302</v>
      </c>
      <c r="L1316">
        <v>0.90137221269296697</v>
      </c>
      <c r="M1316">
        <v>0.90394511149228096</v>
      </c>
      <c r="N1316">
        <v>0.94684684684684695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552</v>
      </c>
      <c r="F1317">
        <v>728</v>
      </c>
      <c r="G1317">
        <v>176</v>
      </c>
      <c r="H1317">
        <v>494</v>
      </c>
      <c r="I1317">
        <v>58</v>
      </c>
      <c r="J1317">
        <v>234</v>
      </c>
      <c r="K1317">
        <v>0.89492753623188404</v>
      </c>
      <c r="L1317">
        <v>0.67857142857142805</v>
      </c>
      <c r="M1317">
        <v>0.75824175824175799</v>
      </c>
      <c r="N1317">
        <v>0.77187499999999998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245</v>
      </c>
      <c r="F1318">
        <v>270</v>
      </c>
      <c r="G1318">
        <v>25</v>
      </c>
      <c r="H1318">
        <v>138</v>
      </c>
      <c r="I1318">
        <v>107</v>
      </c>
      <c r="J1318">
        <v>132</v>
      </c>
      <c r="K1318">
        <v>0.56326530612244896</v>
      </c>
      <c r="L1318">
        <v>0.51111111111111096</v>
      </c>
      <c r="M1318">
        <v>0.907407407407407</v>
      </c>
      <c r="N1318">
        <v>0.53592233009708701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1105</v>
      </c>
      <c r="F1319">
        <v>1166</v>
      </c>
      <c r="G1319">
        <v>61</v>
      </c>
      <c r="H1319">
        <v>1100</v>
      </c>
      <c r="I1319">
        <v>5</v>
      </c>
      <c r="J1319">
        <v>66</v>
      </c>
      <c r="K1319">
        <v>0.99547511312217196</v>
      </c>
      <c r="L1319">
        <v>0.94339622641509402</v>
      </c>
      <c r="M1319">
        <v>0.94768439108061697</v>
      </c>
      <c r="N1319">
        <v>0.96873623954205201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698</v>
      </c>
      <c r="F1320">
        <v>728</v>
      </c>
      <c r="G1320">
        <v>30</v>
      </c>
      <c r="H1320">
        <v>653</v>
      </c>
      <c r="I1320">
        <v>45</v>
      </c>
      <c r="J1320">
        <v>75</v>
      </c>
      <c r="K1320">
        <v>0.93553008595988496</v>
      </c>
      <c r="L1320">
        <v>0.89697802197802201</v>
      </c>
      <c r="M1320">
        <v>0.95879120879120805</v>
      </c>
      <c r="N1320">
        <v>0.91584852734922795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251</v>
      </c>
      <c r="F1321">
        <v>270</v>
      </c>
      <c r="G1321">
        <v>19</v>
      </c>
      <c r="H1321">
        <v>219</v>
      </c>
      <c r="I1321">
        <v>32</v>
      </c>
      <c r="J1321">
        <v>51</v>
      </c>
      <c r="K1321">
        <v>0.872509960159362</v>
      </c>
      <c r="L1321">
        <v>0.81111111111111101</v>
      </c>
      <c r="M1321">
        <v>0.92962962962962903</v>
      </c>
      <c r="N1321">
        <v>0.84069097888675604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1135</v>
      </c>
      <c r="F1322">
        <v>1166</v>
      </c>
      <c r="G1322">
        <v>31</v>
      </c>
      <c r="H1322">
        <v>1134</v>
      </c>
      <c r="I1322">
        <v>1</v>
      </c>
      <c r="J1322">
        <v>32</v>
      </c>
      <c r="K1322">
        <v>0.99911894273127699</v>
      </c>
      <c r="L1322">
        <v>0.97255574614065099</v>
      </c>
      <c r="M1322">
        <v>0.97341337907375602</v>
      </c>
      <c r="N1322">
        <v>0.98565840938722205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665</v>
      </c>
      <c r="F1323">
        <v>728</v>
      </c>
      <c r="G1323">
        <v>63</v>
      </c>
      <c r="H1323">
        <v>629</v>
      </c>
      <c r="I1323">
        <v>36</v>
      </c>
      <c r="J1323">
        <v>99</v>
      </c>
      <c r="K1323">
        <v>0.94586466165413496</v>
      </c>
      <c r="L1323">
        <v>0.86401098901098905</v>
      </c>
      <c r="M1323">
        <v>0.91346153846153799</v>
      </c>
      <c r="N1323">
        <v>0.90308686288585704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272</v>
      </c>
      <c r="F1324">
        <v>270</v>
      </c>
      <c r="G1324">
        <v>2</v>
      </c>
      <c r="H1324">
        <v>233</v>
      </c>
      <c r="I1324">
        <v>39</v>
      </c>
      <c r="J1324">
        <v>37</v>
      </c>
      <c r="K1324">
        <v>0.85661764705882304</v>
      </c>
      <c r="L1324">
        <v>0.86296296296296204</v>
      </c>
      <c r="M1324">
        <v>1.0074074074074</v>
      </c>
      <c r="N1324">
        <v>0.85977859778597698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1036</v>
      </c>
      <c r="F1325">
        <v>1098</v>
      </c>
      <c r="G1325">
        <v>62</v>
      </c>
      <c r="H1325">
        <v>1023</v>
      </c>
      <c r="I1325">
        <v>13</v>
      </c>
      <c r="J1325">
        <v>75</v>
      </c>
      <c r="K1325">
        <v>0.98745173745173698</v>
      </c>
      <c r="L1325">
        <v>0.93169398907103795</v>
      </c>
      <c r="M1325">
        <v>0.94353369763205797</v>
      </c>
      <c r="N1325">
        <v>0.95876288659793796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825</v>
      </c>
      <c r="F1326">
        <v>859</v>
      </c>
      <c r="G1326">
        <v>34</v>
      </c>
      <c r="H1326">
        <v>757</v>
      </c>
      <c r="I1326">
        <v>68</v>
      </c>
      <c r="J1326">
        <v>102</v>
      </c>
      <c r="K1326">
        <v>0.91757575757575705</v>
      </c>
      <c r="L1326">
        <v>0.88125727590221103</v>
      </c>
      <c r="M1326">
        <v>0.96041909196740305</v>
      </c>
      <c r="N1326">
        <v>0.89904988123515395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355</v>
      </c>
      <c r="F1327">
        <v>293</v>
      </c>
      <c r="G1327">
        <v>62</v>
      </c>
      <c r="H1327">
        <v>147</v>
      </c>
      <c r="I1327">
        <v>208</v>
      </c>
      <c r="J1327">
        <v>146</v>
      </c>
      <c r="K1327">
        <v>0.41408450704225302</v>
      </c>
      <c r="L1327">
        <v>0.50170648464163803</v>
      </c>
      <c r="M1327">
        <v>1.21160409556314</v>
      </c>
      <c r="N1327">
        <v>0.453703703703703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1062</v>
      </c>
      <c r="F1328">
        <v>1098</v>
      </c>
      <c r="G1328">
        <v>36</v>
      </c>
      <c r="H1328">
        <v>1048</v>
      </c>
      <c r="I1328">
        <v>14</v>
      </c>
      <c r="J1328">
        <v>50</v>
      </c>
      <c r="K1328">
        <v>0.98681732580037596</v>
      </c>
      <c r="L1328">
        <v>0.95446265938069197</v>
      </c>
      <c r="M1328">
        <v>0.96721311475409799</v>
      </c>
      <c r="N1328">
        <v>0.97037037037036999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799</v>
      </c>
      <c r="F1329">
        <v>859</v>
      </c>
      <c r="G1329">
        <v>60</v>
      </c>
      <c r="H1329">
        <v>746</v>
      </c>
      <c r="I1329">
        <v>53</v>
      </c>
      <c r="J1329">
        <v>113</v>
      </c>
      <c r="K1329">
        <v>0.933667083854818</v>
      </c>
      <c r="L1329">
        <v>0.86845168800931305</v>
      </c>
      <c r="M1329">
        <v>0.93015133876600697</v>
      </c>
      <c r="N1329">
        <v>0.89987937273823804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322</v>
      </c>
      <c r="F1330">
        <v>293</v>
      </c>
      <c r="G1330">
        <v>29</v>
      </c>
      <c r="H1330">
        <v>213</v>
      </c>
      <c r="I1330">
        <v>109</v>
      </c>
      <c r="J1330">
        <v>80</v>
      </c>
      <c r="K1330">
        <v>0.66149068322981297</v>
      </c>
      <c r="L1330">
        <v>0.726962457337884</v>
      </c>
      <c r="M1330">
        <v>1.0989761092150101</v>
      </c>
      <c r="N1330">
        <v>0.69268292682926802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1063</v>
      </c>
      <c r="F1331">
        <v>1098</v>
      </c>
      <c r="G1331">
        <v>35</v>
      </c>
      <c r="H1331">
        <v>1059</v>
      </c>
      <c r="I1331">
        <v>4</v>
      </c>
      <c r="J1331">
        <v>39</v>
      </c>
      <c r="K1331">
        <v>0.99623706491063002</v>
      </c>
      <c r="L1331">
        <v>0.96448087431693896</v>
      </c>
      <c r="M1331">
        <v>0.968123861566484</v>
      </c>
      <c r="N1331">
        <v>0.98010180472003605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770</v>
      </c>
      <c r="F1332">
        <v>859</v>
      </c>
      <c r="G1332">
        <v>89</v>
      </c>
      <c r="H1332">
        <v>728</v>
      </c>
      <c r="I1332">
        <v>42</v>
      </c>
      <c r="J1332">
        <v>131</v>
      </c>
      <c r="K1332">
        <v>0.94545454545454499</v>
      </c>
      <c r="L1332">
        <v>0.84749708963911496</v>
      </c>
      <c r="M1332">
        <v>0.89639115250291002</v>
      </c>
      <c r="N1332">
        <v>0.89379987722529097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294</v>
      </c>
      <c r="F1333">
        <v>293</v>
      </c>
      <c r="G1333">
        <v>1</v>
      </c>
      <c r="H1333">
        <v>224</v>
      </c>
      <c r="I1333">
        <v>70</v>
      </c>
      <c r="J1333">
        <v>69</v>
      </c>
      <c r="K1333">
        <v>0.76190476190476097</v>
      </c>
      <c r="L1333">
        <v>0.76450511945392496</v>
      </c>
      <c r="M1333">
        <v>1.0034129692832701</v>
      </c>
      <c r="N1333">
        <v>0.76320272572402004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1070</v>
      </c>
      <c r="F1334">
        <v>1140</v>
      </c>
      <c r="G1334">
        <v>70</v>
      </c>
      <c r="H1334">
        <v>1070</v>
      </c>
      <c r="I1334">
        <v>0</v>
      </c>
      <c r="J1334">
        <v>70</v>
      </c>
      <c r="K1334">
        <v>1</v>
      </c>
      <c r="L1334">
        <v>0.93859649122806998</v>
      </c>
      <c r="M1334">
        <v>0.93859649122806998</v>
      </c>
      <c r="N1334">
        <v>0.96832579185520296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860</v>
      </c>
      <c r="F1335">
        <v>869</v>
      </c>
      <c r="G1335">
        <v>9</v>
      </c>
      <c r="H1335">
        <v>762</v>
      </c>
      <c r="I1335">
        <v>98</v>
      </c>
      <c r="J1335">
        <v>107</v>
      </c>
      <c r="K1335">
        <v>0.88604651162790604</v>
      </c>
      <c r="L1335">
        <v>0.87686996547756002</v>
      </c>
      <c r="M1335">
        <v>0.98964326812428005</v>
      </c>
      <c r="N1335">
        <v>0.88143435511856505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257</v>
      </c>
      <c r="F1336">
        <v>247</v>
      </c>
      <c r="G1336">
        <v>10</v>
      </c>
      <c r="H1336">
        <v>146</v>
      </c>
      <c r="I1336">
        <v>111</v>
      </c>
      <c r="J1336">
        <v>101</v>
      </c>
      <c r="K1336">
        <v>0.56809338521400699</v>
      </c>
      <c r="L1336">
        <v>0.59109311740890602</v>
      </c>
      <c r="M1336">
        <v>1.0404858299595099</v>
      </c>
      <c r="N1336">
        <v>0.57936507936507897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1098</v>
      </c>
      <c r="F1337">
        <v>1140</v>
      </c>
      <c r="G1337">
        <v>42</v>
      </c>
      <c r="H1337">
        <v>1096</v>
      </c>
      <c r="I1337">
        <v>2</v>
      </c>
      <c r="J1337">
        <v>44</v>
      </c>
      <c r="K1337">
        <v>0.99817850637522698</v>
      </c>
      <c r="L1337">
        <v>0.96140350877192904</v>
      </c>
      <c r="M1337">
        <v>0.96315789473684199</v>
      </c>
      <c r="N1337">
        <v>0.97944593386952605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1002</v>
      </c>
      <c r="F1338">
        <v>869</v>
      </c>
      <c r="G1338">
        <v>133</v>
      </c>
      <c r="H1338">
        <v>852</v>
      </c>
      <c r="I1338">
        <v>150</v>
      </c>
      <c r="J1338">
        <v>17</v>
      </c>
      <c r="K1338">
        <v>0.85029940119760405</v>
      </c>
      <c r="L1338">
        <v>0.98043728423475196</v>
      </c>
      <c r="M1338">
        <v>1.1530494821634001</v>
      </c>
      <c r="N1338">
        <v>0.91074291822554698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285</v>
      </c>
      <c r="F1339">
        <v>247</v>
      </c>
      <c r="G1339">
        <v>38</v>
      </c>
      <c r="H1339">
        <v>217</v>
      </c>
      <c r="I1339">
        <v>68</v>
      </c>
      <c r="J1339">
        <v>30</v>
      </c>
      <c r="K1339">
        <v>0.76140350877192897</v>
      </c>
      <c r="L1339">
        <v>0.87854251012145701</v>
      </c>
      <c r="M1339">
        <v>1.15384615384615</v>
      </c>
      <c r="N1339">
        <v>0.81578947368420995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1051</v>
      </c>
      <c r="F1340">
        <v>1140</v>
      </c>
      <c r="G1340">
        <v>89</v>
      </c>
      <c r="H1340">
        <v>1050</v>
      </c>
      <c r="I1340">
        <v>1</v>
      </c>
      <c r="J1340">
        <v>90</v>
      </c>
      <c r="K1340">
        <v>0.99904852521408105</v>
      </c>
      <c r="L1340">
        <v>0.92105263157894701</v>
      </c>
      <c r="M1340">
        <v>0.92192982456140304</v>
      </c>
      <c r="N1340">
        <v>0.95846645367412098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880</v>
      </c>
      <c r="F1341">
        <v>869</v>
      </c>
      <c r="G1341">
        <v>11</v>
      </c>
      <c r="H1341">
        <v>792</v>
      </c>
      <c r="I1341">
        <v>88</v>
      </c>
      <c r="J1341">
        <v>77</v>
      </c>
      <c r="K1341">
        <v>0.9</v>
      </c>
      <c r="L1341">
        <v>0.911392405063291</v>
      </c>
      <c r="M1341">
        <v>1.0126582278481</v>
      </c>
      <c r="N1341">
        <v>0.90566037735849003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266</v>
      </c>
      <c r="F1342">
        <v>247</v>
      </c>
      <c r="G1342">
        <v>19</v>
      </c>
      <c r="H1342">
        <v>220</v>
      </c>
      <c r="I1342">
        <v>46</v>
      </c>
      <c r="J1342">
        <v>27</v>
      </c>
      <c r="K1342">
        <v>0.82706766917293195</v>
      </c>
      <c r="L1342">
        <v>0.89068825910931104</v>
      </c>
      <c r="M1342">
        <v>1.07692307692307</v>
      </c>
      <c r="N1342">
        <v>0.85769980506822596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948</v>
      </c>
      <c r="F1343">
        <v>997</v>
      </c>
      <c r="G1343">
        <v>49</v>
      </c>
      <c r="H1343">
        <v>948</v>
      </c>
      <c r="I1343">
        <v>0</v>
      </c>
      <c r="J1343">
        <v>49</v>
      </c>
      <c r="K1343">
        <v>1</v>
      </c>
      <c r="L1343">
        <v>0.95085255767301902</v>
      </c>
      <c r="M1343">
        <v>0.95085255767301902</v>
      </c>
      <c r="N1343">
        <v>0.97480719794344395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754</v>
      </c>
      <c r="F1344">
        <v>810</v>
      </c>
      <c r="G1344">
        <v>56</v>
      </c>
      <c r="H1344">
        <v>703</v>
      </c>
      <c r="I1344">
        <v>51</v>
      </c>
      <c r="J1344">
        <v>107</v>
      </c>
      <c r="K1344">
        <v>0.93236074270557001</v>
      </c>
      <c r="L1344">
        <v>0.86790123456790103</v>
      </c>
      <c r="M1344">
        <v>0.93086419753086402</v>
      </c>
      <c r="N1344">
        <v>0.89897698209718602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325</v>
      </c>
      <c r="F1345">
        <v>250</v>
      </c>
      <c r="G1345">
        <v>75</v>
      </c>
      <c r="H1345">
        <v>138</v>
      </c>
      <c r="I1345">
        <v>187</v>
      </c>
      <c r="J1345">
        <v>112</v>
      </c>
      <c r="K1345">
        <v>0.42461538461538401</v>
      </c>
      <c r="L1345">
        <v>0.55200000000000005</v>
      </c>
      <c r="M1345">
        <v>1.3</v>
      </c>
      <c r="N1345">
        <v>0.48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965</v>
      </c>
      <c r="F1346">
        <v>997</v>
      </c>
      <c r="G1346">
        <v>32</v>
      </c>
      <c r="H1346">
        <v>964</v>
      </c>
      <c r="I1346">
        <v>1</v>
      </c>
      <c r="J1346">
        <v>33</v>
      </c>
      <c r="K1346">
        <v>0.99896373056994803</v>
      </c>
      <c r="L1346">
        <v>0.96690070210631895</v>
      </c>
      <c r="M1346">
        <v>0.96790371113340001</v>
      </c>
      <c r="N1346">
        <v>0.98267074413863398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803</v>
      </c>
      <c r="F1347">
        <v>810</v>
      </c>
      <c r="G1347">
        <v>7</v>
      </c>
      <c r="H1347">
        <v>750</v>
      </c>
      <c r="I1347">
        <v>53</v>
      </c>
      <c r="J1347">
        <v>60</v>
      </c>
      <c r="K1347">
        <v>0.93399750933997505</v>
      </c>
      <c r="L1347">
        <v>0.92592592592592504</v>
      </c>
      <c r="M1347">
        <v>0.99135802469135803</v>
      </c>
      <c r="N1347">
        <v>0.92994420334779904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244</v>
      </c>
      <c r="F1348">
        <v>250</v>
      </c>
      <c r="G1348">
        <v>6</v>
      </c>
      <c r="H1348">
        <v>188</v>
      </c>
      <c r="I1348">
        <v>56</v>
      </c>
      <c r="J1348">
        <v>62</v>
      </c>
      <c r="K1348">
        <v>0.77049180327868805</v>
      </c>
      <c r="L1348">
        <v>0.752</v>
      </c>
      <c r="M1348">
        <v>0.97599999999999998</v>
      </c>
      <c r="N1348">
        <v>0.76113360323886603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1007</v>
      </c>
      <c r="F1349">
        <v>997</v>
      </c>
      <c r="G1349">
        <v>10</v>
      </c>
      <c r="H1349">
        <v>996</v>
      </c>
      <c r="I1349">
        <v>11</v>
      </c>
      <c r="J1349">
        <v>1</v>
      </c>
      <c r="K1349">
        <v>0.98907646474677202</v>
      </c>
      <c r="L1349">
        <v>0.99899699097291805</v>
      </c>
      <c r="M1349">
        <v>1.0100300902708099</v>
      </c>
      <c r="N1349">
        <v>0.99401197604790403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791</v>
      </c>
      <c r="F1350">
        <v>810</v>
      </c>
      <c r="G1350">
        <v>19</v>
      </c>
      <c r="H1350">
        <v>747</v>
      </c>
      <c r="I1350">
        <v>44</v>
      </c>
      <c r="J1350">
        <v>63</v>
      </c>
      <c r="K1350">
        <v>0.94437420986093501</v>
      </c>
      <c r="L1350">
        <v>0.92222222222222205</v>
      </c>
      <c r="M1350">
        <v>0.97654320987654297</v>
      </c>
      <c r="N1350">
        <v>0.93316677076826904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269</v>
      </c>
      <c r="F1351">
        <v>250</v>
      </c>
      <c r="G1351">
        <v>19</v>
      </c>
      <c r="H1351">
        <v>207</v>
      </c>
      <c r="I1351">
        <v>62</v>
      </c>
      <c r="J1351">
        <v>43</v>
      </c>
      <c r="K1351">
        <v>0.76951672862453502</v>
      </c>
      <c r="L1351">
        <v>0.82799999999999996</v>
      </c>
      <c r="M1351">
        <v>1.0760000000000001</v>
      </c>
      <c r="N1351">
        <v>0.79768786127167601</v>
      </c>
      <c r="O1351">
        <f t="shared" si="2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15EE0-57C2-4D93-A189-A30C8C82AC00}">
  <dimension ref="A1:O1351"/>
  <sheetViews>
    <sheetView workbookViewId="0">
      <selection activeCell="Q6" sqref="Q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956</v>
      </c>
      <c r="F2">
        <v>937</v>
      </c>
      <c r="G2">
        <v>19</v>
      </c>
      <c r="H2">
        <v>937</v>
      </c>
      <c r="I2">
        <v>19</v>
      </c>
      <c r="J2">
        <v>0</v>
      </c>
      <c r="K2">
        <v>0.98012552301255196</v>
      </c>
      <c r="L2">
        <v>1</v>
      </c>
      <c r="M2">
        <v>1.0202774813233699</v>
      </c>
      <c r="N2">
        <v>0.98996302165874195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676</v>
      </c>
      <c r="F3">
        <v>703</v>
      </c>
      <c r="G3">
        <v>27</v>
      </c>
      <c r="H3">
        <v>589</v>
      </c>
      <c r="I3">
        <v>87</v>
      </c>
      <c r="J3">
        <v>114</v>
      </c>
      <c r="K3">
        <v>0.87130177514792895</v>
      </c>
      <c r="L3">
        <v>0.83783783783783705</v>
      </c>
      <c r="M3">
        <v>0.96159317211948703</v>
      </c>
      <c r="N3">
        <v>0.85424220449601096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168</v>
      </c>
      <c r="F4">
        <v>199</v>
      </c>
      <c r="G4">
        <v>31</v>
      </c>
      <c r="H4">
        <v>132</v>
      </c>
      <c r="I4">
        <v>36</v>
      </c>
      <c r="J4">
        <v>67</v>
      </c>
      <c r="K4">
        <v>0.78571428571428503</v>
      </c>
      <c r="L4">
        <v>0.66331658291457196</v>
      </c>
      <c r="M4">
        <v>0.84422110552763796</v>
      </c>
      <c r="N4">
        <v>0.71934604904632105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1029</v>
      </c>
      <c r="F5">
        <v>937</v>
      </c>
      <c r="G5">
        <v>92</v>
      </c>
      <c r="H5">
        <v>937</v>
      </c>
      <c r="I5">
        <v>92</v>
      </c>
      <c r="J5">
        <v>0</v>
      </c>
      <c r="K5">
        <v>0.91059280855199198</v>
      </c>
      <c r="L5">
        <v>1</v>
      </c>
      <c r="M5">
        <v>1.09818569903948</v>
      </c>
      <c r="N5">
        <v>0.95320447609359005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769</v>
      </c>
      <c r="F6">
        <v>703</v>
      </c>
      <c r="G6">
        <v>66</v>
      </c>
      <c r="H6">
        <v>660</v>
      </c>
      <c r="I6">
        <v>109</v>
      </c>
      <c r="J6">
        <v>43</v>
      </c>
      <c r="K6">
        <v>0.85825747724317203</v>
      </c>
      <c r="L6">
        <v>0.93883357041251703</v>
      </c>
      <c r="M6">
        <v>1.0938833570412501</v>
      </c>
      <c r="N6">
        <v>0.89673913043478204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199</v>
      </c>
      <c r="F7">
        <v>199</v>
      </c>
      <c r="G7">
        <v>0</v>
      </c>
      <c r="H7">
        <v>176</v>
      </c>
      <c r="I7">
        <v>23</v>
      </c>
      <c r="J7">
        <v>23</v>
      </c>
      <c r="K7">
        <v>0.88442211055276299</v>
      </c>
      <c r="L7">
        <v>0.88442211055276299</v>
      </c>
      <c r="M7">
        <v>1</v>
      </c>
      <c r="N7">
        <v>0.88442211055276299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958</v>
      </c>
      <c r="F8">
        <v>937</v>
      </c>
      <c r="G8">
        <v>21</v>
      </c>
      <c r="H8">
        <v>935</v>
      </c>
      <c r="I8">
        <v>23</v>
      </c>
      <c r="J8">
        <v>2</v>
      </c>
      <c r="K8">
        <v>0.97599164926931103</v>
      </c>
      <c r="L8">
        <v>0.99786552828175001</v>
      </c>
      <c r="M8">
        <v>1.02241195304162</v>
      </c>
      <c r="N8">
        <v>0.98680738786279598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730</v>
      </c>
      <c r="F9">
        <v>703</v>
      </c>
      <c r="G9">
        <v>27</v>
      </c>
      <c r="H9">
        <v>662</v>
      </c>
      <c r="I9">
        <v>68</v>
      </c>
      <c r="J9">
        <v>41</v>
      </c>
      <c r="K9">
        <v>0.90684931506849298</v>
      </c>
      <c r="L9">
        <v>0.94167852062588897</v>
      </c>
      <c r="M9">
        <v>1.0384068278805101</v>
      </c>
      <c r="N9">
        <v>0.92393579902302803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206</v>
      </c>
      <c r="F10">
        <v>199</v>
      </c>
      <c r="G10">
        <v>7</v>
      </c>
      <c r="H10">
        <v>178</v>
      </c>
      <c r="I10">
        <v>28</v>
      </c>
      <c r="J10">
        <v>21</v>
      </c>
      <c r="K10">
        <v>0.86407766990291202</v>
      </c>
      <c r="L10">
        <v>0.89447236180904499</v>
      </c>
      <c r="M10">
        <v>1.0351758793969801</v>
      </c>
      <c r="N10">
        <v>0.87901234567901199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1097</v>
      </c>
      <c r="F11">
        <v>1224</v>
      </c>
      <c r="G11">
        <v>127</v>
      </c>
      <c r="H11">
        <v>1087</v>
      </c>
      <c r="I11">
        <v>10</v>
      </c>
      <c r="J11">
        <v>137</v>
      </c>
      <c r="K11">
        <v>0.99088422971741097</v>
      </c>
      <c r="L11">
        <v>0.888071895424836</v>
      </c>
      <c r="M11">
        <v>0.89624183006535896</v>
      </c>
      <c r="N11">
        <v>0.93666523050409201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523</v>
      </c>
      <c r="F12">
        <v>647</v>
      </c>
      <c r="G12">
        <v>124</v>
      </c>
      <c r="H12">
        <v>500</v>
      </c>
      <c r="I12">
        <v>23</v>
      </c>
      <c r="J12">
        <v>147</v>
      </c>
      <c r="K12">
        <v>0.95602294455066905</v>
      </c>
      <c r="L12">
        <v>0.77279752704791305</v>
      </c>
      <c r="M12">
        <v>0.80834621329211698</v>
      </c>
      <c r="N12">
        <v>0.854700854700854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186</v>
      </c>
      <c r="F13">
        <v>217</v>
      </c>
      <c r="G13">
        <v>31</v>
      </c>
      <c r="H13">
        <v>110</v>
      </c>
      <c r="I13">
        <v>76</v>
      </c>
      <c r="J13">
        <v>107</v>
      </c>
      <c r="K13">
        <v>0.59139784946236496</v>
      </c>
      <c r="L13">
        <v>0.50691244239631295</v>
      </c>
      <c r="M13">
        <v>0.85714285714285698</v>
      </c>
      <c r="N13">
        <v>0.54590570719602904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1196</v>
      </c>
      <c r="F14">
        <v>1224</v>
      </c>
      <c r="G14">
        <v>28</v>
      </c>
      <c r="H14">
        <v>1182</v>
      </c>
      <c r="I14">
        <v>14</v>
      </c>
      <c r="J14">
        <v>42</v>
      </c>
      <c r="K14">
        <v>0.98829431438127002</v>
      </c>
      <c r="L14">
        <v>0.96568627450980304</v>
      </c>
      <c r="M14">
        <v>0.97712418300653503</v>
      </c>
      <c r="N14">
        <v>0.97685950413223099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624</v>
      </c>
      <c r="F15">
        <v>647</v>
      </c>
      <c r="G15">
        <v>23</v>
      </c>
      <c r="H15">
        <v>606</v>
      </c>
      <c r="I15">
        <v>18</v>
      </c>
      <c r="J15">
        <v>41</v>
      </c>
      <c r="K15">
        <v>0.97115384615384603</v>
      </c>
      <c r="L15">
        <v>0.936630602782071</v>
      </c>
      <c r="M15">
        <v>0.96445131375579596</v>
      </c>
      <c r="N15">
        <v>0.95357985837922898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206</v>
      </c>
      <c r="F16">
        <v>217</v>
      </c>
      <c r="G16">
        <v>11</v>
      </c>
      <c r="H16">
        <v>175</v>
      </c>
      <c r="I16">
        <v>31</v>
      </c>
      <c r="J16">
        <v>42</v>
      </c>
      <c r="K16">
        <v>0.84951456310679596</v>
      </c>
      <c r="L16">
        <v>0.80645161290322498</v>
      </c>
      <c r="M16">
        <v>0.94930875576036799</v>
      </c>
      <c r="N16">
        <v>0.82742316784869896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1236</v>
      </c>
      <c r="F17">
        <v>1224</v>
      </c>
      <c r="G17">
        <v>12</v>
      </c>
      <c r="H17">
        <v>1216</v>
      </c>
      <c r="I17">
        <v>20</v>
      </c>
      <c r="J17">
        <v>8</v>
      </c>
      <c r="K17">
        <v>0.98381877022653696</v>
      </c>
      <c r="L17">
        <v>0.99346405228758095</v>
      </c>
      <c r="M17">
        <v>1.0098039215686201</v>
      </c>
      <c r="N17">
        <v>0.98861788617886104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651</v>
      </c>
      <c r="F18">
        <v>647</v>
      </c>
      <c r="G18">
        <v>4</v>
      </c>
      <c r="H18">
        <v>622</v>
      </c>
      <c r="I18">
        <v>29</v>
      </c>
      <c r="J18">
        <v>25</v>
      </c>
      <c r="K18">
        <v>0.955453149001536</v>
      </c>
      <c r="L18">
        <v>0.96136012364760404</v>
      </c>
      <c r="M18">
        <v>1.0061823802163801</v>
      </c>
      <c r="N18">
        <v>0.95839753466872102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226</v>
      </c>
      <c r="F19">
        <v>217</v>
      </c>
      <c r="G19">
        <v>9</v>
      </c>
      <c r="H19">
        <v>200</v>
      </c>
      <c r="I19">
        <v>26</v>
      </c>
      <c r="J19">
        <v>17</v>
      </c>
      <c r="K19">
        <v>0.88495575221238898</v>
      </c>
      <c r="L19">
        <v>0.92165898617511499</v>
      </c>
      <c r="M19">
        <v>1.0414746543778799</v>
      </c>
      <c r="N19">
        <v>0.902934537246049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1018</v>
      </c>
      <c r="F20">
        <v>1053</v>
      </c>
      <c r="G20">
        <v>35</v>
      </c>
      <c r="H20">
        <v>1016</v>
      </c>
      <c r="I20">
        <v>2</v>
      </c>
      <c r="J20">
        <v>37</v>
      </c>
      <c r="K20">
        <v>0.99803536345776001</v>
      </c>
      <c r="L20">
        <v>0.96486229819563096</v>
      </c>
      <c r="M20">
        <v>0.96676163342830002</v>
      </c>
      <c r="N20">
        <v>0.98116851762433599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640</v>
      </c>
      <c r="F21">
        <v>716</v>
      </c>
      <c r="G21">
        <v>76</v>
      </c>
      <c r="H21">
        <v>597</v>
      </c>
      <c r="I21">
        <v>43</v>
      </c>
      <c r="J21">
        <v>119</v>
      </c>
      <c r="K21">
        <v>0.93281250000000004</v>
      </c>
      <c r="L21">
        <v>0.83379888268156399</v>
      </c>
      <c r="M21">
        <v>0.89385474860335101</v>
      </c>
      <c r="N21">
        <v>0.88053097345132703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188</v>
      </c>
      <c r="F22">
        <v>224</v>
      </c>
      <c r="G22">
        <v>36</v>
      </c>
      <c r="H22">
        <v>132</v>
      </c>
      <c r="I22">
        <v>56</v>
      </c>
      <c r="J22">
        <v>92</v>
      </c>
      <c r="K22">
        <v>0.70212765957446799</v>
      </c>
      <c r="L22">
        <v>0.58928571428571397</v>
      </c>
      <c r="M22">
        <v>0.83928571428571397</v>
      </c>
      <c r="N22">
        <v>0.64077669902912604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980</v>
      </c>
      <c r="F23">
        <v>1053</v>
      </c>
      <c r="G23">
        <v>73</v>
      </c>
      <c r="H23">
        <v>978</v>
      </c>
      <c r="I23">
        <v>2</v>
      </c>
      <c r="J23">
        <v>75</v>
      </c>
      <c r="K23">
        <v>0.99795918367346903</v>
      </c>
      <c r="L23">
        <v>0.92877492877492795</v>
      </c>
      <c r="M23">
        <v>0.93067426400759701</v>
      </c>
      <c r="N23">
        <v>0.96212493851450998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731</v>
      </c>
      <c r="F24">
        <v>716</v>
      </c>
      <c r="G24">
        <v>15</v>
      </c>
      <c r="H24">
        <v>681</v>
      </c>
      <c r="I24">
        <v>50</v>
      </c>
      <c r="J24">
        <v>35</v>
      </c>
      <c r="K24">
        <v>0.93160054719562202</v>
      </c>
      <c r="L24">
        <v>0.95111731843575398</v>
      </c>
      <c r="M24">
        <v>1.0209497206703899</v>
      </c>
      <c r="N24">
        <v>0.94125777470628802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205</v>
      </c>
      <c r="F25">
        <v>224</v>
      </c>
      <c r="G25">
        <v>19</v>
      </c>
      <c r="H25">
        <v>179</v>
      </c>
      <c r="I25">
        <v>26</v>
      </c>
      <c r="J25">
        <v>45</v>
      </c>
      <c r="K25">
        <v>0.87317073170731696</v>
      </c>
      <c r="L25">
        <v>0.79910714285714202</v>
      </c>
      <c r="M25">
        <v>0.91517857142857095</v>
      </c>
      <c r="N25">
        <v>0.834498834498834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1053</v>
      </c>
      <c r="F26">
        <v>1053</v>
      </c>
      <c r="G26">
        <v>0</v>
      </c>
      <c r="H26">
        <v>1048</v>
      </c>
      <c r="I26">
        <v>5</v>
      </c>
      <c r="J26">
        <v>5</v>
      </c>
      <c r="K26">
        <v>0.99525166191832803</v>
      </c>
      <c r="L26">
        <v>0.99525166191832803</v>
      </c>
      <c r="M26">
        <v>1</v>
      </c>
      <c r="N26">
        <v>0.99525166191832803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709</v>
      </c>
      <c r="F27">
        <v>716</v>
      </c>
      <c r="G27">
        <v>7</v>
      </c>
      <c r="H27">
        <v>667</v>
      </c>
      <c r="I27">
        <v>42</v>
      </c>
      <c r="J27">
        <v>49</v>
      </c>
      <c r="K27">
        <v>0.94076163610719299</v>
      </c>
      <c r="L27">
        <v>0.93156424581005504</v>
      </c>
      <c r="M27">
        <v>0.99022346368714997</v>
      </c>
      <c r="N27">
        <v>0.93614035087719205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223</v>
      </c>
      <c r="F28">
        <v>224</v>
      </c>
      <c r="G28">
        <v>1</v>
      </c>
      <c r="H28">
        <v>199</v>
      </c>
      <c r="I28">
        <v>24</v>
      </c>
      <c r="J28">
        <v>25</v>
      </c>
      <c r="K28">
        <v>0.89237668161434902</v>
      </c>
      <c r="L28">
        <v>0.88839285714285698</v>
      </c>
      <c r="M28">
        <v>0.99553571428571397</v>
      </c>
      <c r="N28">
        <v>0.89038031319910504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1154</v>
      </c>
      <c r="F29">
        <v>1101</v>
      </c>
      <c r="G29">
        <v>53</v>
      </c>
      <c r="H29">
        <v>1099</v>
      </c>
      <c r="I29">
        <v>55</v>
      </c>
      <c r="J29">
        <v>2</v>
      </c>
      <c r="K29">
        <v>0.95233968804159397</v>
      </c>
      <c r="L29">
        <v>0.99818346957311499</v>
      </c>
      <c r="M29">
        <v>1.0481380563124401</v>
      </c>
      <c r="N29">
        <v>0.97472283813747196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608</v>
      </c>
      <c r="F30">
        <v>614</v>
      </c>
      <c r="G30">
        <v>6</v>
      </c>
      <c r="H30">
        <v>506</v>
      </c>
      <c r="I30">
        <v>102</v>
      </c>
      <c r="J30">
        <v>108</v>
      </c>
      <c r="K30">
        <v>0.83223684210526305</v>
      </c>
      <c r="L30">
        <v>0.824104234527687</v>
      </c>
      <c r="M30">
        <v>0.99022801302931596</v>
      </c>
      <c r="N30">
        <v>0.82815057283142302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190</v>
      </c>
      <c r="F31">
        <v>228</v>
      </c>
      <c r="G31">
        <v>38</v>
      </c>
      <c r="H31">
        <v>129</v>
      </c>
      <c r="I31">
        <v>61</v>
      </c>
      <c r="J31">
        <v>99</v>
      </c>
      <c r="K31">
        <v>0.67894736842105197</v>
      </c>
      <c r="L31">
        <v>0.56578947368420995</v>
      </c>
      <c r="M31">
        <v>0.83333333333333304</v>
      </c>
      <c r="N31">
        <v>0.61722488038277501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1098</v>
      </c>
      <c r="F32">
        <v>1101</v>
      </c>
      <c r="G32">
        <v>3</v>
      </c>
      <c r="H32">
        <v>1091</v>
      </c>
      <c r="I32">
        <v>7</v>
      </c>
      <c r="J32">
        <v>10</v>
      </c>
      <c r="K32">
        <v>0.99362477231329605</v>
      </c>
      <c r="L32">
        <v>0.99091734786557595</v>
      </c>
      <c r="M32">
        <v>0.99727520435967298</v>
      </c>
      <c r="N32">
        <v>0.99226921327876305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611</v>
      </c>
      <c r="F33">
        <v>614</v>
      </c>
      <c r="G33">
        <v>3</v>
      </c>
      <c r="H33">
        <v>557</v>
      </c>
      <c r="I33">
        <v>54</v>
      </c>
      <c r="J33">
        <v>57</v>
      </c>
      <c r="K33">
        <v>0.91162029459901806</v>
      </c>
      <c r="L33">
        <v>0.90716612377850103</v>
      </c>
      <c r="M33">
        <v>0.99511400651465798</v>
      </c>
      <c r="N33">
        <v>0.90938775510204095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216</v>
      </c>
      <c r="F34">
        <v>228</v>
      </c>
      <c r="G34">
        <v>12</v>
      </c>
      <c r="H34">
        <v>190</v>
      </c>
      <c r="I34">
        <v>26</v>
      </c>
      <c r="J34">
        <v>38</v>
      </c>
      <c r="K34">
        <v>0.87962962962962898</v>
      </c>
      <c r="L34">
        <v>0.83333333333333304</v>
      </c>
      <c r="M34">
        <v>0.94736842105263097</v>
      </c>
      <c r="N34">
        <v>0.855855855855855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1109</v>
      </c>
      <c r="F35">
        <v>1101</v>
      </c>
      <c r="G35">
        <v>8</v>
      </c>
      <c r="H35">
        <v>1100</v>
      </c>
      <c r="I35">
        <v>9</v>
      </c>
      <c r="J35">
        <v>1</v>
      </c>
      <c r="K35">
        <v>0.99188458070333596</v>
      </c>
      <c r="L35">
        <v>0.999091734786557</v>
      </c>
      <c r="M35">
        <v>1.00726612170753</v>
      </c>
      <c r="N35">
        <v>0.99547511312217196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610</v>
      </c>
      <c r="F36">
        <v>614</v>
      </c>
      <c r="G36">
        <v>4</v>
      </c>
      <c r="H36">
        <v>571</v>
      </c>
      <c r="I36">
        <v>39</v>
      </c>
      <c r="J36">
        <v>43</v>
      </c>
      <c r="K36">
        <v>0.93606557377049104</v>
      </c>
      <c r="L36">
        <v>0.92996742671009702</v>
      </c>
      <c r="M36">
        <v>0.99348534201954397</v>
      </c>
      <c r="N36">
        <v>0.93300653594771199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226</v>
      </c>
      <c r="F37">
        <v>228</v>
      </c>
      <c r="G37">
        <v>2</v>
      </c>
      <c r="H37">
        <v>199</v>
      </c>
      <c r="I37">
        <v>27</v>
      </c>
      <c r="J37">
        <v>29</v>
      </c>
      <c r="K37">
        <v>0.88053097345132703</v>
      </c>
      <c r="L37">
        <v>0.87280701754385903</v>
      </c>
      <c r="M37">
        <v>0.99122807017543801</v>
      </c>
      <c r="N37">
        <v>0.876651982378854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993</v>
      </c>
      <c r="F38">
        <v>1044</v>
      </c>
      <c r="G38">
        <v>51</v>
      </c>
      <c r="H38">
        <v>991</v>
      </c>
      <c r="I38">
        <v>2</v>
      </c>
      <c r="J38">
        <v>53</v>
      </c>
      <c r="K38">
        <v>0.99798590130916398</v>
      </c>
      <c r="L38">
        <v>0.94923371647509502</v>
      </c>
      <c r="M38">
        <v>0.95114942528735602</v>
      </c>
      <c r="N38">
        <v>0.97299950908198296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695</v>
      </c>
      <c r="F39">
        <v>668</v>
      </c>
      <c r="G39">
        <v>27</v>
      </c>
      <c r="H39">
        <v>615</v>
      </c>
      <c r="I39">
        <v>80</v>
      </c>
      <c r="J39">
        <v>53</v>
      </c>
      <c r="K39">
        <v>0.88489208633093497</v>
      </c>
      <c r="L39">
        <v>0.92065868263473005</v>
      </c>
      <c r="M39">
        <v>1.0404191616766401</v>
      </c>
      <c r="N39">
        <v>0.90242112986060097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214</v>
      </c>
      <c r="F40">
        <v>217</v>
      </c>
      <c r="G40">
        <v>3</v>
      </c>
      <c r="H40">
        <v>151</v>
      </c>
      <c r="I40">
        <v>63</v>
      </c>
      <c r="J40">
        <v>66</v>
      </c>
      <c r="K40">
        <v>0.70560747663551404</v>
      </c>
      <c r="L40">
        <v>0.69585253456221197</v>
      </c>
      <c r="M40">
        <v>0.986175115207373</v>
      </c>
      <c r="N40">
        <v>0.70069605568445403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1015</v>
      </c>
      <c r="F41">
        <v>1044</v>
      </c>
      <c r="G41">
        <v>29</v>
      </c>
      <c r="H41">
        <v>1013</v>
      </c>
      <c r="I41">
        <v>2</v>
      </c>
      <c r="J41">
        <v>31</v>
      </c>
      <c r="K41">
        <v>0.99802955665024595</v>
      </c>
      <c r="L41">
        <v>0.97030651340996099</v>
      </c>
      <c r="M41">
        <v>0.97222222222222199</v>
      </c>
      <c r="N41">
        <v>0.98397280233122797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748</v>
      </c>
      <c r="F42">
        <v>668</v>
      </c>
      <c r="G42">
        <v>80</v>
      </c>
      <c r="H42">
        <v>653</v>
      </c>
      <c r="I42">
        <v>95</v>
      </c>
      <c r="J42">
        <v>15</v>
      </c>
      <c r="K42">
        <v>0.87299465240641705</v>
      </c>
      <c r="L42">
        <v>0.97754491017963996</v>
      </c>
      <c r="M42">
        <v>1.11976047904191</v>
      </c>
      <c r="N42">
        <v>0.92231638418079098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208</v>
      </c>
      <c r="F43">
        <v>217</v>
      </c>
      <c r="G43">
        <v>9</v>
      </c>
      <c r="H43">
        <v>175</v>
      </c>
      <c r="I43">
        <v>33</v>
      </c>
      <c r="J43">
        <v>42</v>
      </c>
      <c r="K43">
        <v>0.84134615384615297</v>
      </c>
      <c r="L43">
        <v>0.80645161290322498</v>
      </c>
      <c r="M43">
        <v>0.958525345622119</v>
      </c>
      <c r="N43">
        <v>0.82352941176470495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1050</v>
      </c>
      <c r="F44">
        <v>1044</v>
      </c>
      <c r="G44">
        <v>6</v>
      </c>
      <c r="H44">
        <v>1044</v>
      </c>
      <c r="I44">
        <v>6</v>
      </c>
      <c r="J44">
        <v>0</v>
      </c>
      <c r="K44">
        <v>0.994285714285714</v>
      </c>
      <c r="L44">
        <v>1</v>
      </c>
      <c r="M44">
        <v>1.0057471264367801</v>
      </c>
      <c r="N44">
        <v>0.99713467048710602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686</v>
      </c>
      <c r="F45">
        <v>668</v>
      </c>
      <c r="G45">
        <v>18</v>
      </c>
      <c r="H45">
        <v>622</v>
      </c>
      <c r="I45">
        <v>64</v>
      </c>
      <c r="J45">
        <v>46</v>
      </c>
      <c r="K45">
        <v>0.90670553935859999</v>
      </c>
      <c r="L45">
        <v>0.93113772455089805</v>
      </c>
      <c r="M45">
        <v>1.02694610778443</v>
      </c>
      <c r="N45">
        <v>0.91875923190546505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228</v>
      </c>
      <c r="F46">
        <v>217</v>
      </c>
      <c r="G46">
        <v>11</v>
      </c>
      <c r="H46">
        <v>197</v>
      </c>
      <c r="I46">
        <v>31</v>
      </c>
      <c r="J46">
        <v>20</v>
      </c>
      <c r="K46">
        <v>0.86403508771929804</v>
      </c>
      <c r="L46">
        <v>0.90783410138248799</v>
      </c>
      <c r="M46">
        <v>1.0506912442396299</v>
      </c>
      <c r="N46">
        <v>0.88539325842696603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1025</v>
      </c>
      <c r="F47">
        <v>915</v>
      </c>
      <c r="G47">
        <v>110</v>
      </c>
      <c r="H47">
        <v>915</v>
      </c>
      <c r="I47">
        <v>110</v>
      </c>
      <c r="J47">
        <v>0</v>
      </c>
      <c r="K47">
        <v>0.89268292682926798</v>
      </c>
      <c r="L47">
        <v>1</v>
      </c>
      <c r="M47">
        <v>1.1202185792349699</v>
      </c>
      <c r="N47">
        <v>0.94329896907216504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674</v>
      </c>
      <c r="F48">
        <v>701</v>
      </c>
      <c r="G48">
        <v>27</v>
      </c>
      <c r="H48">
        <v>630</v>
      </c>
      <c r="I48">
        <v>44</v>
      </c>
      <c r="J48">
        <v>71</v>
      </c>
      <c r="K48">
        <v>0.93471810089020702</v>
      </c>
      <c r="L48">
        <v>0.89871611982881505</v>
      </c>
      <c r="M48">
        <v>0.96148359486447899</v>
      </c>
      <c r="N48">
        <v>0.91636363636363605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184</v>
      </c>
      <c r="F49">
        <v>195</v>
      </c>
      <c r="G49">
        <v>11</v>
      </c>
      <c r="H49">
        <v>98</v>
      </c>
      <c r="I49">
        <v>86</v>
      </c>
      <c r="J49">
        <v>97</v>
      </c>
      <c r="K49">
        <v>0.53260869565217395</v>
      </c>
      <c r="L49">
        <v>0.502564102564102</v>
      </c>
      <c r="M49">
        <v>0.94358974358974301</v>
      </c>
      <c r="N49">
        <v>0.51715039577836397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950</v>
      </c>
      <c r="F50">
        <v>915</v>
      </c>
      <c r="G50">
        <v>35</v>
      </c>
      <c r="H50">
        <v>912</v>
      </c>
      <c r="I50">
        <v>38</v>
      </c>
      <c r="J50">
        <v>3</v>
      </c>
      <c r="K50">
        <v>0.96</v>
      </c>
      <c r="L50">
        <v>0.99672131147540899</v>
      </c>
      <c r="M50">
        <v>1.03825136612021</v>
      </c>
      <c r="N50">
        <v>0.97801608579088395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752</v>
      </c>
      <c r="F51">
        <v>701</v>
      </c>
      <c r="G51">
        <v>51</v>
      </c>
      <c r="H51">
        <v>682</v>
      </c>
      <c r="I51">
        <v>70</v>
      </c>
      <c r="J51">
        <v>19</v>
      </c>
      <c r="K51">
        <v>0.90691489361702105</v>
      </c>
      <c r="L51">
        <v>0.97289586305278097</v>
      </c>
      <c r="M51">
        <v>1.07275320970042</v>
      </c>
      <c r="N51">
        <v>0.938747419132828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211</v>
      </c>
      <c r="F52">
        <v>195</v>
      </c>
      <c r="G52">
        <v>16</v>
      </c>
      <c r="H52">
        <v>124</v>
      </c>
      <c r="I52">
        <v>87</v>
      </c>
      <c r="J52">
        <v>71</v>
      </c>
      <c r="K52">
        <v>0.58767772511848304</v>
      </c>
      <c r="L52">
        <v>0.63589743589743497</v>
      </c>
      <c r="M52">
        <v>1.08205128205128</v>
      </c>
      <c r="N52">
        <v>0.61083743842364502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932</v>
      </c>
      <c r="F53">
        <v>915</v>
      </c>
      <c r="G53">
        <v>17</v>
      </c>
      <c r="H53">
        <v>913</v>
      </c>
      <c r="I53">
        <v>19</v>
      </c>
      <c r="J53">
        <v>2</v>
      </c>
      <c r="K53">
        <v>0.97961373390557904</v>
      </c>
      <c r="L53">
        <v>0.99781420765027296</v>
      </c>
      <c r="M53">
        <v>1.0185792349726699</v>
      </c>
      <c r="N53">
        <v>0.98863021115322103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710</v>
      </c>
      <c r="F54">
        <v>701</v>
      </c>
      <c r="G54">
        <v>9</v>
      </c>
      <c r="H54">
        <v>673</v>
      </c>
      <c r="I54">
        <v>37</v>
      </c>
      <c r="J54">
        <v>28</v>
      </c>
      <c r="K54">
        <v>0.94788732394366104</v>
      </c>
      <c r="L54">
        <v>0.96005706134094104</v>
      </c>
      <c r="M54">
        <v>1.0128388017118399</v>
      </c>
      <c r="N54">
        <v>0.95393338058114796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214</v>
      </c>
      <c r="F55">
        <v>195</v>
      </c>
      <c r="G55">
        <v>19</v>
      </c>
      <c r="H55">
        <v>172</v>
      </c>
      <c r="I55">
        <v>42</v>
      </c>
      <c r="J55">
        <v>23</v>
      </c>
      <c r="K55">
        <v>0.80373831775700899</v>
      </c>
      <c r="L55">
        <v>0.88205128205128203</v>
      </c>
      <c r="M55">
        <v>1.09743589743589</v>
      </c>
      <c r="N55">
        <v>0.841075794621026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1220</v>
      </c>
      <c r="F56">
        <v>1230</v>
      </c>
      <c r="G56">
        <v>10</v>
      </c>
      <c r="H56">
        <v>1207</v>
      </c>
      <c r="I56">
        <v>13</v>
      </c>
      <c r="J56">
        <v>23</v>
      </c>
      <c r="K56">
        <v>0.98934426229508199</v>
      </c>
      <c r="L56">
        <v>0.98130081300812999</v>
      </c>
      <c r="M56">
        <v>0.99186991869918695</v>
      </c>
      <c r="N56">
        <v>0.98530612244897897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706</v>
      </c>
      <c r="F57">
        <v>761</v>
      </c>
      <c r="G57">
        <v>55</v>
      </c>
      <c r="H57">
        <v>634</v>
      </c>
      <c r="I57">
        <v>72</v>
      </c>
      <c r="J57">
        <v>127</v>
      </c>
      <c r="K57">
        <v>0.89801699716713801</v>
      </c>
      <c r="L57">
        <v>0.83311432325886903</v>
      </c>
      <c r="M57">
        <v>0.92772667542706899</v>
      </c>
      <c r="N57">
        <v>0.86434901158827504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172</v>
      </c>
      <c r="F58">
        <v>225</v>
      </c>
      <c r="G58">
        <v>53</v>
      </c>
      <c r="H58">
        <v>106</v>
      </c>
      <c r="I58">
        <v>66</v>
      </c>
      <c r="J58">
        <v>119</v>
      </c>
      <c r="K58">
        <v>0.61627906976744096</v>
      </c>
      <c r="L58">
        <v>0.47111111111111098</v>
      </c>
      <c r="M58">
        <v>0.76444444444444404</v>
      </c>
      <c r="N58">
        <v>0.53400503778337505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1228</v>
      </c>
      <c r="F59">
        <v>1230</v>
      </c>
      <c r="G59">
        <v>2</v>
      </c>
      <c r="H59">
        <v>1211</v>
      </c>
      <c r="I59">
        <v>17</v>
      </c>
      <c r="J59">
        <v>19</v>
      </c>
      <c r="K59">
        <v>0.98615635179153005</v>
      </c>
      <c r="L59">
        <v>0.98455284552845501</v>
      </c>
      <c r="M59">
        <v>0.99837398373983699</v>
      </c>
      <c r="N59">
        <v>0.98535394629780304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737</v>
      </c>
      <c r="F60">
        <v>761</v>
      </c>
      <c r="G60">
        <v>24</v>
      </c>
      <c r="H60">
        <v>675</v>
      </c>
      <c r="I60">
        <v>62</v>
      </c>
      <c r="J60">
        <v>86</v>
      </c>
      <c r="K60">
        <v>0.91587516960651205</v>
      </c>
      <c r="L60">
        <v>0.88699080157687205</v>
      </c>
      <c r="M60">
        <v>0.96846254927726605</v>
      </c>
      <c r="N60">
        <v>0.90120160213618095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191</v>
      </c>
      <c r="F61">
        <v>225</v>
      </c>
      <c r="G61">
        <v>34</v>
      </c>
      <c r="H61">
        <v>170</v>
      </c>
      <c r="I61">
        <v>21</v>
      </c>
      <c r="J61">
        <v>55</v>
      </c>
      <c r="K61">
        <v>0.89005235602094201</v>
      </c>
      <c r="L61">
        <v>0.75555555555555498</v>
      </c>
      <c r="M61">
        <v>0.84888888888888803</v>
      </c>
      <c r="N61">
        <v>0.81730769230769196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1241</v>
      </c>
      <c r="F62">
        <v>1230</v>
      </c>
      <c r="G62">
        <v>11</v>
      </c>
      <c r="H62">
        <v>1226</v>
      </c>
      <c r="I62">
        <v>15</v>
      </c>
      <c r="J62">
        <v>4</v>
      </c>
      <c r="K62">
        <v>0.98791297340854101</v>
      </c>
      <c r="L62">
        <v>0.99674796747967398</v>
      </c>
      <c r="M62">
        <v>1.00894308943089</v>
      </c>
      <c r="N62">
        <v>0.99231080534196603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748</v>
      </c>
      <c r="F63">
        <v>761</v>
      </c>
      <c r="G63">
        <v>13</v>
      </c>
      <c r="H63">
        <v>686</v>
      </c>
      <c r="I63">
        <v>62</v>
      </c>
      <c r="J63">
        <v>75</v>
      </c>
      <c r="K63">
        <v>0.91711229946523998</v>
      </c>
      <c r="L63">
        <v>0.90144546649145796</v>
      </c>
      <c r="M63">
        <v>0.98291721419185196</v>
      </c>
      <c r="N63">
        <v>0.90921139827700403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233</v>
      </c>
      <c r="F64">
        <v>225</v>
      </c>
      <c r="G64">
        <v>8</v>
      </c>
      <c r="H64">
        <v>202</v>
      </c>
      <c r="I64">
        <v>31</v>
      </c>
      <c r="J64">
        <v>23</v>
      </c>
      <c r="K64">
        <v>0.86695278969957001</v>
      </c>
      <c r="L64">
        <v>0.89777777777777701</v>
      </c>
      <c r="M64">
        <v>1.03555555555555</v>
      </c>
      <c r="N64">
        <v>0.88209606986899503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1031</v>
      </c>
      <c r="F65">
        <v>1035</v>
      </c>
      <c r="G65">
        <v>4</v>
      </c>
      <c r="H65">
        <v>1020</v>
      </c>
      <c r="I65">
        <v>11</v>
      </c>
      <c r="J65">
        <v>15</v>
      </c>
      <c r="K65">
        <v>0.98933074684772004</v>
      </c>
      <c r="L65">
        <v>0.98550724637681097</v>
      </c>
      <c r="M65">
        <v>0.99613526570048305</v>
      </c>
      <c r="N65">
        <v>0.98741529525653404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787</v>
      </c>
      <c r="F66">
        <v>827</v>
      </c>
      <c r="G66">
        <v>40</v>
      </c>
      <c r="H66">
        <v>707</v>
      </c>
      <c r="I66">
        <v>80</v>
      </c>
      <c r="J66">
        <v>120</v>
      </c>
      <c r="K66">
        <v>0.89834815756035502</v>
      </c>
      <c r="L66">
        <v>0.85489721886336101</v>
      </c>
      <c r="M66">
        <v>0.951632406287787</v>
      </c>
      <c r="N66">
        <v>0.87608426270136297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213</v>
      </c>
      <c r="F67">
        <v>243</v>
      </c>
      <c r="G67">
        <v>30</v>
      </c>
      <c r="H67">
        <v>135</v>
      </c>
      <c r="I67">
        <v>78</v>
      </c>
      <c r="J67">
        <v>108</v>
      </c>
      <c r="K67">
        <v>0.63380281690140805</v>
      </c>
      <c r="L67">
        <v>0.55555555555555503</v>
      </c>
      <c r="M67">
        <v>0.87654320987654299</v>
      </c>
      <c r="N67">
        <v>0.59210526315789402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1044</v>
      </c>
      <c r="F68">
        <v>1035</v>
      </c>
      <c r="G68">
        <v>9</v>
      </c>
      <c r="H68">
        <v>1031</v>
      </c>
      <c r="I68">
        <v>13</v>
      </c>
      <c r="J68">
        <v>4</v>
      </c>
      <c r="K68">
        <v>0.98754789272030596</v>
      </c>
      <c r="L68">
        <v>0.99613526570048305</v>
      </c>
      <c r="M68">
        <v>1.0086956521739101</v>
      </c>
      <c r="N68">
        <v>0.99182299182299105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823</v>
      </c>
      <c r="F69">
        <v>827</v>
      </c>
      <c r="G69">
        <v>4</v>
      </c>
      <c r="H69">
        <v>770</v>
      </c>
      <c r="I69">
        <v>53</v>
      </c>
      <c r="J69">
        <v>57</v>
      </c>
      <c r="K69">
        <v>0.93560145808019402</v>
      </c>
      <c r="L69">
        <v>0.93107617896009598</v>
      </c>
      <c r="M69">
        <v>0.99516324062877803</v>
      </c>
      <c r="N69">
        <v>0.93333333333333302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223</v>
      </c>
      <c r="F70">
        <v>243</v>
      </c>
      <c r="G70">
        <v>20</v>
      </c>
      <c r="H70">
        <v>190</v>
      </c>
      <c r="I70">
        <v>33</v>
      </c>
      <c r="J70">
        <v>53</v>
      </c>
      <c r="K70">
        <v>0.85201793721973096</v>
      </c>
      <c r="L70">
        <v>0.781893004115226</v>
      </c>
      <c r="M70">
        <v>0.91769547325102796</v>
      </c>
      <c r="N70">
        <v>0.81545064377682397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1044</v>
      </c>
      <c r="F71">
        <v>1035</v>
      </c>
      <c r="G71">
        <v>9</v>
      </c>
      <c r="H71">
        <v>1032</v>
      </c>
      <c r="I71">
        <v>12</v>
      </c>
      <c r="J71">
        <v>3</v>
      </c>
      <c r="K71">
        <v>0.98850574712643602</v>
      </c>
      <c r="L71">
        <v>0.99710144927536204</v>
      </c>
      <c r="M71">
        <v>1.0086956521739101</v>
      </c>
      <c r="N71">
        <v>0.99278499278499199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831</v>
      </c>
      <c r="F72">
        <v>827</v>
      </c>
      <c r="G72">
        <v>4</v>
      </c>
      <c r="H72">
        <v>775</v>
      </c>
      <c r="I72">
        <v>56</v>
      </c>
      <c r="J72">
        <v>52</v>
      </c>
      <c r="K72">
        <v>0.93261131167268296</v>
      </c>
      <c r="L72">
        <v>0.93712212817412299</v>
      </c>
      <c r="M72">
        <v>1.00483675937122</v>
      </c>
      <c r="N72">
        <v>0.93486127864897395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245</v>
      </c>
      <c r="F73">
        <v>243</v>
      </c>
      <c r="G73">
        <v>2</v>
      </c>
      <c r="H73">
        <v>209</v>
      </c>
      <c r="I73">
        <v>36</v>
      </c>
      <c r="J73">
        <v>34</v>
      </c>
      <c r="K73">
        <v>0.85306122448979504</v>
      </c>
      <c r="L73">
        <v>0.86008230452674805</v>
      </c>
      <c r="M73">
        <v>1.00823045267489</v>
      </c>
      <c r="N73">
        <v>0.85655737704918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1086</v>
      </c>
      <c r="F74">
        <v>1107</v>
      </c>
      <c r="G74">
        <v>21</v>
      </c>
      <c r="H74">
        <v>1081</v>
      </c>
      <c r="I74">
        <v>5</v>
      </c>
      <c r="J74">
        <v>26</v>
      </c>
      <c r="K74">
        <v>0.99539594843462198</v>
      </c>
      <c r="L74">
        <v>0.976513098464318</v>
      </c>
      <c r="M74">
        <v>0.98102981029810299</v>
      </c>
      <c r="N74">
        <v>0.98586411308709498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578</v>
      </c>
      <c r="F75">
        <v>701</v>
      </c>
      <c r="G75">
        <v>123</v>
      </c>
      <c r="H75">
        <v>552</v>
      </c>
      <c r="I75">
        <v>26</v>
      </c>
      <c r="J75">
        <v>149</v>
      </c>
      <c r="K75">
        <v>0.95501730103806204</v>
      </c>
      <c r="L75">
        <v>0.78744650499286695</v>
      </c>
      <c r="M75">
        <v>0.82453637660485002</v>
      </c>
      <c r="N75">
        <v>0.86317435496481598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198</v>
      </c>
      <c r="F76">
        <v>266</v>
      </c>
      <c r="G76">
        <v>68</v>
      </c>
      <c r="H76">
        <v>137</v>
      </c>
      <c r="I76">
        <v>61</v>
      </c>
      <c r="J76">
        <v>129</v>
      </c>
      <c r="K76">
        <v>0.69191919191919105</v>
      </c>
      <c r="L76">
        <v>0.51503759398496196</v>
      </c>
      <c r="M76">
        <v>0.744360902255639</v>
      </c>
      <c r="N76">
        <v>0.59051724137931005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1072</v>
      </c>
      <c r="F77">
        <v>1107</v>
      </c>
      <c r="G77">
        <v>35</v>
      </c>
      <c r="H77">
        <v>1066</v>
      </c>
      <c r="I77">
        <v>6</v>
      </c>
      <c r="J77">
        <v>41</v>
      </c>
      <c r="K77">
        <v>0.99440298507462599</v>
      </c>
      <c r="L77">
        <v>0.96296296296296202</v>
      </c>
      <c r="M77">
        <v>0.96838301716350395</v>
      </c>
      <c r="N77">
        <v>0.97843047269389605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626</v>
      </c>
      <c r="F78">
        <v>701</v>
      </c>
      <c r="G78">
        <v>75</v>
      </c>
      <c r="H78">
        <v>610</v>
      </c>
      <c r="I78">
        <v>16</v>
      </c>
      <c r="J78">
        <v>91</v>
      </c>
      <c r="K78">
        <v>0.97444089456868999</v>
      </c>
      <c r="L78">
        <v>0.87018544935805897</v>
      </c>
      <c r="M78">
        <v>0.89300998573466395</v>
      </c>
      <c r="N78">
        <v>0.91936699321778403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232</v>
      </c>
      <c r="F79">
        <v>266</v>
      </c>
      <c r="G79">
        <v>34</v>
      </c>
      <c r="H79">
        <v>207</v>
      </c>
      <c r="I79">
        <v>25</v>
      </c>
      <c r="J79">
        <v>59</v>
      </c>
      <c r="K79">
        <v>0.89224137931034397</v>
      </c>
      <c r="L79">
        <v>0.778195488721804</v>
      </c>
      <c r="M79">
        <v>0.87218045112781895</v>
      </c>
      <c r="N79">
        <v>0.83132530120481896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1101</v>
      </c>
      <c r="F80">
        <v>1107</v>
      </c>
      <c r="G80">
        <v>6</v>
      </c>
      <c r="H80">
        <v>1099</v>
      </c>
      <c r="I80">
        <v>2</v>
      </c>
      <c r="J80">
        <v>8</v>
      </c>
      <c r="K80">
        <v>0.99818346957311499</v>
      </c>
      <c r="L80">
        <v>0.99277326106594399</v>
      </c>
      <c r="M80">
        <v>0.99457994579945797</v>
      </c>
      <c r="N80">
        <v>0.99547101449275299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678</v>
      </c>
      <c r="F81">
        <v>701</v>
      </c>
      <c r="G81">
        <v>23</v>
      </c>
      <c r="H81">
        <v>659</v>
      </c>
      <c r="I81">
        <v>19</v>
      </c>
      <c r="J81">
        <v>42</v>
      </c>
      <c r="K81">
        <v>0.971976401179941</v>
      </c>
      <c r="L81">
        <v>0.94008559201141195</v>
      </c>
      <c r="M81">
        <v>0.96718972895862998</v>
      </c>
      <c r="N81">
        <v>0.95576504713560495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253</v>
      </c>
      <c r="F82">
        <v>266</v>
      </c>
      <c r="G82">
        <v>13</v>
      </c>
      <c r="H82">
        <v>225</v>
      </c>
      <c r="I82">
        <v>28</v>
      </c>
      <c r="J82">
        <v>41</v>
      </c>
      <c r="K82">
        <v>0.88932806324110603</v>
      </c>
      <c r="L82">
        <v>0.84586466165413499</v>
      </c>
      <c r="M82">
        <v>0.95112781954887204</v>
      </c>
      <c r="N82">
        <v>0.86705202312138696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1044</v>
      </c>
      <c r="F83">
        <v>1014</v>
      </c>
      <c r="G83">
        <v>30</v>
      </c>
      <c r="H83">
        <v>1009</v>
      </c>
      <c r="I83">
        <v>35</v>
      </c>
      <c r="J83">
        <v>5</v>
      </c>
      <c r="K83">
        <v>0.96647509578544</v>
      </c>
      <c r="L83">
        <v>0.99506903353057197</v>
      </c>
      <c r="M83">
        <v>1.02958579881656</v>
      </c>
      <c r="N83">
        <v>0.98056365403304102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635</v>
      </c>
      <c r="F84">
        <v>656</v>
      </c>
      <c r="G84">
        <v>21</v>
      </c>
      <c r="H84">
        <v>592</v>
      </c>
      <c r="I84">
        <v>43</v>
      </c>
      <c r="J84">
        <v>64</v>
      </c>
      <c r="K84">
        <v>0.93228346456692901</v>
      </c>
      <c r="L84">
        <v>0.90243902439024304</v>
      </c>
      <c r="M84">
        <v>0.96798780487804803</v>
      </c>
      <c r="N84">
        <v>0.91711851278079004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208</v>
      </c>
      <c r="F85">
        <v>247</v>
      </c>
      <c r="G85">
        <v>39</v>
      </c>
      <c r="H85">
        <v>156</v>
      </c>
      <c r="I85">
        <v>52</v>
      </c>
      <c r="J85">
        <v>91</v>
      </c>
      <c r="K85">
        <v>0.75</v>
      </c>
      <c r="L85">
        <v>0.63157894736842102</v>
      </c>
      <c r="M85">
        <v>0.84210526315789402</v>
      </c>
      <c r="N85">
        <v>0.68571428571428505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1043</v>
      </c>
      <c r="F86">
        <v>1014</v>
      </c>
      <c r="G86">
        <v>29</v>
      </c>
      <c r="H86">
        <v>1013</v>
      </c>
      <c r="I86">
        <v>30</v>
      </c>
      <c r="J86">
        <v>1</v>
      </c>
      <c r="K86">
        <v>0.9712368168744</v>
      </c>
      <c r="L86">
        <v>0.99901380670611395</v>
      </c>
      <c r="M86">
        <v>1.02859960552268</v>
      </c>
      <c r="N86">
        <v>0.98492950899368004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699</v>
      </c>
      <c r="F87">
        <v>656</v>
      </c>
      <c r="G87">
        <v>43</v>
      </c>
      <c r="H87">
        <v>620</v>
      </c>
      <c r="I87">
        <v>79</v>
      </c>
      <c r="J87">
        <v>36</v>
      </c>
      <c r="K87">
        <v>0.88698140200286102</v>
      </c>
      <c r="L87">
        <v>0.94512195121951204</v>
      </c>
      <c r="M87">
        <v>1.0655487804878001</v>
      </c>
      <c r="N87">
        <v>0.91512915129151196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237</v>
      </c>
      <c r="F88">
        <v>247</v>
      </c>
      <c r="G88">
        <v>10</v>
      </c>
      <c r="H88">
        <v>213</v>
      </c>
      <c r="I88">
        <v>24</v>
      </c>
      <c r="J88">
        <v>34</v>
      </c>
      <c r="K88">
        <v>0.898734177215189</v>
      </c>
      <c r="L88">
        <v>0.86234817813765097</v>
      </c>
      <c r="M88">
        <v>0.959514170040485</v>
      </c>
      <c r="N88">
        <v>0.88016528925619797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1046</v>
      </c>
      <c r="F89">
        <v>1014</v>
      </c>
      <c r="G89">
        <v>32</v>
      </c>
      <c r="H89">
        <v>1013</v>
      </c>
      <c r="I89">
        <v>33</v>
      </c>
      <c r="J89">
        <v>1</v>
      </c>
      <c r="K89">
        <v>0.96845124282982697</v>
      </c>
      <c r="L89">
        <v>0.99901380670611395</v>
      </c>
      <c r="M89">
        <v>1.0315581854043301</v>
      </c>
      <c r="N89">
        <v>0.98349514563106699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655</v>
      </c>
      <c r="F90">
        <v>656</v>
      </c>
      <c r="G90">
        <v>1</v>
      </c>
      <c r="H90">
        <v>625</v>
      </c>
      <c r="I90">
        <v>30</v>
      </c>
      <c r="J90">
        <v>31</v>
      </c>
      <c r="K90">
        <v>0.95419847328244201</v>
      </c>
      <c r="L90">
        <v>0.95274390243902396</v>
      </c>
      <c r="M90">
        <v>0.99847560975609695</v>
      </c>
      <c r="N90">
        <v>0.95347063310449998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257</v>
      </c>
      <c r="F91">
        <v>247</v>
      </c>
      <c r="G91">
        <v>10</v>
      </c>
      <c r="H91">
        <v>221</v>
      </c>
      <c r="I91">
        <v>36</v>
      </c>
      <c r="J91">
        <v>26</v>
      </c>
      <c r="K91">
        <v>0.85992217898832601</v>
      </c>
      <c r="L91">
        <v>0.89473684210526305</v>
      </c>
      <c r="M91">
        <v>1.0404858299595099</v>
      </c>
      <c r="N91">
        <v>0.87698412698412698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1046</v>
      </c>
      <c r="F92">
        <v>1070</v>
      </c>
      <c r="G92">
        <v>24</v>
      </c>
      <c r="H92">
        <v>1044</v>
      </c>
      <c r="I92">
        <v>2</v>
      </c>
      <c r="J92">
        <v>26</v>
      </c>
      <c r="K92">
        <v>0.99808795411089801</v>
      </c>
      <c r="L92">
        <v>0.97570093457943896</v>
      </c>
      <c r="M92">
        <v>0.97757009345794299</v>
      </c>
      <c r="N92">
        <v>0.986767485822306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716</v>
      </c>
      <c r="F93">
        <v>700</v>
      </c>
      <c r="G93">
        <v>16</v>
      </c>
      <c r="H93">
        <v>637</v>
      </c>
      <c r="I93">
        <v>79</v>
      </c>
      <c r="J93">
        <v>63</v>
      </c>
      <c r="K93">
        <v>0.88966480446927299</v>
      </c>
      <c r="L93">
        <v>0.91</v>
      </c>
      <c r="M93">
        <v>1.02285714285714</v>
      </c>
      <c r="N93">
        <v>0.89971751412429302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200</v>
      </c>
      <c r="F94">
        <v>239</v>
      </c>
      <c r="G94">
        <v>39</v>
      </c>
      <c r="H94">
        <v>146</v>
      </c>
      <c r="I94">
        <v>54</v>
      </c>
      <c r="J94">
        <v>93</v>
      </c>
      <c r="K94">
        <v>0.73</v>
      </c>
      <c r="L94">
        <v>0.61087866108786604</v>
      </c>
      <c r="M94">
        <v>0.836820083682008</v>
      </c>
      <c r="N94">
        <v>0.66514806378132096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1077</v>
      </c>
      <c r="F95">
        <v>1070</v>
      </c>
      <c r="G95">
        <v>7</v>
      </c>
      <c r="H95">
        <v>1069</v>
      </c>
      <c r="I95">
        <v>8</v>
      </c>
      <c r="J95">
        <v>1</v>
      </c>
      <c r="K95">
        <v>0.99257195914577501</v>
      </c>
      <c r="L95">
        <v>0.99906542056074699</v>
      </c>
      <c r="M95">
        <v>1.00654205607476</v>
      </c>
      <c r="N95">
        <v>0.99580810433162503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713</v>
      </c>
      <c r="F96">
        <v>700</v>
      </c>
      <c r="G96">
        <v>13</v>
      </c>
      <c r="H96">
        <v>655</v>
      </c>
      <c r="I96">
        <v>58</v>
      </c>
      <c r="J96">
        <v>45</v>
      </c>
      <c r="K96">
        <v>0.91865357643758705</v>
      </c>
      <c r="L96">
        <v>0.93571428571428505</v>
      </c>
      <c r="M96">
        <v>1.01857142857142</v>
      </c>
      <c r="N96">
        <v>0.92710544939844297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212</v>
      </c>
      <c r="F97">
        <v>239</v>
      </c>
      <c r="G97">
        <v>27</v>
      </c>
      <c r="H97">
        <v>185</v>
      </c>
      <c r="I97">
        <v>27</v>
      </c>
      <c r="J97">
        <v>54</v>
      </c>
      <c r="K97">
        <v>0.87264150943396201</v>
      </c>
      <c r="L97">
        <v>0.77405857740585704</v>
      </c>
      <c r="M97">
        <v>0.88702928870292796</v>
      </c>
      <c r="N97">
        <v>0.82039911308203906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1084</v>
      </c>
      <c r="F98">
        <v>1070</v>
      </c>
      <c r="G98">
        <v>14</v>
      </c>
      <c r="H98">
        <v>1069</v>
      </c>
      <c r="I98">
        <v>15</v>
      </c>
      <c r="J98">
        <v>1</v>
      </c>
      <c r="K98">
        <v>0.98616236162361604</v>
      </c>
      <c r="L98">
        <v>0.99906542056074699</v>
      </c>
      <c r="M98">
        <v>1.01308411214953</v>
      </c>
      <c r="N98">
        <v>0.99257195914577501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682</v>
      </c>
      <c r="F99">
        <v>700</v>
      </c>
      <c r="G99">
        <v>18</v>
      </c>
      <c r="H99">
        <v>650</v>
      </c>
      <c r="I99">
        <v>32</v>
      </c>
      <c r="J99">
        <v>50</v>
      </c>
      <c r="K99">
        <v>0.95307917888562999</v>
      </c>
      <c r="L99">
        <v>0.92857142857142805</v>
      </c>
      <c r="M99">
        <v>0.97428571428571398</v>
      </c>
      <c r="N99">
        <v>0.94066570188133103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223</v>
      </c>
      <c r="F100">
        <v>239</v>
      </c>
      <c r="G100">
        <v>16</v>
      </c>
      <c r="H100">
        <v>197</v>
      </c>
      <c r="I100">
        <v>26</v>
      </c>
      <c r="J100">
        <v>42</v>
      </c>
      <c r="K100">
        <v>0.88340807174887803</v>
      </c>
      <c r="L100">
        <v>0.82426778242677801</v>
      </c>
      <c r="M100">
        <v>0.93305439330543904</v>
      </c>
      <c r="N100">
        <v>0.85281385281385202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1043</v>
      </c>
      <c r="F101">
        <v>1007</v>
      </c>
      <c r="G101">
        <v>36</v>
      </c>
      <c r="H101">
        <v>1007</v>
      </c>
      <c r="I101">
        <v>36</v>
      </c>
      <c r="J101">
        <v>0</v>
      </c>
      <c r="K101">
        <v>0.96548418024928095</v>
      </c>
      <c r="L101">
        <v>1</v>
      </c>
      <c r="M101">
        <v>1.03574975173783</v>
      </c>
      <c r="N101">
        <v>0.982439024390244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685</v>
      </c>
      <c r="F102">
        <v>641</v>
      </c>
      <c r="G102">
        <v>44</v>
      </c>
      <c r="H102">
        <v>595</v>
      </c>
      <c r="I102">
        <v>90</v>
      </c>
      <c r="J102">
        <v>46</v>
      </c>
      <c r="K102">
        <v>0.86861313868613099</v>
      </c>
      <c r="L102">
        <v>0.928237129485179</v>
      </c>
      <c r="M102">
        <v>1.06864274570982</v>
      </c>
      <c r="N102">
        <v>0.89743589743589702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224</v>
      </c>
      <c r="F103">
        <v>204</v>
      </c>
      <c r="G103">
        <v>20</v>
      </c>
      <c r="H103">
        <v>166</v>
      </c>
      <c r="I103">
        <v>58</v>
      </c>
      <c r="J103">
        <v>38</v>
      </c>
      <c r="K103">
        <v>0.74107142857142805</v>
      </c>
      <c r="L103">
        <v>0.81372549019607798</v>
      </c>
      <c r="M103">
        <v>1.0980392156862699</v>
      </c>
      <c r="N103">
        <v>0.77570093457943901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1019</v>
      </c>
      <c r="F104">
        <v>1007</v>
      </c>
      <c r="G104">
        <v>12</v>
      </c>
      <c r="H104">
        <v>1007</v>
      </c>
      <c r="I104">
        <v>12</v>
      </c>
      <c r="J104">
        <v>0</v>
      </c>
      <c r="K104">
        <v>0.98822374877330699</v>
      </c>
      <c r="L104">
        <v>1</v>
      </c>
      <c r="M104">
        <v>1.0119165839126101</v>
      </c>
      <c r="N104">
        <v>0.99407699901283297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682</v>
      </c>
      <c r="F105">
        <v>641</v>
      </c>
      <c r="G105">
        <v>41</v>
      </c>
      <c r="H105">
        <v>599</v>
      </c>
      <c r="I105">
        <v>83</v>
      </c>
      <c r="J105">
        <v>42</v>
      </c>
      <c r="K105">
        <v>0.87829912023460399</v>
      </c>
      <c r="L105">
        <v>0.93447737909516304</v>
      </c>
      <c r="M105">
        <v>1.06396255850234</v>
      </c>
      <c r="N105">
        <v>0.90551776266061901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232</v>
      </c>
      <c r="F106">
        <v>204</v>
      </c>
      <c r="G106">
        <v>28</v>
      </c>
      <c r="H106">
        <v>184</v>
      </c>
      <c r="I106">
        <v>48</v>
      </c>
      <c r="J106">
        <v>20</v>
      </c>
      <c r="K106">
        <v>0.79310344827586199</v>
      </c>
      <c r="L106">
        <v>0.90196078431372495</v>
      </c>
      <c r="M106">
        <v>1.1372549019607801</v>
      </c>
      <c r="N106">
        <v>0.84403669724770602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1024</v>
      </c>
      <c r="F107">
        <v>1007</v>
      </c>
      <c r="G107">
        <v>17</v>
      </c>
      <c r="H107">
        <v>1007</v>
      </c>
      <c r="I107">
        <v>17</v>
      </c>
      <c r="J107">
        <v>0</v>
      </c>
      <c r="K107">
        <v>0.9833984375</v>
      </c>
      <c r="L107">
        <v>1</v>
      </c>
      <c r="M107">
        <v>1.0168818272095299</v>
      </c>
      <c r="N107">
        <v>0.991629739044805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637</v>
      </c>
      <c r="F108">
        <v>641</v>
      </c>
      <c r="G108">
        <v>4</v>
      </c>
      <c r="H108">
        <v>593</v>
      </c>
      <c r="I108">
        <v>44</v>
      </c>
      <c r="J108">
        <v>48</v>
      </c>
      <c r="K108">
        <v>0.93092621664050201</v>
      </c>
      <c r="L108">
        <v>0.92511700468018698</v>
      </c>
      <c r="M108">
        <v>0.99375975039001496</v>
      </c>
      <c r="N108">
        <v>0.92801251956181496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230</v>
      </c>
      <c r="F109">
        <v>204</v>
      </c>
      <c r="G109">
        <v>26</v>
      </c>
      <c r="H109">
        <v>196</v>
      </c>
      <c r="I109">
        <v>34</v>
      </c>
      <c r="J109">
        <v>8</v>
      </c>
      <c r="K109">
        <v>0.852173913043478</v>
      </c>
      <c r="L109">
        <v>0.96078431372549</v>
      </c>
      <c r="M109">
        <v>1.12745098039215</v>
      </c>
      <c r="N109">
        <v>0.90322580645161199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1011</v>
      </c>
      <c r="F110">
        <v>1000</v>
      </c>
      <c r="G110">
        <v>11</v>
      </c>
      <c r="H110">
        <v>998</v>
      </c>
      <c r="I110">
        <v>13</v>
      </c>
      <c r="J110">
        <v>2</v>
      </c>
      <c r="K110">
        <v>0.98714144411473703</v>
      </c>
      <c r="L110">
        <v>0.998</v>
      </c>
      <c r="M110">
        <v>1.0109999999999999</v>
      </c>
      <c r="N110">
        <v>0.99254102436598701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837</v>
      </c>
      <c r="F111">
        <v>815</v>
      </c>
      <c r="G111">
        <v>22</v>
      </c>
      <c r="H111">
        <v>772</v>
      </c>
      <c r="I111">
        <v>65</v>
      </c>
      <c r="J111">
        <v>43</v>
      </c>
      <c r="K111">
        <v>0.922341696535244</v>
      </c>
      <c r="L111">
        <v>0.94723926380368095</v>
      </c>
      <c r="M111">
        <v>1.02699386503067</v>
      </c>
      <c r="N111">
        <v>0.93462469733656095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243</v>
      </c>
      <c r="F112">
        <v>216</v>
      </c>
      <c r="G112">
        <v>27</v>
      </c>
      <c r="H112">
        <v>141</v>
      </c>
      <c r="I112">
        <v>102</v>
      </c>
      <c r="J112">
        <v>75</v>
      </c>
      <c r="K112">
        <v>0.58024691358024605</v>
      </c>
      <c r="L112">
        <v>0.65277777777777701</v>
      </c>
      <c r="M112">
        <v>1.125</v>
      </c>
      <c r="N112">
        <v>0.61437908496731997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998</v>
      </c>
      <c r="F113">
        <v>1000</v>
      </c>
      <c r="G113">
        <v>2</v>
      </c>
      <c r="H113">
        <v>992</v>
      </c>
      <c r="I113">
        <v>6</v>
      </c>
      <c r="J113">
        <v>8</v>
      </c>
      <c r="K113">
        <v>0.99398797595190302</v>
      </c>
      <c r="L113">
        <v>0.99199999999999999</v>
      </c>
      <c r="M113">
        <v>0.998</v>
      </c>
      <c r="N113">
        <v>0.99299299299299204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837</v>
      </c>
      <c r="F114">
        <v>815</v>
      </c>
      <c r="G114">
        <v>22</v>
      </c>
      <c r="H114">
        <v>792</v>
      </c>
      <c r="I114">
        <v>45</v>
      </c>
      <c r="J114">
        <v>23</v>
      </c>
      <c r="K114">
        <v>0.94623655913978499</v>
      </c>
      <c r="L114">
        <v>0.97177914110429398</v>
      </c>
      <c r="M114">
        <v>1.02699386503067</v>
      </c>
      <c r="N114">
        <v>0.958837772397094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232</v>
      </c>
      <c r="F115">
        <v>216</v>
      </c>
      <c r="G115">
        <v>16</v>
      </c>
      <c r="H115">
        <v>195</v>
      </c>
      <c r="I115">
        <v>37</v>
      </c>
      <c r="J115">
        <v>21</v>
      </c>
      <c r="K115">
        <v>0.84051724137931005</v>
      </c>
      <c r="L115">
        <v>0.90277777777777701</v>
      </c>
      <c r="M115">
        <v>1.07407407407407</v>
      </c>
      <c r="N115">
        <v>0.87053571428571397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1014</v>
      </c>
      <c r="F116">
        <v>1000</v>
      </c>
      <c r="G116">
        <v>14</v>
      </c>
      <c r="H116">
        <v>999</v>
      </c>
      <c r="I116">
        <v>15</v>
      </c>
      <c r="J116">
        <v>1</v>
      </c>
      <c r="K116">
        <v>0.98520710059171601</v>
      </c>
      <c r="L116">
        <v>0.999</v>
      </c>
      <c r="M116">
        <v>1.014</v>
      </c>
      <c r="N116">
        <v>0.99205561072492499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811</v>
      </c>
      <c r="F117">
        <v>815</v>
      </c>
      <c r="G117">
        <v>4</v>
      </c>
      <c r="H117">
        <v>778</v>
      </c>
      <c r="I117">
        <v>33</v>
      </c>
      <c r="J117">
        <v>37</v>
      </c>
      <c r="K117">
        <v>0.95930949445129399</v>
      </c>
      <c r="L117">
        <v>0.95460122699386496</v>
      </c>
      <c r="M117">
        <v>0.995092024539877</v>
      </c>
      <c r="N117">
        <v>0.95694956949569498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241</v>
      </c>
      <c r="F118">
        <v>216</v>
      </c>
      <c r="G118">
        <v>25</v>
      </c>
      <c r="H118">
        <v>199</v>
      </c>
      <c r="I118">
        <v>42</v>
      </c>
      <c r="J118">
        <v>17</v>
      </c>
      <c r="K118">
        <v>0.82572614107883802</v>
      </c>
      <c r="L118">
        <v>0.92129629629629595</v>
      </c>
      <c r="M118">
        <v>1.11574074074074</v>
      </c>
      <c r="N118">
        <v>0.87089715536104995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1055</v>
      </c>
      <c r="F119">
        <v>1052</v>
      </c>
      <c r="G119">
        <v>3</v>
      </c>
      <c r="H119">
        <v>1049</v>
      </c>
      <c r="I119">
        <v>6</v>
      </c>
      <c r="J119">
        <v>3</v>
      </c>
      <c r="K119">
        <v>0.99431279620852997</v>
      </c>
      <c r="L119">
        <v>0.99714828897338403</v>
      </c>
      <c r="M119">
        <v>1.00285171102661</v>
      </c>
      <c r="N119">
        <v>0.99572852396772604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789</v>
      </c>
      <c r="F120">
        <v>913</v>
      </c>
      <c r="G120">
        <v>124</v>
      </c>
      <c r="H120">
        <v>754</v>
      </c>
      <c r="I120">
        <v>35</v>
      </c>
      <c r="J120">
        <v>159</v>
      </c>
      <c r="K120">
        <v>0.95564005069708402</v>
      </c>
      <c r="L120">
        <v>0.825848849945235</v>
      </c>
      <c r="M120">
        <v>0.86418400876232204</v>
      </c>
      <c r="N120">
        <v>0.88601645123384198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206</v>
      </c>
      <c r="F121">
        <v>217</v>
      </c>
      <c r="G121">
        <v>11</v>
      </c>
      <c r="H121">
        <v>139</v>
      </c>
      <c r="I121">
        <v>67</v>
      </c>
      <c r="J121">
        <v>78</v>
      </c>
      <c r="K121">
        <v>0.67475728155339798</v>
      </c>
      <c r="L121">
        <v>0.64055299539170496</v>
      </c>
      <c r="M121">
        <v>0.94930875576036799</v>
      </c>
      <c r="N121">
        <v>0.65721040189125302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1025</v>
      </c>
      <c r="F122">
        <v>1052</v>
      </c>
      <c r="G122">
        <v>27</v>
      </c>
      <c r="H122">
        <v>1022</v>
      </c>
      <c r="I122">
        <v>3</v>
      </c>
      <c r="J122">
        <v>30</v>
      </c>
      <c r="K122">
        <v>0.99707317073170698</v>
      </c>
      <c r="L122">
        <v>0.97148288973384</v>
      </c>
      <c r="M122">
        <v>0.97433460076045597</v>
      </c>
      <c r="N122">
        <v>0.98411169956668199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921</v>
      </c>
      <c r="F123">
        <v>913</v>
      </c>
      <c r="G123">
        <v>8</v>
      </c>
      <c r="H123">
        <v>862</v>
      </c>
      <c r="I123">
        <v>59</v>
      </c>
      <c r="J123">
        <v>51</v>
      </c>
      <c r="K123">
        <v>0.93593919652551505</v>
      </c>
      <c r="L123">
        <v>0.94414019715224495</v>
      </c>
      <c r="M123">
        <v>1.0087623220153299</v>
      </c>
      <c r="N123">
        <v>0.94002181025081699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223</v>
      </c>
      <c r="F124">
        <v>217</v>
      </c>
      <c r="G124">
        <v>6</v>
      </c>
      <c r="H124">
        <v>190</v>
      </c>
      <c r="I124">
        <v>33</v>
      </c>
      <c r="J124">
        <v>27</v>
      </c>
      <c r="K124">
        <v>0.85201793721973096</v>
      </c>
      <c r="L124">
        <v>0.87557603686635899</v>
      </c>
      <c r="M124">
        <v>1.02764976958525</v>
      </c>
      <c r="N124">
        <v>0.86363636363636298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1067</v>
      </c>
      <c r="F125">
        <v>1052</v>
      </c>
      <c r="G125">
        <v>15</v>
      </c>
      <c r="H125">
        <v>1050</v>
      </c>
      <c r="I125">
        <v>17</v>
      </c>
      <c r="J125">
        <v>2</v>
      </c>
      <c r="K125">
        <v>0.98406747891283897</v>
      </c>
      <c r="L125">
        <v>0.99809885931558895</v>
      </c>
      <c r="M125">
        <v>1.0142585551330701</v>
      </c>
      <c r="N125">
        <v>0.99103350637092902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882</v>
      </c>
      <c r="F126">
        <v>913</v>
      </c>
      <c r="G126">
        <v>31</v>
      </c>
      <c r="H126">
        <v>847</v>
      </c>
      <c r="I126">
        <v>35</v>
      </c>
      <c r="J126">
        <v>66</v>
      </c>
      <c r="K126">
        <v>0.96031746031746001</v>
      </c>
      <c r="L126">
        <v>0.92771084337349397</v>
      </c>
      <c r="M126">
        <v>0.96604600219058001</v>
      </c>
      <c r="N126">
        <v>0.94373259052924696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211</v>
      </c>
      <c r="F127">
        <v>217</v>
      </c>
      <c r="G127">
        <v>6</v>
      </c>
      <c r="H127">
        <v>189</v>
      </c>
      <c r="I127">
        <v>22</v>
      </c>
      <c r="J127">
        <v>28</v>
      </c>
      <c r="K127">
        <v>0.89573459715639803</v>
      </c>
      <c r="L127">
        <v>0.87096774193548299</v>
      </c>
      <c r="M127">
        <v>0.972350230414746</v>
      </c>
      <c r="N127">
        <v>0.88317757009345699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1018</v>
      </c>
      <c r="F128">
        <v>964</v>
      </c>
      <c r="G128">
        <v>54</v>
      </c>
      <c r="H128">
        <v>964</v>
      </c>
      <c r="I128">
        <v>54</v>
      </c>
      <c r="J128">
        <v>0</v>
      </c>
      <c r="K128">
        <v>0.94695481335952802</v>
      </c>
      <c r="L128">
        <v>1</v>
      </c>
      <c r="M128">
        <v>1.0560165975103699</v>
      </c>
      <c r="N128">
        <v>0.97275479313824398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781</v>
      </c>
      <c r="F129">
        <v>774</v>
      </c>
      <c r="G129">
        <v>7</v>
      </c>
      <c r="H129">
        <v>725</v>
      </c>
      <c r="I129">
        <v>56</v>
      </c>
      <c r="J129">
        <v>49</v>
      </c>
      <c r="K129">
        <v>0.92829705505761795</v>
      </c>
      <c r="L129">
        <v>0.93669250645994795</v>
      </c>
      <c r="M129">
        <v>1.0090439276485701</v>
      </c>
      <c r="N129">
        <v>0.932475884244372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186</v>
      </c>
      <c r="F130">
        <v>218</v>
      </c>
      <c r="G130">
        <v>32</v>
      </c>
      <c r="H130">
        <v>154</v>
      </c>
      <c r="I130">
        <v>32</v>
      </c>
      <c r="J130">
        <v>64</v>
      </c>
      <c r="K130">
        <v>0.82795698924731098</v>
      </c>
      <c r="L130">
        <v>0.70642201834862295</v>
      </c>
      <c r="M130">
        <v>0.85321100917431103</v>
      </c>
      <c r="N130">
        <v>0.76237623762376205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954</v>
      </c>
      <c r="F131">
        <v>964</v>
      </c>
      <c r="G131">
        <v>10</v>
      </c>
      <c r="H131">
        <v>952</v>
      </c>
      <c r="I131">
        <v>2</v>
      </c>
      <c r="J131">
        <v>12</v>
      </c>
      <c r="K131">
        <v>0.99790356394129898</v>
      </c>
      <c r="L131">
        <v>0.98755186721991695</v>
      </c>
      <c r="M131">
        <v>0.98962655601659699</v>
      </c>
      <c r="N131">
        <v>0.99270072992700698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784</v>
      </c>
      <c r="F132">
        <v>774</v>
      </c>
      <c r="G132">
        <v>10</v>
      </c>
      <c r="H132">
        <v>740</v>
      </c>
      <c r="I132">
        <v>44</v>
      </c>
      <c r="J132">
        <v>34</v>
      </c>
      <c r="K132">
        <v>0.94387755102040805</v>
      </c>
      <c r="L132">
        <v>0.95607235142118796</v>
      </c>
      <c r="M132">
        <v>1.0129198966408199</v>
      </c>
      <c r="N132">
        <v>0.94993581514762504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205</v>
      </c>
      <c r="F133">
        <v>218</v>
      </c>
      <c r="G133">
        <v>13</v>
      </c>
      <c r="H133">
        <v>191</v>
      </c>
      <c r="I133">
        <v>14</v>
      </c>
      <c r="J133">
        <v>27</v>
      </c>
      <c r="K133">
        <v>0.93170731707317</v>
      </c>
      <c r="L133">
        <v>0.87614678899082499</v>
      </c>
      <c r="M133">
        <v>0.94036697247706402</v>
      </c>
      <c r="N133">
        <v>0.90307328605200898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962</v>
      </c>
      <c r="F134">
        <v>964</v>
      </c>
      <c r="G134">
        <v>2</v>
      </c>
      <c r="H134">
        <v>962</v>
      </c>
      <c r="I134">
        <v>0</v>
      </c>
      <c r="J134">
        <v>2</v>
      </c>
      <c r="K134">
        <v>1</v>
      </c>
      <c r="L134">
        <v>0.99792531120331895</v>
      </c>
      <c r="M134">
        <v>0.99792531120331895</v>
      </c>
      <c r="N134">
        <v>0.99896157840083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732</v>
      </c>
      <c r="F135">
        <v>774</v>
      </c>
      <c r="G135">
        <v>42</v>
      </c>
      <c r="H135">
        <v>707</v>
      </c>
      <c r="I135">
        <v>25</v>
      </c>
      <c r="J135">
        <v>67</v>
      </c>
      <c r="K135">
        <v>0.96584699453551903</v>
      </c>
      <c r="L135">
        <v>0.91343669250645998</v>
      </c>
      <c r="M135">
        <v>0.94573643410852704</v>
      </c>
      <c r="N135">
        <v>0.93891102257636105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224</v>
      </c>
      <c r="F136">
        <v>218</v>
      </c>
      <c r="G136">
        <v>6</v>
      </c>
      <c r="H136">
        <v>204</v>
      </c>
      <c r="I136">
        <v>20</v>
      </c>
      <c r="J136">
        <v>14</v>
      </c>
      <c r="K136">
        <v>0.91071428571428503</v>
      </c>
      <c r="L136">
        <v>0.93577981651376096</v>
      </c>
      <c r="M136">
        <v>1.0275229357798099</v>
      </c>
      <c r="N136">
        <v>0.92307692307692302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1102</v>
      </c>
      <c r="F137">
        <v>1109</v>
      </c>
      <c r="G137">
        <v>7</v>
      </c>
      <c r="H137">
        <v>1094</v>
      </c>
      <c r="I137">
        <v>8</v>
      </c>
      <c r="J137">
        <v>15</v>
      </c>
      <c r="K137">
        <v>0.99274047186932801</v>
      </c>
      <c r="L137">
        <v>0.98647430117222701</v>
      </c>
      <c r="M137">
        <v>0.99368800721370598</v>
      </c>
      <c r="N137">
        <v>0.989597467209407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630</v>
      </c>
      <c r="F138">
        <v>681</v>
      </c>
      <c r="G138">
        <v>51</v>
      </c>
      <c r="H138">
        <v>563</v>
      </c>
      <c r="I138">
        <v>67</v>
      </c>
      <c r="J138">
        <v>118</v>
      </c>
      <c r="K138">
        <v>0.89365079365079303</v>
      </c>
      <c r="L138">
        <v>0.82672540381791404</v>
      </c>
      <c r="M138">
        <v>0.92511013215858995</v>
      </c>
      <c r="N138">
        <v>0.85888634630053395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189</v>
      </c>
      <c r="F139">
        <v>272</v>
      </c>
      <c r="G139">
        <v>83</v>
      </c>
      <c r="H139">
        <v>120</v>
      </c>
      <c r="I139">
        <v>69</v>
      </c>
      <c r="J139">
        <v>152</v>
      </c>
      <c r="K139">
        <v>0.634920634920634</v>
      </c>
      <c r="L139">
        <v>0.441176470588235</v>
      </c>
      <c r="M139">
        <v>0.69485294117647001</v>
      </c>
      <c r="N139">
        <v>0.52060737527114898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1119</v>
      </c>
      <c r="F140">
        <v>1109</v>
      </c>
      <c r="G140">
        <v>10</v>
      </c>
      <c r="H140">
        <v>1106</v>
      </c>
      <c r="I140">
        <v>13</v>
      </c>
      <c r="J140">
        <v>3</v>
      </c>
      <c r="K140">
        <v>0.98838248436103604</v>
      </c>
      <c r="L140">
        <v>0.99729486023444502</v>
      </c>
      <c r="M140">
        <v>1.00901713255184</v>
      </c>
      <c r="N140">
        <v>0.99281867145421898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679</v>
      </c>
      <c r="F141">
        <v>681</v>
      </c>
      <c r="G141">
        <v>2</v>
      </c>
      <c r="H141">
        <v>637</v>
      </c>
      <c r="I141">
        <v>42</v>
      </c>
      <c r="J141">
        <v>44</v>
      </c>
      <c r="K141">
        <v>0.93814432989690699</v>
      </c>
      <c r="L141">
        <v>0.93538913362701903</v>
      </c>
      <c r="M141">
        <v>0.99706314243759098</v>
      </c>
      <c r="N141">
        <v>0.93676470588235194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248</v>
      </c>
      <c r="F142">
        <v>272</v>
      </c>
      <c r="G142">
        <v>24</v>
      </c>
      <c r="H142">
        <v>213</v>
      </c>
      <c r="I142">
        <v>35</v>
      </c>
      <c r="J142">
        <v>59</v>
      </c>
      <c r="K142">
        <v>0.85887096774193505</v>
      </c>
      <c r="L142">
        <v>0.78308823529411697</v>
      </c>
      <c r="M142">
        <v>0.91176470588235203</v>
      </c>
      <c r="N142">
        <v>0.81923076923076898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1127</v>
      </c>
      <c r="F143">
        <v>1109</v>
      </c>
      <c r="G143">
        <v>18</v>
      </c>
      <c r="H143">
        <v>1107</v>
      </c>
      <c r="I143">
        <v>20</v>
      </c>
      <c r="J143">
        <v>2</v>
      </c>
      <c r="K143">
        <v>0.98225377107364598</v>
      </c>
      <c r="L143">
        <v>0.99819657348962998</v>
      </c>
      <c r="M143">
        <v>1.0162308385933201</v>
      </c>
      <c r="N143">
        <v>0.99016100178890798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634</v>
      </c>
      <c r="F144">
        <v>681</v>
      </c>
      <c r="G144">
        <v>47</v>
      </c>
      <c r="H144">
        <v>598</v>
      </c>
      <c r="I144">
        <v>36</v>
      </c>
      <c r="J144">
        <v>83</v>
      </c>
      <c r="K144">
        <v>0.94321766561514198</v>
      </c>
      <c r="L144">
        <v>0.87812041116005801</v>
      </c>
      <c r="M144">
        <v>0.930983847283406</v>
      </c>
      <c r="N144">
        <v>0.90950570342205295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246</v>
      </c>
      <c r="F145">
        <v>272</v>
      </c>
      <c r="G145">
        <v>26</v>
      </c>
      <c r="H145">
        <v>213</v>
      </c>
      <c r="I145">
        <v>33</v>
      </c>
      <c r="J145">
        <v>59</v>
      </c>
      <c r="K145">
        <v>0.86585365853658502</v>
      </c>
      <c r="L145">
        <v>0.78308823529411697</v>
      </c>
      <c r="M145">
        <v>0.90441176470588203</v>
      </c>
      <c r="N145">
        <v>0.82239382239382197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1011</v>
      </c>
      <c r="F146">
        <v>1029</v>
      </c>
      <c r="G146">
        <v>18</v>
      </c>
      <c r="H146">
        <v>1007</v>
      </c>
      <c r="I146">
        <v>4</v>
      </c>
      <c r="J146">
        <v>22</v>
      </c>
      <c r="K146">
        <v>0.99604352126607298</v>
      </c>
      <c r="L146">
        <v>0.97862001943634502</v>
      </c>
      <c r="M146">
        <v>0.98250728862973702</v>
      </c>
      <c r="N146">
        <v>0.98725490196078403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764</v>
      </c>
      <c r="F147">
        <v>837</v>
      </c>
      <c r="G147">
        <v>73</v>
      </c>
      <c r="H147">
        <v>705</v>
      </c>
      <c r="I147">
        <v>59</v>
      </c>
      <c r="J147">
        <v>132</v>
      </c>
      <c r="K147">
        <v>0.92277486910994699</v>
      </c>
      <c r="L147">
        <v>0.84229390681003502</v>
      </c>
      <c r="M147">
        <v>0.91278375149342805</v>
      </c>
      <c r="N147">
        <v>0.880699562773266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207</v>
      </c>
      <c r="F148">
        <v>240</v>
      </c>
      <c r="G148">
        <v>33</v>
      </c>
      <c r="H148">
        <v>125</v>
      </c>
      <c r="I148">
        <v>82</v>
      </c>
      <c r="J148">
        <v>115</v>
      </c>
      <c r="K148">
        <v>0.60386473429951604</v>
      </c>
      <c r="L148">
        <v>0.52083333333333304</v>
      </c>
      <c r="M148">
        <v>0.86250000000000004</v>
      </c>
      <c r="N148">
        <v>0.55928411633109598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1033</v>
      </c>
      <c r="F149">
        <v>1029</v>
      </c>
      <c r="G149">
        <v>4</v>
      </c>
      <c r="H149">
        <v>1022</v>
      </c>
      <c r="I149">
        <v>11</v>
      </c>
      <c r="J149">
        <v>7</v>
      </c>
      <c r="K149">
        <v>0.98935140367860597</v>
      </c>
      <c r="L149">
        <v>0.99319727891156395</v>
      </c>
      <c r="M149">
        <v>1.00388726919339</v>
      </c>
      <c r="N149">
        <v>0.99127061105722503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858</v>
      </c>
      <c r="F150">
        <v>837</v>
      </c>
      <c r="G150">
        <v>21</v>
      </c>
      <c r="H150">
        <v>798</v>
      </c>
      <c r="I150">
        <v>60</v>
      </c>
      <c r="J150">
        <v>39</v>
      </c>
      <c r="K150">
        <v>0.93006993006993</v>
      </c>
      <c r="L150">
        <v>0.95340501792114696</v>
      </c>
      <c r="M150">
        <v>1.02508960573476</v>
      </c>
      <c r="N150">
        <v>0.94159292035398201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285</v>
      </c>
      <c r="F151">
        <v>240</v>
      </c>
      <c r="G151">
        <v>45</v>
      </c>
      <c r="H151">
        <v>200</v>
      </c>
      <c r="I151">
        <v>85</v>
      </c>
      <c r="J151">
        <v>40</v>
      </c>
      <c r="K151">
        <v>0.70175438596491202</v>
      </c>
      <c r="L151">
        <v>0.83333333333333304</v>
      </c>
      <c r="M151">
        <v>1.1875</v>
      </c>
      <c r="N151">
        <v>0.76190476190476097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1061</v>
      </c>
      <c r="F152">
        <v>1029</v>
      </c>
      <c r="G152">
        <v>32</v>
      </c>
      <c r="H152">
        <v>1029</v>
      </c>
      <c r="I152">
        <v>32</v>
      </c>
      <c r="J152">
        <v>0</v>
      </c>
      <c r="K152">
        <v>0.969839773798303</v>
      </c>
      <c r="L152">
        <v>1</v>
      </c>
      <c r="M152">
        <v>1.03109815354713</v>
      </c>
      <c r="N152">
        <v>0.98468899521531095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836</v>
      </c>
      <c r="F153">
        <v>837</v>
      </c>
      <c r="G153">
        <v>1</v>
      </c>
      <c r="H153">
        <v>798</v>
      </c>
      <c r="I153">
        <v>38</v>
      </c>
      <c r="J153">
        <v>39</v>
      </c>
      <c r="K153">
        <v>0.95454545454545403</v>
      </c>
      <c r="L153">
        <v>0.95340501792114696</v>
      </c>
      <c r="M153">
        <v>0.99880525686977295</v>
      </c>
      <c r="N153">
        <v>0.95397489539748903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206</v>
      </c>
      <c r="I154">
        <v>47</v>
      </c>
      <c r="J154">
        <v>34</v>
      </c>
      <c r="K154">
        <v>0.814229249011857</v>
      </c>
      <c r="L154">
        <v>0.85833333333333295</v>
      </c>
      <c r="M154">
        <v>1.05416666666666</v>
      </c>
      <c r="N154">
        <v>0.83569979716024301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1049</v>
      </c>
      <c r="F155">
        <v>1044</v>
      </c>
      <c r="G155">
        <v>5</v>
      </c>
      <c r="H155">
        <v>1041</v>
      </c>
      <c r="I155">
        <v>8</v>
      </c>
      <c r="J155">
        <v>3</v>
      </c>
      <c r="K155">
        <v>0.99237368922783598</v>
      </c>
      <c r="L155">
        <v>0.99712643678160895</v>
      </c>
      <c r="M155">
        <v>1.0047892720306499</v>
      </c>
      <c r="N155">
        <v>0.99474438604873305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741</v>
      </c>
      <c r="F156">
        <v>801</v>
      </c>
      <c r="G156">
        <v>60</v>
      </c>
      <c r="H156">
        <v>709</v>
      </c>
      <c r="I156">
        <v>32</v>
      </c>
      <c r="J156">
        <v>92</v>
      </c>
      <c r="K156">
        <v>0.95681511470985103</v>
      </c>
      <c r="L156">
        <v>0.88514357053682902</v>
      </c>
      <c r="M156">
        <v>0.92509363295880098</v>
      </c>
      <c r="N156">
        <v>0.91958495460440903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216</v>
      </c>
      <c r="F157">
        <v>252</v>
      </c>
      <c r="G157">
        <v>36</v>
      </c>
      <c r="H157">
        <v>158</v>
      </c>
      <c r="I157">
        <v>58</v>
      </c>
      <c r="J157">
        <v>94</v>
      </c>
      <c r="K157">
        <v>0.73148148148148096</v>
      </c>
      <c r="L157">
        <v>0.62698412698412698</v>
      </c>
      <c r="M157">
        <v>0.85714285714285698</v>
      </c>
      <c r="N157">
        <v>0.67521367521367504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1050</v>
      </c>
      <c r="F158">
        <v>1044</v>
      </c>
      <c r="G158">
        <v>6</v>
      </c>
      <c r="H158">
        <v>1041</v>
      </c>
      <c r="I158">
        <v>9</v>
      </c>
      <c r="J158">
        <v>3</v>
      </c>
      <c r="K158">
        <v>0.99142857142857099</v>
      </c>
      <c r="L158">
        <v>0.99712643678160895</v>
      </c>
      <c r="M158">
        <v>1.0057471264367801</v>
      </c>
      <c r="N158">
        <v>0.99426934097421205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835</v>
      </c>
      <c r="F159">
        <v>801</v>
      </c>
      <c r="G159">
        <v>34</v>
      </c>
      <c r="H159">
        <v>776</v>
      </c>
      <c r="I159">
        <v>59</v>
      </c>
      <c r="J159">
        <v>25</v>
      </c>
      <c r="K159">
        <v>0.92934131736526904</v>
      </c>
      <c r="L159">
        <v>0.96878901373283399</v>
      </c>
      <c r="M159">
        <v>1.0424469413233399</v>
      </c>
      <c r="N159">
        <v>0.94865525672371598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263</v>
      </c>
      <c r="F160">
        <v>252</v>
      </c>
      <c r="G160">
        <v>11</v>
      </c>
      <c r="H160">
        <v>216</v>
      </c>
      <c r="I160">
        <v>47</v>
      </c>
      <c r="J160">
        <v>36</v>
      </c>
      <c r="K160">
        <v>0.82129277566539904</v>
      </c>
      <c r="L160">
        <v>0.85714285714285698</v>
      </c>
      <c r="M160">
        <v>1.0436507936507899</v>
      </c>
      <c r="N160">
        <v>0.83883495145631004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1068</v>
      </c>
      <c r="F161">
        <v>1044</v>
      </c>
      <c r="G161">
        <v>24</v>
      </c>
      <c r="H161">
        <v>1043</v>
      </c>
      <c r="I161">
        <v>25</v>
      </c>
      <c r="J161">
        <v>1</v>
      </c>
      <c r="K161">
        <v>0.97659176029962502</v>
      </c>
      <c r="L161">
        <v>0.99904214559386895</v>
      </c>
      <c r="M161">
        <v>1.02298850574712</v>
      </c>
      <c r="N161">
        <v>0.98768939393939403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809</v>
      </c>
      <c r="F162">
        <v>801</v>
      </c>
      <c r="G162">
        <v>8</v>
      </c>
      <c r="H162">
        <v>764</v>
      </c>
      <c r="I162">
        <v>45</v>
      </c>
      <c r="J162">
        <v>37</v>
      </c>
      <c r="K162">
        <v>0.94437577255871397</v>
      </c>
      <c r="L162">
        <v>0.95380774032459403</v>
      </c>
      <c r="M162">
        <v>1.00998751560549</v>
      </c>
      <c r="N162">
        <v>0.94906832298136601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260</v>
      </c>
      <c r="F163">
        <v>252</v>
      </c>
      <c r="G163">
        <v>8</v>
      </c>
      <c r="H163">
        <v>219</v>
      </c>
      <c r="I163">
        <v>41</v>
      </c>
      <c r="J163">
        <v>33</v>
      </c>
      <c r="K163">
        <v>0.84230769230769198</v>
      </c>
      <c r="L163">
        <v>0.86904761904761896</v>
      </c>
      <c r="M163">
        <v>1.0317460317460301</v>
      </c>
      <c r="N163">
        <v>0.85546875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1066</v>
      </c>
      <c r="I164">
        <v>8</v>
      </c>
      <c r="J164">
        <v>10</v>
      </c>
      <c r="K164">
        <v>0.99255121042830496</v>
      </c>
      <c r="L164">
        <v>0.99070631970260203</v>
      </c>
      <c r="M164">
        <v>0.99814126394052005</v>
      </c>
      <c r="N164">
        <v>0.99162790697674397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693</v>
      </c>
      <c r="F165">
        <v>753</v>
      </c>
      <c r="G165">
        <v>60</v>
      </c>
      <c r="H165">
        <v>649</v>
      </c>
      <c r="I165">
        <v>44</v>
      </c>
      <c r="J165">
        <v>104</v>
      </c>
      <c r="K165">
        <v>0.93650793650793596</v>
      </c>
      <c r="L165">
        <v>0.861885790172642</v>
      </c>
      <c r="M165">
        <v>0.920318725099601</v>
      </c>
      <c r="N165">
        <v>0.89764868603042802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248</v>
      </c>
      <c r="F166">
        <v>245</v>
      </c>
      <c r="G166">
        <v>3</v>
      </c>
      <c r="H166">
        <v>163</v>
      </c>
      <c r="I166">
        <v>85</v>
      </c>
      <c r="J166">
        <v>82</v>
      </c>
      <c r="K166">
        <v>0.657258064516129</v>
      </c>
      <c r="L166">
        <v>0.66530612244897902</v>
      </c>
      <c r="M166">
        <v>1.01224489795918</v>
      </c>
      <c r="N166">
        <v>0.66125760649087195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1070</v>
      </c>
      <c r="F167">
        <v>1076</v>
      </c>
      <c r="G167">
        <v>6</v>
      </c>
      <c r="H167">
        <v>1068</v>
      </c>
      <c r="I167">
        <v>2</v>
      </c>
      <c r="J167">
        <v>8</v>
      </c>
      <c r="K167">
        <v>0.99813084112149497</v>
      </c>
      <c r="L167">
        <v>0.99256505576208098</v>
      </c>
      <c r="M167">
        <v>0.99442379182156104</v>
      </c>
      <c r="N167">
        <v>0.99534016775395995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749</v>
      </c>
      <c r="F168">
        <v>753</v>
      </c>
      <c r="G168">
        <v>4</v>
      </c>
      <c r="H168">
        <v>713</v>
      </c>
      <c r="I168">
        <v>36</v>
      </c>
      <c r="J168">
        <v>40</v>
      </c>
      <c r="K168">
        <v>0.95193591455273696</v>
      </c>
      <c r="L168">
        <v>0.946879150066401</v>
      </c>
      <c r="M168">
        <v>0.99468791500664</v>
      </c>
      <c r="N168">
        <v>0.94940079893475304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247</v>
      </c>
      <c r="F169">
        <v>245</v>
      </c>
      <c r="G169">
        <v>2</v>
      </c>
      <c r="H169">
        <v>207</v>
      </c>
      <c r="I169">
        <v>40</v>
      </c>
      <c r="J169">
        <v>38</v>
      </c>
      <c r="K169">
        <v>0.83805668016194301</v>
      </c>
      <c r="L169">
        <v>0.84489795918367305</v>
      </c>
      <c r="M169">
        <v>1.0081632653061201</v>
      </c>
      <c r="N169">
        <v>0.84146341463414598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1080</v>
      </c>
      <c r="F170">
        <v>1076</v>
      </c>
      <c r="G170">
        <v>4</v>
      </c>
      <c r="H170">
        <v>1074</v>
      </c>
      <c r="I170">
        <v>6</v>
      </c>
      <c r="J170">
        <v>2</v>
      </c>
      <c r="K170">
        <v>0.99444444444444402</v>
      </c>
      <c r="L170">
        <v>0.99814126394052005</v>
      </c>
      <c r="M170">
        <v>1.0037174721189499</v>
      </c>
      <c r="N170">
        <v>0.99628942486085303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715</v>
      </c>
      <c r="F171">
        <v>753</v>
      </c>
      <c r="G171">
        <v>38</v>
      </c>
      <c r="H171">
        <v>682</v>
      </c>
      <c r="I171">
        <v>33</v>
      </c>
      <c r="J171">
        <v>71</v>
      </c>
      <c r="K171">
        <v>0.95384615384615301</v>
      </c>
      <c r="L171">
        <v>0.90571049136786097</v>
      </c>
      <c r="M171">
        <v>0.94953519256308105</v>
      </c>
      <c r="N171">
        <v>0.92915531335149804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238</v>
      </c>
      <c r="F172">
        <v>245</v>
      </c>
      <c r="G172">
        <v>7</v>
      </c>
      <c r="H172">
        <v>207</v>
      </c>
      <c r="I172">
        <v>31</v>
      </c>
      <c r="J172">
        <v>38</v>
      </c>
      <c r="K172">
        <v>0.869747899159663</v>
      </c>
      <c r="L172">
        <v>0.84489795918367305</v>
      </c>
      <c r="M172">
        <v>0.97142857142857097</v>
      </c>
      <c r="N172">
        <v>0.85714285714285698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1192</v>
      </c>
      <c r="F173">
        <v>1251</v>
      </c>
      <c r="G173">
        <v>59</v>
      </c>
      <c r="H173">
        <v>1181</v>
      </c>
      <c r="I173">
        <v>11</v>
      </c>
      <c r="J173">
        <v>70</v>
      </c>
      <c r="K173">
        <v>0.990771812080536</v>
      </c>
      <c r="L173">
        <v>0.94404476418864902</v>
      </c>
      <c r="M173">
        <v>0.95283772981614701</v>
      </c>
      <c r="N173">
        <v>0.96684404420794101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850</v>
      </c>
      <c r="F174">
        <v>841</v>
      </c>
      <c r="G174">
        <v>9</v>
      </c>
      <c r="H174">
        <v>748</v>
      </c>
      <c r="I174">
        <v>102</v>
      </c>
      <c r="J174">
        <v>93</v>
      </c>
      <c r="K174">
        <v>0.88</v>
      </c>
      <c r="L174">
        <v>0.88941736028537399</v>
      </c>
      <c r="M174">
        <v>1.01070154577883</v>
      </c>
      <c r="N174">
        <v>0.88468361916025995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242</v>
      </c>
      <c r="F175">
        <v>252</v>
      </c>
      <c r="G175">
        <v>10</v>
      </c>
      <c r="H175">
        <v>141</v>
      </c>
      <c r="I175">
        <v>101</v>
      </c>
      <c r="J175">
        <v>111</v>
      </c>
      <c r="K175">
        <v>0.58264462809917295</v>
      </c>
      <c r="L175">
        <v>0.55952380952380898</v>
      </c>
      <c r="M175">
        <v>0.96031746031746001</v>
      </c>
      <c r="N175">
        <v>0.57085020242914897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1220</v>
      </c>
      <c r="F176">
        <v>1251</v>
      </c>
      <c r="G176">
        <v>31</v>
      </c>
      <c r="H176">
        <v>1213</v>
      </c>
      <c r="I176">
        <v>7</v>
      </c>
      <c r="J176">
        <v>38</v>
      </c>
      <c r="K176">
        <v>0.99426229508196695</v>
      </c>
      <c r="L176">
        <v>0.96962430055955195</v>
      </c>
      <c r="M176">
        <v>0.97521982414068697</v>
      </c>
      <c r="N176">
        <v>0.98178874949413097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815</v>
      </c>
      <c r="F177">
        <v>841</v>
      </c>
      <c r="G177">
        <v>26</v>
      </c>
      <c r="H177">
        <v>741</v>
      </c>
      <c r="I177">
        <v>74</v>
      </c>
      <c r="J177">
        <v>100</v>
      </c>
      <c r="K177">
        <v>0.90920245398773003</v>
      </c>
      <c r="L177">
        <v>0.88109393579072504</v>
      </c>
      <c r="M177">
        <v>0.96908442330558797</v>
      </c>
      <c r="N177">
        <v>0.89492753623188404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258</v>
      </c>
      <c r="F178">
        <v>252</v>
      </c>
      <c r="G178">
        <v>6</v>
      </c>
      <c r="H178">
        <v>217</v>
      </c>
      <c r="I178">
        <v>41</v>
      </c>
      <c r="J178">
        <v>35</v>
      </c>
      <c r="K178">
        <v>0.84108527131782895</v>
      </c>
      <c r="L178">
        <v>0.86111111111111105</v>
      </c>
      <c r="M178">
        <v>1.02380952380952</v>
      </c>
      <c r="N178">
        <v>0.85098039215686205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1186</v>
      </c>
      <c r="F179">
        <v>1251</v>
      </c>
      <c r="G179">
        <v>65</v>
      </c>
      <c r="H179">
        <v>1185</v>
      </c>
      <c r="I179">
        <v>1</v>
      </c>
      <c r="J179">
        <v>66</v>
      </c>
      <c r="K179">
        <v>0.99915682967959496</v>
      </c>
      <c r="L179">
        <v>0.94724220623501199</v>
      </c>
      <c r="M179">
        <v>0.948041566746602</v>
      </c>
      <c r="N179">
        <v>0.97250718096019695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827</v>
      </c>
      <c r="F180">
        <v>841</v>
      </c>
      <c r="G180">
        <v>14</v>
      </c>
      <c r="H180">
        <v>769</v>
      </c>
      <c r="I180">
        <v>58</v>
      </c>
      <c r="J180">
        <v>72</v>
      </c>
      <c r="K180">
        <v>0.92986698911729104</v>
      </c>
      <c r="L180">
        <v>0.91438763376932197</v>
      </c>
      <c r="M180">
        <v>0.98335315101070098</v>
      </c>
      <c r="N180">
        <v>0.92206235011990401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236</v>
      </c>
      <c r="F181">
        <v>252</v>
      </c>
      <c r="G181">
        <v>16</v>
      </c>
      <c r="H181">
        <v>207</v>
      </c>
      <c r="I181">
        <v>29</v>
      </c>
      <c r="J181">
        <v>45</v>
      </c>
      <c r="K181">
        <v>0.87711864406779605</v>
      </c>
      <c r="L181">
        <v>0.82142857142857095</v>
      </c>
      <c r="M181">
        <v>0.93650793650793596</v>
      </c>
      <c r="N181">
        <v>0.84836065573770403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928</v>
      </c>
      <c r="F182">
        <v>920</v>
      </c>
      <c r="G182">
        <v>8</v>
      </c>
      <c r="H182">
        <v>918</v>
      </c>
      <c r="I182">
        <v>10</v>
      </c>
      <c r="J182">
        <v>2</v>
      </c>
      <c r="K182">
        <v>0.98922413793103403</v>
      </c>
      <c r="L182">
        <v>0.99782608695652097</v>
      </c>
      <c r="M182">
        <v>1.0086956521739101</v>
      </c>
      <c r="N182">
        <v>0.993506493506493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563</v>
      </c>
      <c r="F183">
        <v>549</v>
      </c>
      <c r="G183">
        <v>14</v>
      </c>
      <c r="H183">
        <v>469</v>
      </c>
      <c r="I183">
        <v>94</v>
      </c>
      <c r="J183">
        <v>80</v>
      </c>
      <c r="K183">
        <v>0.83303730017761901</v>
      </c>
      <c r="L183">
        <v>0.85428051001821403</v>
      </c>
      <c r="M183">
        <v>1.02550091074681</v>
      </c>
      <c r="N183">
        <v>0.84352517985611497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202</v>
      </c>
      <c r="F184">
        <v>204</v>
      </c>
      <c r="G184">
        <v>2</v>
      </c>
      <c r="H184">
        <v>145</v>
      </c>
      <c r="I184">
        <v>57</v>
      </c>
      <c r="J184">
        <v>59</v>
      </c>
      <c r="K184">
        <v>0.71782178217821702</v>
      </c>
      <c r="L184">
        <v>0.71078431372549</v>
      </c>
      <c r="M184">
        <v>0.99019607843137203</v>
      </c>
      <c r="N184">
        <v>0.71428571428571397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926</v>
      </c>
      <c r="F185">
        <v>920</v>
      </c>
      <c r="G185">
        <v>6</v>
      </c>
      <c r="H185">
        <v>920</v>
      </c>
      <c r="I185">
        <v>6</v>
      </c>
      <c r="J185">
        <v>0</v>
      </c>
      <c r="K185">
        <v>0.99352051835853095</v>
      </c>
      <c r="L185">
        <v>1</v>
      </c>
      <c r="M185">
        <v>1.00652173913043</v>
      </c>
      <c r="N185">
        <v>0.99674972914409499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590</v>
      </c>
      <c r="F186">
        <v>549</v>
      </c>
      <c r="G186">
        <v>41</v>
      </c>
      <c r="H186">
        <v>515</v>
      </c>
      <c r="I186">
        <v>75</v>
      </c>
      <c r="J186">
        <v>34</v>
      </c>
      <c r="K186">
        <v>0.87288135593220295</v>
      </c>
      <c r="L186">
        <v>0.93806921675774102</v>
      </c>
      <c r="M186">
        <v>1.0746812386156599</v>
      </c>
      <c r="N186">
        <v>0.90430201931518805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201</v>
      </c>
      <c r="F187">
        <v>204</v>
      </c>
      <c r="G187">
        <v>3</v>
      </c>
      <c r="H187">
        <v>179</v>
      </c>
      <c r="I187">
        <v>22</v>
      </c>
      <c r="J187">
        <v>25</v>
      </c>
      <c r="K187">
        <v>0.89054726368159198</v>
      </c>
      <c r="L187">
        <v>0.87745098039215597</v>
      </c>
      <c r="M187">
        <v>0.98529411764705799</v>
      </c>
      <c r="N187">
        <v>0.88395061728394997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932</v>
      </c>
      <c r="F188">
        <v>920</v>
      </c>
      <c r="G188">
        <v>12</v>
      </c>
      <c r="H188">
        <v>920</v>
      </c>
      <c r="I188">
        <v>12</v>
      </c>
      <c r="J188">
        <v>0</v>
      </c>
      <c r="K188">
        <v>0.98712446351931304</v>
      </c>
      <c r="L188">
        <v>1</v>
      </c>
      <c r="M188">
        <v>1.0130434782608599</v>
      </c>
      <c r="N188">
        <v>0.99352051835853095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597</v>
      </c>
      <c r="F189">
        <v>549</v>
      </c>
      <c r="G189">
        <v>48</v>
      </c>
      <c r="H189">
        <v>528</v>
      </c>
      <c r="I189">
        <v>69</v>
      </c>
      <c r="J189">
        <v>21</v>
      </c>
      <c r="K189">
        <v>0.88442211055276299</v>
      </c>
      <c r="L189">
        <v>0.96174863387978105</v>
      </c>
      <c r="M189">
        <v>1.08743169398907</v>
      </c>
      <c r="N189">
        <v>0.92146596858638696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213</v>
      </c>
      <c r="F190">
        <v>204</v>
      </c>
      <c r="G190">
        <v>9</v>
      </c>
      <c r="H190">
        <v>192</v>
      </c>
      <c r="I190">
        <v>21</v>
      </c>
      <c r="J190">
        <v>12</v>
      </c>
      <c r="K190">
        <v>0.90140845070422504</v>
      </c>
      <c r="L190">
        <v>0.94117647058823495</v>
      </c>
      <c r="M190">
        <v>1.04411764705882</v>
      </c>
      <c r="N190">
        <v>0.92086330935251803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1003</v>
      </c>
      <c r="F191">
        <v>946</v>
      </c>
      <c r="G191">
        <v>57</v>
      </c>
      <c r="H191">
        <v>946</v>
      </c>
      <c r="I191">
        <v>57</v>
      </c>
      <c r="J191">
        <v>0</v>
      </c>
      <c r="K191">
        <v>0.943170488534396</v>
      </c>
      <c r="L191">
        <v>1</v>
      </c>
      <c r="M191">
        <v>1.0602536997885801</v>
      </c>
      <c r="N191">
        <v>0.97075423293996899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715</v>
      </c>
      <c r="F192">
        <v>703</v>
      </c>
      <c r="G192">
        <v>12</v>
      </c>
      <c r="H192">
        <v>640</v>
      </c>
      <c r="I192">
        <v>75</v>
      </c>
      <c r="J192">
        <v>63</v>
      </c>
      <c r="K192">
        <v>0.89510489510489499</v>
      </c>
      <c r="L192">
        <v>0.91038406827880503</v>
      </c>
      <c r="M192">
        <v>1.0170697012802199</v>
      </c>
      <c r="N192">
        <v>0.902679830747531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192</v>
      </c>
      <c r="F193">
        <v>247</v>
      </c>
      <c r="G193">
        <v>55</v>
      </c>
      <c r="H193">
        <v>152</v>
      </c>
      <c r="I193">
        <v>40</v>
      </c>
      <c r="J193">
        <v>95</v>
      </c>
      <c r="K193">
        <v>0.79166666666666596</v>
      </c>
      <c r="L193">
        <v>0.61538461538461497</v>
      </c>
      <c r="M193">
        <v>0.77732793522267196</v>
      </c>
      <c r="N193">
        <v>0.69248291571753995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944</v>
      </c>
      <c r="F194">
        <v>946</v>
      </c>
      <c r="G194">
        <v>2</v>
      </c>
      <c r="H194">
        <v>924</v>
      </c>
      <c r="I194">
        <v>20</v>
      </c>
      <c r="J194">
        <v>22</v>
      </c>
      <c r="K194">
        <v>0.97881355932203296</v>
      </c>
      <c r="L194">
        <v>0.97674418604651103</v>
      </c>
      <c r="M194">
        <v>0.99788583509513695</v>
      </c>
      <c r="N194">
        <v>0.97777777777777697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729</v>
      </c>
      <c r="F195">
        <v>703</v>
      </c>
      <c r="G195">
        <v>26</v>
      </c>
      <c r="H195">
        <v>659</v>
      </c>
      <c r="I195">
        <v>70</v>
      </c>
      <c r="J195">
        <v>44</v>
      </c>
      <c r="K195">
        <v>0.90397805212619997</v>
      </c>
      <c r="L195">
        <v>0.937411095305832</v>
      </c>
      <c r="M195">
        <v>1.0369843527738201</v>
      </c>
      <c r="N195">
        <v>0.92039106145251404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220</v>
      </c>
      <c r="F196">
        <v>247</v>
      </c>
      <c r="G196">
        <v>27</v>
      </c>
      <c r="H196">
        <v>203</v>
      </c>
      <c r="I196">
        <v>17</v>
      </c>
      <c r="J196">
        <v>44</v>
      </c>
      <c r="K196">
        <v>0.92272727272727195</v>
      </c>
      <c r="L196">
        <v>0.82186234817813697</v>
      </c>
      <c r="M196">
        <v>0.89068825910931104</v>
      </c>
      <c r="N196">
        <v>0.86937901498929304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960</v>
      </c>
      <c r="F197">
        <v>946</v>
      </c>
      <c r="G197">
        <v>14</v>
      </c>
      <c r="H197">
        <v>944</v>
      </c>
      <c r="I197">
        <v>16</v>
      </c>
      <c r="J197">
        <v>2</v>
      </c>
      <c r="K197">
        <v>0.98333333333333295</v>
      </c>
      <c r="L197">
        <v>0.99788583509513695</v>
      </c>
      <c r="M197">
        <v>1.01479915433403</v>
      </c>
      <c r="N197">
        <v>0.99055613850996804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691</v>
      </c>
      <c r="F198">
        <v>703</v>
      </c>
      <c r="G198">
        <v>12</v>
      </c>
      <c r="H198">
        <v>651</v>
      </c>
      <c r="I198">
        <v>40</v>
      </c>
      <c r="J198">
        <v>52</v>
      </c>
      <c r="K198">
        <v>0.94211287988422499</v>
      </c>
      <c r="L198">
        <v>0.926031294452347</v>
      </c>
      <c r="M198">
        <v>0.982930298719772</v>
      </c>
      <c r="N198">
        <v>0.93400286944045896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246</v>
      </c>
      <c r="F199">
        <v>247</v>
      </c>
      <c r="G199">
        <v>1</v>
      </c>
      <c r="H199">
        <v>213</v>
      </c>
      <c r="I199">
        <v>33</v>
      </c>
      <c r="J199">
        <v>34</v>
      </c>
      <c r="K199">
        <v>0.86585365853658502</v>
      </c>
      <c r="L199">
        <v>0.86234817813765097</v>
      </c>
      <c r="M199">
        <v>0.99595141700404799</v>
      </c>
      <c r="N199">
        <v>0.86409736308316398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1010</v>
      </c>
      <c r="F200">
        <v>999</v>
      </c>
      <c r="G200">
        <v>11</v>
      </c>
      <c r="H200">
        <v>991</v>
      </c>
      <c r="I200">
        <v>19</v>
      </c>
      <c r="J200">
        <v>8</v>
      </c>
      <c r="K200">
        <v>0.98118811881188095</v>
      </c>
      <c r="L200">
        <v>0.99199199199199195</v>
      </c>
      <c r="M200">
        <v>1.01101101101101</v>
      </c>
      <c r="N200">
        <v>0.98656047784967604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896</v>
      </c>
      <c r="F201">
        <v>835</v>
      </c>
      <c r="G201">
        <v>61</v>
      </c>
      <c r="H201">
        <v>789</v>
      </c>
      <c r="I201">
        <v>107</v>
      </c>
      <c r="J201">
        <v>46</v>
      </c>
      <c r="K201">
        <v>0.88058035714285698</v>
      </c>
      <c r="L201">
        <v>0.944910179640718</v>
      </c>
      <c r="M201">
        <v>1.0730538922155599</v>
      </c>
      <c r="N201">
        <v>0.91161178509532004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201</v>
      </c>
      <c r="F202">
        <v>266</v>
      </c>
      <c r="G202">
        <v>65</v>
      </c>
      <c r="H202">
        <v>112</v>
      </c>
      <c r="I202">
        <v>89</v>
      </c>
      <c r="J202">
        <v>154</v>
      </c>
      <c r="K202">
        <v>0.55721393034825795</v>
      </c>
      <c r="L202">
        <v>0.42105263157894701</v>
      </c>
      <c r="M202">
        <v>0.75563909774436</v>
      </c>
      <c r="N202">
        <v>0.47965738758029902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979</v>
      </c>
      <c r="I203">
        <v>14</v>
      </c>
      <c r="J203">
        <v>20</v>
      </c>
      <c r="K203">
        <v>0.98590130916414898</v>
      </c>
      <c r="L203">
        <v>0.97997997997997999</v>
      </c>
      <c r="M203">
        <v>0.99399399399399402</v>
      </c>
      <c r="N203">
        <v>0.98293172690762998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984</v>
      </c>
      <c r="F204">
        <v>835</v>
      </c>
      <c r="G204">
        <v>149</v>
      </c>
      <c r="H204">
        <v>824</v>
      </c>
      <c r="I204">
        <v>160</v>
      </c>
      <c r="J204">
        <v>11</v>
      </c>
      <c r="K204">
        <v>0.83739837398373895</v>
      </c>
      <c r="L204">
        <v>0.98682634730538898</v>
      </c>
      <c r="M204">
        <v>1.17844311377245</v>
      </c>
      <c r="N204">
        <v>0.90599230346344095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234</v>
      </c>
      <c r="F205">
        <v>266</v>
      </c>
      <c r="G205">
        <v>32</v>
      </c>
      <c r="H205">
        <v>207</v>
      </c>
      <c r="I205">
        <v>27</v>
      </c>
      <c r="J205">
        <v>59</v>
      </c>
      <c r="K205">
        <v>0.88461538461538403</v>
      </c>
      <c r="L205">
        <v>0.778195488721804</v>
      </c>
      <c r="M205">
        <v>0.87969924812029998</v>
      </c>
      <c r="N205">
        <v>0.82799999999999996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999</v>
      </c>
      <c r="I206">
        <v>15</v>
      </c>
      <c r="J206">
        <v>0</v>
      </c>
      <c r="K206">
        <v>0.98520710059171601</v>
      </c>
      <c r="L206">
        <v>1</v>
      </c>
      <c r="M206">
        <v>1.0150150150150099</v>
      </c>
      <c r="N206">
        <v>0.99254843517138602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867</v>
      </c>
      <c r="F207">
        <v>835</v>
      </c>
      <c r="G207">
        <v>32</v>
      </c>
      <c r="H207">
        <v>811</v>
      </c>
      <c r="I207">
        <v>56</v>
      </c>
      <c r="J207">
        <v>24</v>
      </c>
      <c r="K207">
        <v>0.93540945790080698</v>
      </c>
      <c r="L207">
        <v>0.97125748502994003</v>
      </c>
      <c r="M207">
        <v>1.03832335329341</v>
      </c>
      <c r="N207">
        <v>0.952996474735605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283</v>
      </c>
      <c r="F208">
        <v>266</v>
      </c>
      <c r="G208">
        <v>17</v>
      </c>
      <c r="H208">
        <v>225</v>
      </c>
      <c r="I208">
        <v>58</v>
      </c>
      <c r="J208">
        <v>41</v>
      </c>
      <c r="K208">
        <v>0.795053003533568</v>
      </c>
      <c r="L208">
        <v>0.84586466165413499</v>
      </c>
      <c r="M208">
        <v>1.0639097744360899</v>
      </c>
      <c r="N208">
        <v>0.81967213114754101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1064</v>
      </c>
      <c r="F209">
        <v>1079</v>
      </c>
      <c r="G209">
        <v>15</v>
      </c>
      <c r="H209">
        <v>1057</v>
      </c>
      <c r="I209">
        <v>7</v>
      </c>
      <c r="J209">
        <v>22</v>
      </c>
      <c r="K209">
        <v>0.99342105263157898</v>
      </c>
      <c r="L209">
        <v>0.97961075069508796</v>
      </c>
      <c r="M209">
        <v>0.98609823911028704</v>
      </c>
      <c r="N209">
        <v>0.98646756882874398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619</v>
      </c>
      <c r="F210">
        <v>680</v>
      </c>
      <c r="G210">
        <v>61</v>
      </c>
      <c r="H210">
        <v>560</v>
      </c>
      <c r="I210">
        <v>59</v>
      </c>
      <c r="J210">
        <v>120</v>
      </c>
      <c r="K210">
        <v>0.90468497576736595</v>
      </c>
      <c r="L210">
        <v>0.82352941176470495</v>
      </c>
      <c r="M210">
        <v>0.91029411764705803</v>
      </c>
      <c r="N210">
        <v>0.86220169361046906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171</v>
      </c>
      <c r="F211">
        <v>247</v>
      </c>
      <c r="G211">
        <v>76</v>
      </c>
      <c r="H211">
        <v>129</v>
      </c>
      <c r="I211">
        <v>42</v>
      </c>
      <c r="J211">
        <v>118</v>
      </c>
      <c r="K211">
        <v>0.75438596491228005</v>
      </c>
      <c r="L211">
        <v>0.52226720647773195</v>
      </c>
      <c r="M211">
        <v>0.69230769230769196</v>
      </c>
      <c r="N211">
        <v>0.61722488038277501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1055</v>
      </c>
      <c r="F212">
        <v>1079</v>
      </c>
      <c r="G212">
        <v>24</v>
      </c>
      <c r="H212">
        <v>1045</v>
      </c>
      <c r="I212">
        <v>10</v>
      </c>
      <c r="J212">
        <v>34</v>
      </c>
      <c r="K212">
        <v>0.99052132701421802</v>
      </c>
      <c r="L212">
        <v>0.96848934198331704</v>
      </c>
      <c r="M212">
        <v>0.97775718257645905</v>
      </c>
      <c r="N212">
        <v>0.97938144329896903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672</v>
      </c>
      <c r="F213">
        <v>680</v>
      </c>
      <c r="G213">
        <v>8</v>
      </c>
      <c r="H213">
        <v>649</v>
      </c>
      <c r="I213">
        <v>23</v>
      </c>
      <c r="J213">
        <v>31</v>
      </c>
      <c r="K213">
        <v>0.96577380952380898</v>
      </c>
      <c r="L213">
        <v>0.95441176470588196</v>
      </c>
      <c r="M213">
        <v>0.98823529411764699</v>
      </c>
      <c r="N213">
        <v>0.96005917159763299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213</v>
      </c>
      <c r="F214">
        <v>247</v>
      </c>
      <c r="G214">
        <v>34</v>
      </c>
      <c r="H214">
        <v>201</v>
      </c>
      <c r="I214">
        <v>12</v>
      </c>
      <c r="J214">
        <v>46</v>
      </c>
      <c r="K214">
        <v>0.94366197183098499</v>
      </c>
      <c r="L214">
        <v>0.81376518218623395</v>
      </c>
      <c r="M214">
        <v>0.86234817813765097</v>
      </c>
      <c r="N214">
        <v>0.87391304347826004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1078</v>
      </c>
      <c r="I215">
        <v>8</v>
      </c>
      <c r="J215">
        <v>1</v>
      </c>
      <c r="K215">
        <v>0.99263351749539597</v>
      </c>
      <c r="L215">
        <v>0.99907321594068499</v>
      </c>
      <c r="M215">
        <v>1.00648748841519</v>
      </c>
      <c r="N215">
        <v>0.99584295612009199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672</v>
      </c>
      <c r="F216">
        <v>680</v>
      </c>
      <c r="G216">
        <v>8</v>
      </c>
      <c r="H216">
        <v>652</v>
      </c>
      <c r="I216">
        <v>20</v>
      </c>
      <c r="J216">
        <v>28</v>
      </c>
      <c r="K216">
        <v>0.97023809523809501</v>
      </c>
      <c r="L216">
        <v>0.95882352941176396</v>
      </c>
      <c r="M216">
        <v>0.98823529411764699</v>
      </c>
      <c r="N216">
        <v>0.96449704142011805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232</v>
      </c>
      <c r="F217">
        <v>247</v>
      </c>
      <c r="G217">
        <v>15</v>
      </c>
      <c r="H217">
        <v>220</v>
      </c>
      <c r="I217">
        <v>12</v>
      </c>
      <c r="J217">
        <v>27</v>
      </c>
      <c r="K217">
        <v>0.94827586206896497</v>
      </c>
      <c r="L217">
        <v>0.89068825910931104</v>
      </c>
      <c r="M217">
        <v>0.93927125506072795</v>
      </c>
      <c r="N217">
        <v>0.91858037578288099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935</v>
      </c>
      <c r="F218">
        <v>946</v>
      </c>
      <c r="G218">
        <v>11</v>
      </c>
      <c r="H218">
        <v>933</v>
      </c>
      <c r="I218">
        <v>2</v>
      </c>
      <c r="J218">
        <v>13</v>
      </c>
      <c r="K218">
        <v>0.99786096256684398</v>
      </c>
      <c r="L218">
        <v>0.98625792811839297</v>
      </c>
      <c r="M218">
        <v>0.98837209302325502</v>
      </c>
      <c r="N218">
        <v>0.99202551834130703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646</v>
      </c>
      <c r="F219">
        <v>718</v>
      </c>
      <c r="G219">
        <v>72</v>
      </c>
      <c r="H219">
        <v>594</v>
      </c>
      <c r="I219">
        <v>52</v>
      </c>
      <c r="J219">
        <v>124</v>
      </c>
      <c r="K219">
        <v>0.91950464396284803</v>
      </c>
      <c r="L219">
        <v>0.82729805013927504</v>
      </c>
      <c r="M219">
        <v>0.89972144846796598</v>
      </c>
      <c r="N219">
        <v>0.87096774193548399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202</v>
      </c>
      <c r="F220">
        <v>207</v>
      </c>
      <c r="G220">
        <v>5</v>
      </c>
      <c r="H220">
        <v>131</v>
      </c>
      <c r="I220">
        <v>71</v>
      </c>
      <c r="J220">
        <v>76</v>
      </c>
      <c r="K220">
        <v>0.64851485148514798</v>
      </c>
      <c r="L220">
        <v>0.63285024154589298</v>
      </c>
      <c r="M220">
        <v>0.97584541062801899</v>
      </c>
      <c r="N220">
        <v>0.64058679706601396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925</v>
      </c>
      <c r="F221">
        <v>946</v>
      </c>
      <c r="G221">
        <v>21</v>
      </c>
      <c r="H221">
        <v>921</v>
      </c>
      <c r="I221">
        <v>4</v>
      </c>
      <c r="J221">
        <v>25</v>
      </c>
      <c r="K221">
        <v>0.99567567567567505</v>
      </c>
      <c r="L221">
        <v>0.97357293868921702</v>
      </c>
      <c r="M221">
        <v>0.977801268498942</v>
      </c>
      <c r="N221">
        <v>0.98450026723677098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726</v>
      </c>
      <c r="F222">
        <v>718</v>
      </c>
      <c r="G222">
        <v>8</v>
      </c>
      <c r="H222">
        <v>677</v>
      </c>
      <c r="I222">
        <v>49</v>
      </c>
      <c r="J222">
        <v>41</v>
      </c>
      <c r="K222">
        <v>0.93250688705234097</v>
      </c>
      <c r="L222">
        <v>0.94289693593314705</v>
      </c>
      <c r="M222">
        <v>1.01114206128133</v>
      </c>
      <c r="N222">
        <v>0.93767313019390497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223</v>
      </c>
      <c r="F223">
        <v>207</v>
      </c>
      <c r="G223">
        <v>16</v>
      </c>
      <c r="H223">
        <v>161</v>
      </c>
      <c r="I223">
        <v>62</v>
      </c>
      <c r="J223">
        <v>46</v>
      </c>
      <c r="K223">
        <v>0.72197309417040301</v>
      </c>
      <c r="L223">
        <v>0.77777777777777701</v>
      </c>
      <c r="M223">
        <v>1.0772946859903301</v>
      </c>
      <c r="N223">
        <v>0.748837209302325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962</v>
      </c>
      <c r="F224">
        <v>946</v>
      </c>
      <c r="G224">
        <v>16</v>
      </c>
      <c r="H224">
        <v>945</v>
      </c>
      <c r="I224">
        <v>17</v>
      </c>
      <c r="J224">
        <v>1</v>
      </c>
      <c r="K224">
        <v>0.98232848232848202</v>
      </c>
      <c r="L224">
        <v>0.99894291754756803</v>
      </c>
      <c r="M224">
        <v>1.0169133192388999</v>
      </c>
      <c r="N224">
        <v>0.99056603773584895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682</v>
      </c>
      <c r="F225">
        <v>718</v>
      </c>
      <c r="G225">
        <v>36</v>
      </c>
      <c r="H225">
        <v>644</v>
      </c>
      <c r="I225">
        <v>38</v>
      </c>
      <c r="J225">
        <v>74</v>
      </c>
      <c r="K225">
        <v>0.94428152492668604</v>
      </c>
      <c r="L225">
        <v>0.89693593314763198</v>
      </c>
      <c r="M225">
        <v>0.94986072423398304</v>
      </c>
      <c r="N225">
        <v>0.92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210</v>
      </c>
      <c r="F226">
        <v>207</v>
      </c>
      <c r="G226">
        <v>3</v>
      </c>
      <c r="H226">
        <v>156</v>
      </c>
      <c r="I226">
        <v>54</v>
      </c>
      <c r="J226">
        <v>51</v>
      </c>
      <c r="K226">
        <v>0.74285714285714199</v>
      </c>
      <c r="L226">
        <v>0.75362318840579701</v>
      </c>
      <c r="M226">
        <v>1.01449275362318</v>
      </c>
      <c r="N226">
        <v>0.74820143884892099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1103</v>
      </c>
      <c r="F227">
        <v>985</v>
      </c>
      <c r="G227">
        <v>118</v>
      </c>
      <c r="H227">
        <v>985</v>
      </c>
      <c r="I227">
        <v>118</v>
      </c>
      <c r="J227">
        <v>0</v>
      </c>
      <c r="K227">
        <v>0.89301903898458701</v>
      </c>
      <c r="L227">
        <v>1</v>
      </c>
      <c r="M227">
        <v>1.1197969543147199</v>
      </c>
      <c r="N227">
        <v>0.94348659003831403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755</v>
      </c>
      <c r="F228">
        <v>720</v>
      </c>
      <c r="G228">
        <v>35</v>
      </c>
      <c r="H228">
        <v>674</v>
      </c>
      <c r="I228">
        <v>81</v>
      </c>
      <c r="J228">
        <v>46</v>
      </c>
      <c r="K228">
        <v>0.89271523178807899</v>
      </c>
      <c r="L228">
        <v>0.93611111111111101</v>
      </c>
      <c r="M228">
        <v>1.0486111111111101</v>
      </c>
      <c r="N228">
        <v>0.91389830508474501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258</v>
      </c>
      <c r="F229">
        <v>214</v>
      </c>
      <c r="G229">
        <v>44</v>
      </c>
      <c r="H229">
        <v>167</v>
      </c>
      <c r="I229">
        <v>91</v>
      </c>
      <c r="J229">
        <v>47</v>
      </c>
      <c r="K229">
        <v>0.64728682170542595</v>
      </c>
      <c r="L229">
        <v>0.78037383177570097</v>
      </c>
      <c r="M229">
        <v>1.20560747663551</v>
      </c>
      <c r="N229">
        <v>0.70762711864406702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1012</v>
      </c>
      <c r="F230">
        <v>985</v>
      </c>
      <c r="G230">
        <v>27</v>
      </c>
      <c r="H230">
        <v>977</v>
      </c>
      <c r="I230">
        <v>35</v>
      </c>
      <c r="J230">
        <v>8</v>
      </c>
      <c r="K230">
        <v>0.96541501976284505</v>
      </c>
      <c r="L230">
        <v>0.99187817258883204</v>
      </c>
      <c r="M230">
        <v>1.02741116751269</v>
      </c>
      <c r="N230">
        <v>0.97846770155232798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755</v>
      </c>
      <c r="F231">
        <v>720</v>
      </c>
      <c r="G231">
        <v>35</v>
      </c>
      <c r="H231">
        <v>675</v>
      </c>
      <c r="I231">
        <v>80</v>
      </c>
      <c r="J231">
        <v>45</v>
      </c>
      <c r="K231">
        <v>0.89403973509933699</v>
      </c>
      <c r="L231">
        <v>0.9375</v>
      </c>
      <c r="M231">
        <v>1.0486111111111101</v>
      </c>
      <c r="N231">
        <v>0.91525423728813504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229</v>
      </c>
      <c r="F232">
        <v>214</v>
      </c>
      <c r="G232">
        <v>15</v>
      </c>
      <c r="H232">
        <v>160</v>
      </c>
      <c r="I232">
        <v>69</v>
      </c>
      <c r="J232">
        <v>54</v>
      </c>
      <c r="K232">
        <v>0.69868995633187703</v>
      </c>
      <c r="L232">
        <v>0.74766355140186902</v>
      </c>
      <c r="M232">
        <v>1.0700934579439201</v>
      </c>
      <c r="N232">
        <v>0.72234762979683897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1026</v>
      </c>
      <c r="F233">
        <v>985</v>
      </c>
      <c r="G233">
        <v>41</v>
      </c>
      <c r="H233">
        <v>984</v>
      </c>
      <c r="I233">
        <v>42</v>
      </c>
      <c r="J233">
        <v>1</v>
      </c>
      <c r="K233">
        <v>0.95906432748537995</v>
      </c>
      <c r="L233">
        <v>0.99898477157360399</v>
      </c>
      <c r="M233">
        <v>1.0416243654822299</v>
      </c>
      <c r="N233">
        <v>0.97861760318249602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723</v>
      </c>
      <c r="F234">
        <v>720</v>
      </c>
      <c r="G234">
        <v>3</v>
      </c>
      <c r="H234">
        <v>664</v>
      </c>
      <c r="I234">
        <v>59</v>
      </c>
      <c r="J234">
        <v>56</v>
      </c>
      <c r="K234">
        <v>0.91839557399723304</v>
      </c>
      <c r="L234">
        <v>0.92222222222222205</v>
      </c>
      <c r="M234">
        <v>1.00416666666666</v>
      </c>
      <c r="N234">
        <v>0.92030492030491995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245</v>
      </c>
      <c r="F235">
        <v>214</v>
      </c>
      <c r="G235">
        <v>31</v>
      </c>
      <c r="H235">
        <v>193</v>
      </c>
      <c r="I235">
        <v>52</v>
      </c>
      <c r="J235">
        <v>21</v>
      </c>
      <c r="K235">
        <v>0.787755102040816</v>
      </c>
      <c r="L235">
        <v>0.90186915887850405</v>
      </c>
      <c r="M235">
        <v>1.1448598130841099</v>
      </c>
      <c r="N235">
        <v>0.84095860566448799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1113</v>
      </c>
      <c r="F236">
        <v>1166</v>
      </c>
      <c r="G236">
        <v>53</v>
      </c>
      <c r="H236">
        <v>1108</v>
      </c>
      <c r="I236">
        <v>5</v>
      </c>
      <c r="J236">
        <v>58</v>
      </c>
      <c r="K236">
        <v>0.99550763701707101</v>
      </c>
      <c r="L236">
        <v>0.95025728987993097</v>
      </c>
      <c r="M236">
        <v>0.95454545454545403</v>
      </c>
      <c r="N236">
        <v>0.97235629662132494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609</v>
      </c>
      <c r="F237">
        <v>728</v>
      </c>
      <c r="G237">
        <v>119</v>
      </c>
      <c r="H237">
        <v>544</v>
      </c>
      <c r="I237">
        <v>65</v>
      </c>
      <c r="J237">
        <v>184</v>
      </c>
      <c r="K237">
        <v>0.89326765188834101</v>
      </c>
      <c r="L237">
        <v>0.74725274725274704</v>
      </c>
      <c r="M237">
        <v>0.83653846153846101</v>
      </c>
      <c r="N237">
        <v>0.81376215407629005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200</v>
      </c>
      <c r="F238">
        <v>270</v>
      </c>
      <c r="G238">
        <v>70</v>
      </c>
      <c r="H238">
        <v>159</v>
      </c>
      <c r="I238">
        <v>41</v>
      </c>
      <c r="J238">
        <v>111</v>
      </c>
      <c r="K238">
        <v>0.79500000000000004</v>
      </c>
      <c r="L238">
        <v>0.58888888888888802</v>
      </c>
      <c r="M238">
        <v>0.74074074074074003</v>
      </c>
      <c r="N238">
        <v>0.67659574468085104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1141</v>
      </c>
      <c r="F239">
        <v>1166</v>
      </c>
      <c r="G239">
        <v>25</v>
      </c>
      <c r="H239">
        <v>1134</v>
      </c>
      <c r="I239">
        <v>7</v>
      </c>
      <c r="J239">
        <v>32</v>
      </c>
      <c r="K239">
        <v>0.993865030674846</v>
      </c>
      <c r="L239">
        <v>0.97255574614065099</v>
      </c>
      <c r="M239">
        <v>0.97855917667238401</v>
      </c>
      <c r="N239">
        <v>0.98309492847854296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723</v>
      </c>
      <c r="F240">
        <v>728</v>
      </c>
      <c r="G240">
        <v>5</v>
      </c>
      <c r="H240">
        <v>677</v>
      </c>
      <c r="I240">
        <v>46</v>
      </c>
      <c r="J240">
        <v>51</v>
      </c>
      <c r="K240">
        <v>0.93637621023513096</v>
      </c>
      <c r="L240">
        <v>0.92994505494505497</v>
      </c>
      <c r="M240">
        <v>0.99313186813186805</v>
      </c>
      <c r="N240">
        <v>0.93314955203308003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255</v>
      </c>
      <c r="F241">
        <v>270</v>
      </c>
      <c r="G241">
        <v>15</v>
      </c>
      <c r="H241">
        <v>222</v>
      </c>
      <c r="I241">
        <v>33</v>
      </c>
      <c r="J241">
        <v>48</v>
      </c>
      <c r="K241">
        <v>0.870588235294117</v>
      </c>
      <c r="L241">
        <v>0.82222222222222197</v>
      </c>
      <c r="M241">
        <v>0.94444444444444398</v>
      </c>
      <c r="N241">
        <v>0.84571428571428497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1176</v>
      </c>
      <c r="F242">
        <v>1166</v>
      </c>
      <c r="G242">
        <v>10</v>
      </c>
      <c r="H242">
        <v>1164</v>
      </c>
      <c r="I242">
        <v>12</v>
      </c>
      <c r="J242">
        <v>2</v>
      </c>
      <c r="K242">
        <v>0.98979591836734604</v>
      </c>
      <c r="L242">
        <v>0.99828473413379004</v>
      </c>
      <c r="M242">
        <v>1.0085763293310399</v>
      </c>
      <c r="N242">
        <v>0.99402220324508905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690</v>
      </c>
      <c r="F243">
        <v>728</v>
      </c>
      <c r="G243">
        <v>38</v>
      </c>
      <c r="H243">
        <v>655</v>
      </c>
      <c r="I243">
        <v>35</v>
      </c>
      <c r="J243">
        <v>73</v>
      </c>
      <c r="K243">
        <v>0.94927536231884002</v>
      </c>
      <c r="L243">
        <v>0.89972527472527397</v>
      </c>
      <c r="M243">
        <v>0.94780219780219699</v>
      </c>
      <c r="N243">
        <v>0.92383638928067702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265</v>
      </c>
      <c r="F244">
        <v>270</v>
      </c>
      <c r="G244">
        <v>5</v>
      </c>
      <c r="H244">
        <v>236</v>
      </c>
      <c r="I244">
        <v>29</v>
      </c>
      <c r="J244">
        <v>34</v>
      </c>
      <c r="K244">
        <v>0.89056603773584897</v>
      </c>
      <c r="L244">
        <v>0.874074074074074</v>
      </c>
      <c r="M244">
        <v>0.98148148148148096</v>
      </c>
      <c r="N244">
        <v>0.88224299065420497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1082</v>
      </c>
      <c r="F245">
        <v>1098</v>
      </c>
      <c r="G245">
        <v>16</v>
      </c>
      <c r="H245">
        <v>1069</v>
      </c>
      <c r="I245">
        <v>13</v>
      </c>
      <c r="J245">
        <v>29</v>
      </c>
      <c r="K245">
        <v>0.98798521256931604</v>
      </c>
      <c r="L245">
        <v>0.97358834244080095</v>
      </c>
      <c r="M245">
        <v>0.98542805100182096</v>
      </c>
      <c r="N245">
        <v>0.98073394495412802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861</v>
      </c>
      <c r="F246">
        <v>859</v>
      </c>
      <c r="G246">
        <v>2</v>
      </c>
      <c r="H246">
        <v>789</v>
      </c>
      <c r="I246">
        <v>72</v>
      </c>
      <c r="J246">
        <v>70</v>
      </c>
      <c r="K246">
        <v>0.91637630662020897</v>
      </c>
      <c r="L246">
        <v>0.91850989522700799</v>
      </c>
      <c r="M246">
        <v>1.00232828870779</v>
      </c>
      <c r="N246">
        <v>0.917441860465116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263</v>
      </c>
      <c r="F247">
        <v>293</v>
      </c>
      <c r="G247">
        <v>30</v>
      </c>
      <c r="H247">
        <v>149</v>
      </c>
      <c r="I247">
        <v>114</v>
      </c>
      <c r="J247">
        <v>144</v>
      </c>
      <c r="K247">
        <v>0.56653992395437203</v>
      </c>
      <c r="L247">
        <v>0.50853242320819103</v>
      </c>
      <c r="M247">
        <v>0.89761092150170596</v>
      </c>
      <c r="N247">
        <v>0.53597122302158196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1097</v>
      </c>
      <c r="F248">
        <v>1098</v>
      </c>
      <c r="G248">
        <v>1</v>
      </c>
      <c r="H248">
        <v>1080</v>
      </c>
      <c r="I248">
        <v>17</v>
      </c>
      <c r="J248">
        <v>18</v>
      </c>
      <c r="K248">
        <v>0.984503190519598</v>
      </c>
      <c r="L248">
        <v>0.98360655737704905</v>
      </c>
      <c r="M248">
        <v>0.99908925318761299</v>
      </c>
      <c r="N248">
        <v>0.98405466970387201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840</v>
      </c>
      <c r="F249">
        <v>859</v>
      </c>
      <c r="G249">
        <v>19</v>
      </c>
      <c r="H249">
        <v>793</v>
      </c>
      <c r="I249">
        <v>47</v>
      </c>
      <c r="J249">
        <v>66</v>
      </c>
      <c r="K249">
        <v>0.94404761904761902</v>
      </c>
      <c r="L249">
        <v>0.92316647264260698</v>
      </c>
      <c r="M249">
        <v>0.97788125727590203</v>
      </c>
      <c r="N249">
        <v>0.93349028840494397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282</v>
      </c>
      <c r="F250">
        <v>293</v>
      </c>
      <c r="G250">
        <v>11</v>
      </c>
      <c r="H250">
        <v>211</v>
      </c>
      <c r="I250">
        <v>71</v>
      </c>
      <c r="J250">
        <v>82</v>
      </c>
      <c r="K250">
        <v>0.74822695035460995</v>
      </c>
      <c r="L250">
        <v>0.720136518771331</v>
      </c>
      <c r="M250">
        <v>0.96245733788395904</v>
      </c>
      <c r="N250">
        <v>0.73391304347826003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1115</v>
      </c>
      <c r="F251">
        <v>1098</v>
      </c>
      <c r="G251">
        <v>17</v>
      </c>
      <c r="H251">
        <v>1096</v>
      </c>
      <c r="I251">
        <v>19</v>
      </c>
      <c r="J251">
        <v>2</v>
      </c>
      <c r="K251">
        <v>0.98295964125560498</v>
      </c>
      <c r="L251">
        <v>0.99817850637522698</v>
      </c>
      <c r="M251">
        <v>1.0154826958105601</v>
      </c>
      <c r="N251">
        <v>0.99051061906913695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839</v>
      </c>
      <c r="F252">
        <v>859</v>
      </c>
      <c r="G252">
        <v>20</v>
      </c>
      <c r="H252">
        <v>802</v>
      </c>
      <c r="I252">
        <v>37</v>
      </c>
      <c r="J252">
        <v>57</v>
      </c>
      <c r="K252">
        <v>0.95589988081048805</v>
      </c>
      <c r="L252">
        <v>0.93364377182770597</v>
      </c>
      <c r="M252">
        <v>0.97671711292200203</v>
      </c>
      <c r="N252">
        <v>0.94464075382803303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283</v>
      </c>
      <c r="F253">
        <v>293</v>
      </c>
      <c r="G253">
        <v>10</v>
      </c>
      <c r="H253">
        <v>221</v>
      </c>
      <c r="I253">
        <v>62</v>
      </c>
      <c r="J253">
        <v>72</v>
      </c>
      <c r="K253">
        <v>0.78091872791519401</v>
      </c>
      <c r="L253">
        <v>0.75426621160409502</v>
      </c>
      <c r="M253">
        <v>0.96587030716723499</v>
      </c>
      <c r="N253">
        <v>0.76736111111111105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1090</v>
      </c>
      <c r="F254">
        <v>1140</v>
      </c>
      <c r="G254">
        <v>50</v>
      </c>
      <c r="H254">
        <v>1089</v>
      </c>
      <c r="I254">
        <v>1</v>
      </c>
      <c r="J254">
        <v>51</v>
      </c>
      <c r="K254">
        <v>0.99908256880733903</v>
      </c>
      <c r="L254">
        <v>0.95526315789473604</v>
      </c>
      <c r="M254">
        <v>0.95614035087719296</v>
      </c>
      <c r="N254">
        <v>0.97668161434977496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876</v>
      </c>
      <c r="F255">
        <v>869</v>
      </c>
      <c r="G255">
        <v>7</v>
      </c>
      <c r="H255">
        <v>787</v>
      </c>
      <c r="I255">
        <v>89</v>
      </c>
      <c r="J255">
        <v>82</v>
      </c>
      <c r="K255">
        <v>0.89840182648401801</v>
      </c>
      <c r="L255">
        <v>0.90563866513233604</v>
      </c>
      <c r="M255">
        <v>1.0080552359033299</v>
      </c>
      <c r="N255">
        <v>0.90200573065902501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215</v>
      </c>
      <c r="F256">
        <v>247</v>
      </c>
      <c r="G256">
        <v>32</v>
      </c>
      <c r="H256">
        <v>160</v>
      </c>
      <c r="I256">
        <v>55</v>
      </c>
      <c r="J256">
        <v>87</v>
      </c>
      <c r="K256">
        <v>0.74418604651162701</v>
      </c>
      <c r="L256">
        <v>0.64777327935222595</v>
      </c>
      <c r="M256">
        <v>0.87044534412955399</v>
      </c>
      <c r="N256">
        <v>0.69264069264069195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1119</v>
      </c>
      <c r="F257">
        <v>1140</v>
      </c>
      <c r="G257">
        <v>21</v>
      </c>
      <c r="H257">
        <v>1117</v>
      </c>
      <c r="I257">
        <v>2</v>
      </c>
      <c r="J257">
        <v>23</v>
      </c>
      <c r="K257">
        <v>0.99821268990169798</v>
      </c>
      <c r="L257">
        <v>0.97982456140350804</v>
      </c>
      <c r="M257">
        <v>0.981578947368421</v>
      </c>
      <c r="N257">
        <v>0.98893315626383305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956</v>
      </c>
      <c r="F258">
        <v>869</v>
      </c>
      <c r="G258">
        <v>87</v>
      </c>
      <c r="H258">
        <v>843</v>
      </c>
      <c r="I258">
        <v>113</v>
      </c>
      <c r="J258">
        <v>26</v>
      </c>
      <c r="K258">
        <v>0.88179916317991602</v>
      </c>
      <c r="L258">
        <v>0.97008055235903301</v>
      </c>
      <c r="M258">
        <v>1.1001150747986099</v>
      </c>
      <c r="N258">
        <v>0.92383561643835599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274</v>
      </c>
      <c r="F259">
        <v>247</v>
      </c>
      <c r="G259">
        <v>27</v>
      </c>
      <c r="H259">
        <v>219</v>
      </c>
      <c r="I259">
        <v>55</v>
      </c>
      <c r="J259">
        <v>28</v>
      </c>
      <c r="K259">
        <v>0.79927007299270003</v>
      </c>
      <c r="L259">
        <v>0.88663967611336003</v>
      </c>
      <c r="M259">
        <v>1.1093117408906801</v>
      </c>
      <c r="N259">
        <v>0.84069097888675604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1126</v>
      </c>
      <c r="F260">
        <v>1140</v>
      </c>
      <c r="G260">
        <v>14</v>
      </c>
      <c r="H260">
        <v>1125</v>
      </c>
      <c r="I260">
        <v>1</v>
      </c>
      <c r="J260">
        <v>15</v>
      </c>
      <c r="K260">
        <v>0.99911190053285903</v>
      </c>
      <c r="L260">
        <v>0.98684210526315697</v>
      </c>
      <c r="M260">
        <v>0.987719298245614</v>
      </c>
      <c r="N260">
        <v>0.99293909973521599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871</v>
      </c>
      <c r="F261">
        <v>869</v>
      </c>
      <c r="G261">
        <v>2</v>
      </c>
      <c r="H261">
        <v>800</v>
      </c>
      <c r="I261">
        <v>71</v>
      </c>
      <c r="J261">
        <v>69</v>
      </c>
      <c r="K261">
        <v>0.91848450057405195</v>
      </c>
      <c r="L261">
        <v>0.92059838895281898</v>
      </c>
      <c r="M261">
        <v>1.0023014959723799</v>
      </c>
      <c r="N261">
        <v>0.91954022988505701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254</v>
      </c>
      <c r="F262">
        <v>247</v>
      </c>
      <c r="G262">
        <v>7</v>
      </c>
      <c r="H262">
        <v>222</v>
      </c>
      <c r="I262">
        <v>32</v>
      </c>
      <c r="J262">
        <v>25</v>
      </c>
      <c r="K262">
        <v>0.87401574803149595</v>
      </c>
      <c r="L262">
        <v>0.89878542510121395</v>
      </c>
      <c r="M262">
        <v>1.0283400809716501</v>
      </c>
      <c r="N262">
        <v>0.88622754491017897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974</v>
      </c>
      <c r="F263">
        <v>997</v>
      </c>
      <c r="G263">
        <v>23</v>
      </c>
      <c r="H263">
        <v>974</v>
      </c>
      <c r="I263">
        <v>0</v>
      </c>
      <c r="J263">
        <v>23</v>
      </c>
      <c r="K263">
        <v>1</v>
      </c>
      <c r="L263">
        <v>0.97693079237713099</v>
      </c>
      <c r="M263">
        <v>0.97693079237713099</v>
      </c>
      <c r="N263">
        <v>0.98833079654997402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775</v>
      </c>
      <c r="F264">
        <v>810</v>
      </c>
      <c r="G264">
        <v>35</v>
      </c>
      <c r="H264">
        <v>720</v>
      </c>
      <c r="I264">
        <v>55</v>
      </c>
      <c r="J264">
        <v>90</v>
      </c>
      <c r="K264">
        <v>0.92903225806451595</v>
      </c>
      <c r="L264">
        <v>0.88888888888888795</v>
      </c>
      <c r="M264">
        <v>0.95679012345679004</v>
      </c>
      <c r="N264">
        <v>0.90851735015772805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230</v>
      </c>
      <c r="F265">
        <v>250</v>
      </c>
      <c r="G265">
        <v>20</v>
      </c>
      <c r="H265">
        <v>143</v>
      </c>
      <c r="I265">
        <v>87</v>
      </c>
      <c r="J265">
        <v>107</v>
      </c>
      <c r="K265">
        <v>0.62173913043478202</v>
      </c>
      <c r="L265">
        <v>0.57199999999999995</v>
      </c>
      <c r="M265">
        <v>0.92</v>
      </c>
      <c r="N265">
        <v>0.59583333333333299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978</v>
      </c>
      <c r="F266">
        <v>997</v>
      </c>
      <c r="G266">
        <v>19</v>
      </c>
      <c r="H266">
        <v>977</v>
      </c>
      <c r="I266">
        <v>1</v>
      </c>
      <c r="J266">
        <v>20</v>
      </c>
      <c r="K266">
        <v>0.99897750511247396</v>
      </c>
      <c r="L266">
        <v>0.97993981945837505</v>
      </c>
      <c r="M266">
        <v>0.980942828485456</v>
      </c>
      <c r="N266">
        <v>0.98936708860759404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815</v>
      </c>
      <c r="F267">
        <v>810</v>
      </c>
      <c r="G267">
        <v>5</v>
      </c>
      <c r="H267">
        <v>773</v>
      </c>
      <c r="I267">
        <v>42</v>
      </c>
      <c r="J267">
        <v>37</v>
      </c>
      <c r="K267">
        <v>0.94846625766871095</v>
      </c>
      <c r="L267">
        <v>0.95432098765432005</v>
      </c>
      <c r="M267">
        <v>1.00617283950617</v>
      </c>
      <c r="N267">
        <v>0.95138461538461505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227</v>
      </c>
      <c r="F268">
        <v>250</v>
      </c>
      <c r="G268">
        <v>23</v>
      </c>
      <c r="H268">
        <v>203</v>
      </c>
      <c r="I268">
        <v>24</v>
      </c>
      <c r="J268">
        <v>47</v>
      </c>
      <c r="K268">
        <v>0.89427312775330303</v>
      </c>
      <c r="L268">
        <v>0.81200000000000006</v>
      </c>
      <c r="M268">
        <v>0.90800000000000003</v>
      </c>
      <c r="N268">
        <v>0.85115303983228496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1010</v>
      </c>
      <c r="F269">
        <v>997</v>
      </c>
      <c r="G269">
        <v>13</v>
      </c>
      <c r="H269">
        <v>995</v>
      </c>
      <c r="I269">
        <v>15</v>
      </c>
      <c r="J269">
        <v>2</v>
      </c>
      <c r="K269">
        <v>0.98514851485148502</v>
      </c>
      <c r="L269">
        <v>0.99799398194583699</v>
      </c>
      <c r="M269">
        <v>1.0130391173520501</v>
      </c>
      <c r="N269">
        <v>0.99152964623816597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798</v>
      </c>
      <c r="F270">
        <v>810</v>
      </c>
      <c r="G270">
        <v>12</v>
      </c>
      <c r="H270">
        <v>763</v>
      </c>
      <c r="I270">
        <v>35</v>
      </c>
      <c r="J270">
        <v>47</v>
      </c>
      <c r="K270">
        <v>0.95614035087719296</v>
      </c>
      <c r="L270">
        <v>0.94197530864197498</v>
      </c>
      <c r="M270">
        <v>0.98518518518518505</v>
      </c>
      <c r="N270">
        <v>0.94900497512437798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268</v>
      </c>
      <c r="F271">
        <v>250</v>
      </c>
      <c r="G271">
        <v>18</v>
      </c>
      <c r="H271">
        <v>203</v>
      </c>
      <c r="I271">
        <v>65</v>
      </c>
      <c r="J271">
        <v>47</v>
      </c>
      <c r="K271">
        <v>0.75746268656716398</v>
      </c>
      <c r="L271">
        <v>0.81200000000000006</v>
      </c>
      <c r="M271">
        <v>1.0720000000000001</v>
      </c>
      <c r="N271">
        <v>0.78378378378378299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893</v>
      </c>
      <c r="F272">
        <v>937</v>
      </c>
      <c r="G272">
        <v>44</v>
      </c>
      <c r="H272">
        <v>878</v>
      </c>
      <c r="I272">
        <v>15</v>
      </c>
      <c r="J272">
        <v>59</v>
      </c>
      <c r="K272">
        <v>0.98320268756998797</v>
      </c>
      <c r="L272">
        <v>0.93703308431163201</v>
      </c>
      <c r="M272">
        <v>0.95304162219850497</v>
      </c>
      <c r="N272">
        <v>0.959562841530054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667</v>
      </c>
      <c r="F273">
        <v>703</v>
      </c>
      <c r="G273">
        <v>36</v>
      </c>
      <c r="H273">
        <v>582</v>
      </c>
      <c r="I273">
        <v>85</v>
      </c>
      <c r="J273">
        <v>121</v>
      </c>
      <c r="K273">
        <v>0.87256371814092903</v>
      </c>
      <c r="L273">
        <v>0.82788051209103797</v>
      </c>
      <c r="M273">
        <v>0.948790896159317</v>
      </c>
      <c r="N273">
        <v>0.84963503649634997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199</v>
      </c>
      <c r="F274">
        <v>199</v>
      </c>
      <c r="G274">
        <v>0</v>
      </c>
      <c r="H274">
        <v>148</v>
      </c>
      <c r="I274">
        <v>51</v>
      </c>
      <c r="J274">
        <v>51</v>
      </c>
      <c r="K274">
        <v>0.74371859296482401</v>
      </c>
      <c r="L274">
        <v>0.74371859296482401</v>
      </c>
      <c r="M274">
        <v>1</v>
      </c>
      <c r="N274">
        <v>0.74371859296482401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993</v>
      </c>
      <c r="F275">
        <v>937</v>
      </c>
      <c r="G275">
        <v>56</v>
      </c>
      <c r="H275">
        <v>935</v>
      </c>
      <c r="I275">
        <v>58</v>
      </c>
      <c r="J275">
        <v>2</v>
      </c>
      <c r="K275">
        <v>0.94159113796575999</v>
      </c>
      <c r="L275">
        <v>0.99786552828175001</v>
      </c>
      <c r="M275">
        <v>1.0597652081109901</v>
      </c>
      <c r="N275">
        <v>0.96891191709844504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699</v>
      </c>
      <c r="F276">
        <v>703</v>
      </c>
      <c r="G276">
        <v>4</v>
      </c>
      <c r="H276">
        <v>628</v>
      </c>
      <c r="I276">
        <v>71</v>
      </c>
      <c r="J276">
        <v>75</v>
      </c>
      <c r="K276">
        <v>0.89842632331902705</v>
      </c>
      <c r="L276">
        <v>0.89331436699857703</v>
      </c>
      <c r="M276">
        <v>0.994310099573257</v>
      </c>
      <c r="N276">
        <v>0.89586305278174005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193</v>
      </c>
      <c r="F277">
        <v>199</v>
      </c>
      <c r="G277">
        <v>6</v>
      </c>
      <c r="H277">
        <v>172</v>
      </c>
      <c r="I277">
        <v>21</v>
      </c>
      <c r="J277">
        <v>27</v>
      </c>
      <c r="K277">
        <v>0.89119170984455898</v>
      </c>
      <c r="L277">
        <v>0.86432160804020097</v>
      </c>
      <c r="M277">
        <v>0.96984924623115498</v>
      </c>
      <c r="N277">
        <v>0.87755102040816302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960</v>
      </c>
      <c r="F278">
        <v>937</v>
      </c>
      <c r="G278">
        <v>23</v>
      </c>
      <c r="H278">
        <v>936</v>
      </c>
      <c r="I278">
        <v>24</v>
      </c>
      <c r="J278">
        <v>1</v>
      </c>
      <c r="K278">
        <v>0.97499999999999998</v>
      </c>
      <c r="L278">
        <v>0.99893276414087495</v>
      </c>
      <c r="M278">
        <v>1.0245464247598699</v>
      </c>
      <c r="N278">
        <v>0.98682129678439601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717</v>
      </c>
      <c r="F279">
        <v>703</v>
      </c>
      <c r="G279">
        <v>14</v>
      </c>
      <c r="H279">
        <v>655</v>
      </c>
      <c r="I279">
        <v>62</v>
      </c>
      <c r="J279">
        <v>48</v>
      </c>
      <c r="K279">
        <v>0.91352859135285902</v>
      </c>
      <c r="L279">
        <v>0.931721194879089</v>
      </c>
      <c r="M279">
        <v>1.01991465149359</v>
      </c>
      <c r="N279">
        <v>0.92253521126760496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189</v>
      </c>
      <c r="F280">
        <v>199</v>
      </c>
      <c r="G280">
        <v>10</v>
      </c>
      <c r="H280">
        <v>174</v>
      </c>
      <c r="I280">
        <v>15</v>
      </c>
      <c r="J280">
        <v>25</v>
      </c>
      <c r="K280">
        <v>0.92063492063492003</v>
      </c>
      <c r="L280">
        <v>0.87437185929648198</v>
      </c>
      <c r="M280">
        <v>0.94974874371859297</v>
      </c>
      <c r="N280">
        <v>0.89690721649484495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1126</v>
      </c>
      <c r="F281">
        <v>1224</v>
      </c>
      <c r="G281">
        <v>98</v>
      </c>
      <c r="H281">
        <v>1117</v>
      </c>
      <c r="I281">
        <v>9</v>
      </c>
      <c r="J281">
        <v>107</v>
      </c>
      <c r="K281">
        <v>0.99200710479573695</v>
      </c>
      <c r="L281">
        <v>0.91258169934640498</v>
      </c>
      <c r="M281">
        <v>0.91993464052287499</v>
      </c>
      <c r="N281">
        <v>0.95063829787234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537</v>
      </c>
      <c r="F282">
        <v>647</v>
      </c>
      <c r="G282">
        <v>110</v>
      </c>
      <c r="H282">
        <v>518</v>
      </c>
      <c r="I282">
        <v>19</v>
      </c>
      <c r="J282">
        <v>129</v>
      </c>
      <c r="K282">
        <v>0.96461824953444997</v>
      </c>
      <c r="L282">
        <v>0.80061823802163801</v>
      </c>
      <c r="M282">
        <v>0.82998454404945898</v>
      </c>
      <c r="N282">
        <v>0.875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220</v>
      </c>
      <c r="F283">
        <v>217</v>
      </c>
      <c r="G283">
        <v>3</v>
      </c>
      <c r="H283">
        <v>121</v>
      </c>
      <c r="I283">
        <v>99</v>
      </c>
      <c r="J283">
        <v>96</v>
      </c>
      <c r="K283">
        <v>0.55000000000000004</v>
      </c>
      <c r="L283">
        <v>0.55760368663594395</v>
      </c>
      <c r="M283">
        <v>1.0138248847926199</v>
      </c>
      <c r="N283">
        <v>0.55377574370709304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1196</v>
      </c>
      <c r="F284">
        <v>1224</v>
      </c>
      <c r="G284">
        <v>28</v>
      </c>
      <c r="H284">
        <v>1184</v>
      </c>
      <c r="I284">
        <v>12</v>
      </c>
      <c r="J284">
        <v>40</v>
      </c>
      <c r="K284">
        <v>0.98996655518394605</v>
      </c>
      <c r="L284">
        <v>0.96732026143790795</v>
      </c>
      <c r="M284">
        <v>0.97712418300653503</v>
      </c>
      <c r="N284">
        <v>0.97851239669421497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605</v>
      </c>
      <c r="F285">
        <v>647</v>
      </c>
      <c r="G285">
        <v>42</v>
      </c>
      <c r="H285">
        <v>588</v>
      </c>
      <c r="I285">
        <v>17</v>
      </c>
      <c r="J285">
        <v>59</v>
      </c>
      <c r="K285">
        <v>0.97190082644628095</v>
      </c>
      <c r="L285">
        <v>0.90880989180834604</v>
      </c>
      <c r="M285">
        <v>0.93508500772797498</v>
      </c>
      <c r="N285">
        <v>0.93929712460063897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208</v>
      </c>
      <c r="F286">
        <v>217</v>
      </c>
      <c r="G286">
        <v>9</v>
      </c>
      <c r="H286">
        <v>183</v>
      </c>
      <c r="I286">
        <v>25</v>
      </c>
      <c r="J286">
        <v>34</v>
      </c>
      <c r="K286">
        <v>0.87980769230769196</v>
      </c>
      <c r="L286">
        <v>0.84331797235022998</v>
      </c>
      <c r="M286">
        <v>0.958525345622119</v>
      </c>
      <c r="N286">
        <v>0.86117647058823499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1224</v>
      </c>
      <c r="F287">
        <v>1224</v>
      </c>
      <c r="G287">
        <v>0</v>
      </c>
      <c r="H287">
        <v>1213</v>
      </c>
      <c r="I287">
        <v>11</v>
      </c>
      <c r="J287">
        <v>11</v>
      </c>
      <c r="K287">
        <v>0.99101307189542398</v>
      </c>
      <c r="L287">
        <v>0.99101307189542398</v>
      </c>
      <c r="M287">
        <v>1</v>
      </c>
      <c r="N287">
        <v>0.99101307189542398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640</v>
      </c>
      <c r="F288">
        <v>647</v>
      </c>
      <c r="G288">
        <v>7</v>
      </c>
      <c r="H288">
        <v>615</v>
      </c>
      <c r="I288">
        <v>25</v>
      </c>
      <c r="J288">
        <v>32</v>
      </c>
      <c r="K288">
        <v>0.9609375</v>
      </c>
      <c r="L288">
        <v>0.95054095826893303</v>
      </c>
      <c r="M288">
        <v>0.989180834621329</v>
      </c>
      <c r="N288">
        <v>0.95571095571095499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212</v>
      </c>
      <c r="F289">
        <v>217</v>
      </c>
      <c r="G289">
        <v>5</v>
      </c>
      <c r="H289">
        <v>190</v>
      </c>
      <c r="I289">
        <v>22</v>
      </c>
      <c r="J289">
        <v>27</v>
      </c>
      <c r="K289">
        <v>0.89622641509433898</v>
      </c>
      <c r="L289">
        <v>0.87557603686635899</v>
      </c>
      <c r="M289">
        <v>0.976958525345622</v>
      </c>
      <c r="N289">
        <v>0.88578088578088499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999</v>
      </c>
      <c r="F290">
        <v>1053</v>
      </c>
      <c r="G290">
        <v>54</v>
      </c>
      <c r="H290">
        <v>998</v>
      </c>
      <c r="I290">
        <v>1</v>
      </c>
      <c r="J290">
        <v>55</v>
      </c>
      <c r="K290">
        <v>0.99899899899899902</v>
      </c>
      <c r="L290">
        <v>0.94776828110161404</v>
      </c>
      <c r="M290">
        <v>0.94871794871794801</v>
      </c>
      <c r="N290">
        <v>0.97270955165691997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671</v>
      </c>
      <c r="F291">
        <v>716</v>
      </c>
      <c r="G291">
        <v>45</v>
      </c>
      <c r="H291">
        <v>621</v>
      </c>
      <c r="I291">
        <v>50</v>
      </c>
      <c r="J291">
        <v>95</v>
      </c>
      <c r="K291">
        <v>0.92548435171385901</v>
      </c>
      <c r="L291">
        <v>0.86731843575418999</v>
      </c>
      <c r="M291">
        <v>0.93715083798882604</v>
      </c>
      <c r="N291">
        <v>0.89545782263878804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237</v>
      </c>
      <c r="F292">
        <v>224</v>
      </c>
      <c r="G292">
        <v>13</v>
      </c>
      <c r="H292">
        <v>151</v>
      </c>
      <c r="I292">
        <v>86</v>
      </c>
      <c r="J292">
        <v>73</v>
      </c>
      <c r="K292">
        <v>0.63713080168776304</v>
      </c>
      <c r="L292">
        <v>0.67410714285714202</v>
      </c>
      <c r="M292">
        <v>1.05803571428571</v>
      </c>
      <c r="N292">
        <v>0.65509761388286303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1006</v>
      </c>
      <c r="F293">
        <v>1053</v>
      </c>
      <c r="G293">
        <v>47</v>
      </c>
      <c r="H293">
        <v>1004</v>
      </c>
      <c r="I293">
        <v>2</v>
      </c>
      <c r="J293">
        <v>49</v>
      </c>
      <c r="K293">
        <v>0.99801192842942299</v>
      </c>
      <c r="L293">
        <v>0.95346628679961998</v>
      </c>
      <c r="M293">
        <v>0.95536562203228803</v>
      </c>
      <c r="N293">
        <v>0.97523069451189803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713</v>
      </c>
      <c r="F294">
        <v>716</v>
      </c>
      <c r="G294">
        <v>3</v>
      </c>
      <c r="H294">
        <v>670</v>
      </c>
      <c r="I294">
        <v>43</v>
      </c>
      <c r="J294">
        <v>46</v>
      </c>
      <c r="K294">
        <v>0.93969144460027998</v>
      </c>
      <c r="L294">
        <v>0.93575418994413395</v>
      </c>
      <c r="M294">
        <v>0.99581005586592097</v>
      </c>
      <c r="N294">
        <v>0.93771868439468098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219</v>
      </c>
      <c r="F295">
        <v>224</v>
      </c>
      <c r="G295">
        <v>5</v>
      </c>
      <c r="H295">
        <v>193</v>
      </c>
      <c r="I295">
        <v>26</v>
      </c>
      <c r="J295">
        <v>31</v>
      </c>
      <c r="K295">
        <v>0.88127853881278495</v>
      </c>
      <c r="L295">
        <v>0.86160714285714202</v>
      </c>
      <c r="M295">
        <v>0.97767857142857095</v>
      </c>
      <c r="N295">
        <v>0.87133182844243695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1033</v>
      </c>
      <c r="F296">
        <v>1053</v>
      </c>
      <c r="G296">
        <v>20</v>
      </c>
      <c r="H296">
        <v>1033</v>
      </c>
      <c r="I296">
        <v>0</v>
      </c>
      <c r="J296">
        <v>20</v>
      </c>
      <c r="K296">
        <v>1</v>
      </c>
      <c r="L296">
        <v>0.98100664767331403</v>
      </c>
      <c r="M296">
        <v>0.98100664767331403</v>
      </c>
      <c r="N296">
        <v>0.990412272291466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717</v>
      </c>
      <c r="F297">
        <v>716</v>
      </c>
      <c r="G297">
        <v>1</v>
      </c>
      <c r="H297">
        <v>680</v>
      </c>
      <c r="I297">
        <v>37</v>
      </c>
      <c r="J297">
        <v>36</v>
      </c>
      <c r="K297">
        <v>0.94839609483960896</v>
      </c>
      <c r="L297">
        <v>0.94972067039106101</v>
      </c>
      <c r="M297">
        <v>1.0013966480446901</v>
      </c>
      <c r="N297">
        <v>0.94905792044661497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208</v>
      </c>
      <c r="F298">
        <v>224</v>
      </c>
      <c r="G298">
        <v>16</v>
      </c>
      <c r="H298">
        <v>193</v>
      </c>
      <c r="I298">
        <v>15</v>
      </c>
      <c r="J298">
        <v>31</v>
      </c>
      <c r="K298">
        <v>0.92788461538461497</v>
      </c>
      <c r="L298">
        <v>0.86160714285714202</v>
      </c>
      <c r="M298">
        <v>0.92857142857142805</v>
      </c>
      <c r="N298">
        <v>0.89351851851851805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1065</v>
      </c>
      <c r="F299">
        <v>1101</v>
      </c>
      <c r="G299">
        <v>36</v>
      </c>
      <c r="H299">
        <v>1057</v>
      </c>
      <c r="I299">
        <v>8</v>
      </c>
      <c r="J299">
        <v>44</v>
      </c>
      <c r="K299">
        <v>0.99248826291079795</v>
      </c>
      <c r="L299">
        <v>0.96003633060853699</v>
      </c>
      <c r="M299">
        <v>0.96730245231607603</v>
      </c>
      <c r="N299">
        <v>0.97599261311172603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598</v>
      </c>
      <c r="F300">
        <v>614</v>
      </c>
      <c r="G300">
        <v>16</v>
      </c>
      <c r="H300">
        <v>492</v>
      </c>
      <c r="I300">
        <v>106</v>
      </c>
      <c r="J300">
        <v>122</v>
      </c>
      <c r="K300">
        <v>0.82274247491638797</v>
      </c>
      <c r="L300">
        <v>0.80130293159609101</v>
      </c>
      <c r="M300">
        <v>0.973941368078175</v>
      </c>
      <c r="N300">
        <v>0.81188118811881105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241</v>
      </c>
      <c r="F301">
        <v>228</v>
      </c>
      <c r="G301">
        <v>13</v>
      </c>
      <c r="H301">
        <v>148</v>
      </c>
      <c r="I301">
        <v>93</v>
      </c>
      <c r="J301">
        <v>80</v>
      </c>
      <c r="K301">
        <v>0.61410788381742698</v>
      </c>
      <c r="L301">
        <v>0.64912280701754299</v>
      </c>
      <c r="M301">
        <v>1.0570175438596401</v>
      </c>
      <c r="N301">
        <v>0.631130063965884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1121</v>
      </c>
      <c r="F302">
        <v>1101</v>
      </c>
      <c r="G302">
        <v>20</v>
      </c>
      <c r="H302">
        <v>1100</v>
      </c>
      <c r="I302">
        <v>21</v>
      </c>
      <c r="J302">
        <v>1</v>
      </c>
      <c r="K302">
        <v>0.98126672613737698</v>
      </c>
      <c r="L302">
        <v>0.999091734786557</v>
      </c>
      <c r="M302">
        <v>1.0181653042688401</v>
      </c>
      <c r="N302">
        <v>0.99009900990098998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589</v>
      </c>
      <c r="F303">
        <v>614</v>
      </c>
      <c r="G303">
        <v>25</v>
      </c>
      <c r="H303">
        <v>551</v>
      </c>
      <c r="I303">
        <v>38</v>
      </c>
      <c r="J303">
        <v>63</v>
      </c>
      <c r="K303">
        <v>0.93548387096774099</v>
      </c>
      <c r="L303">
        <v>0.89739413680781699</v>
      </c>
      <c r="M303">
        <v>0.95928338762214904</v>
      </c>
      <c r="N303">
        <v>0.91604322527015702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212</v>
      </c>
      <c r="F304">
        <v>228</v>
      </c>
      <c r="G304">
        <v>16</v>
      </c>
      <c r="H304">
        <v>185</v>
      </c>
      <c r="I304">
        <v>27</v>
      </c>
      <c r="J304">
        <v>43</v>
      </c>
      <c r="K304">
        <v>0.87264150943396201</v>
      </c>
      <c r="L304">
        <v>0.81140350877192902</v>
      </c>
      <c r="M304">
        <v>0.929824561403508</v>
      </c>
      <c r="N304">
        <v>0.84090909090909005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1103</v>
      </c>
      <c r="F305">
        <v>1101</v>
      </c>
      <c r="G305">
        <v>2</v>
      </c>
      <c r="H305">
        <v>1097</v>
      </c>
      <c r="I305">
        <v>6</v>
      </c>
      <c r="J305">
        <v>4</v>
      </c>
      <c r="K305">
        <v>0.99456029011785996</v>
      </c>
      <c r="L305">
        <v>0.99636693914622998</v>
      </c>
      <c r="M305">
        <v>1.00181653042688</v>
      </c>
      <c r="N305">
        <v>0.99546279491833001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603</v>
      </c>
      <c r="F306">
        <v>614</v>
      </c>
      <c r="G306">
        <v>11</v>
      </c>
      <c r="H306">
        <v>569</v>
      </c>
      <c r="I306">
        <v>34</v>
      </c>
      <c r="J306">
        <v>45</v>
      </c>
      <c r="K306">
        <v>0.94361525704809202</v>
      </c>
      <c r="L306">
        <v>0.92671009771986901</v>
      </c>
      <c r="M306">
        <v>0.98208469055374503</v>
      </c>
      <c r="N306">
        <v>0.93508627773212805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216</v>
      </c>
      <c r="F307">
        <v>228</v>
      </c>
      <c r="G307">
        <v>12</v>
      </c>
      <c r="H307">
        <v>196</v>
      </c>
      <c r="I307">
        <v>20</v>
      </c>
      <c r="J307">
        <v>32</v>
      </c>
      <c r="K307">
        <v>0.907407407407407</v>
      </c>
      <c r="L307">
        <v>0.859649122807017</v>
      </c>
      <c r="M307">
        <v>0.94736842105263097</v>
      </c>
      <c r="N307">
        <v>0.88288288288288197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981</v>
      </c>
      <c r="F308">
        <v>1044</v>
      </c>
      <c r="G308">
        <v>63</v>
      </c>
      <c r="H308">
        <v>979</v>
      </c>
      <c r="I308">
        <v>2</v>
      </c>
      <c r="J308">
        <v>65</v>
      </c>
      <c r="K308">
        <v>0.99796126401630902</v>
      </c>
      <c r="L308">
        <v>0.93773946360153204</v>
      </c>
      <c r="M308">
        <v>0.93965517241379304</v>
      </c>
      <c r="N308">
        <v>0.96691358024691298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706</v>
      </c>
      <c r="F309">
        <v>668</v>
      </c>
      <c r="G309">
        <v>38</v>
      </c>
      <c r="H309">
        <v>617</v>
      </c>
      <c r="I309">
        <v>89</v>
      </c>
      <c r="J309">
        <v>51</v>
      </c>
      <c r="K309">
        <v>0.87393767705382397</v>
      </c>
      <c r="L309">
        <v>0.92365269461077804</v>
      </c>
      <c r="M309">
        <v>1.05688622754491</v>
      </c>
      <c r="N309">
        <v>0.898107714701601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243</v>
      </c>
      <c r="F310">
        <v>217</v>
      </c>
      <c r="G310">
        <v>26</v>
      </c>
      <c r="H310">
        <v>160</v>
      </c>
      <c r="I310">
        <v>83</v>
      </c>
      <c r="J310">
        <v>57</v>
      </c>
      <c r="K310">
        <v>0.65843621399176899</v>
      </c>
      <c r="L310">
        <v>0.73732718894009197</v>
      </c>
      <c r="M310">
        <v>1.11981566820276</v>
      </c>
      <c r="N310">
        <v>0.69565217391304301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1019</v>
      </c>
      <c r="F311">
        <v>1044</v>
      </c>
      <c r="G311">
        <v>25</v>
      </c>
      <c r="H311">
        <v>1017</v>
      </c>
      <c r="I311">
        <v>2</v>
      </c>
      <c r="J311">
        <v>27</v>
      </c>
      <c r="K311">
        <v>0.99803729146221698</v>
      </c>
      <c r="L311">
        <v>0.97413793103448199</v>
      </c>
      <c r="M311">
        <v>0.97605363984674298</v>
      </c>
      <c r="N311">
        <v>0.98594280174503102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696</v>
      </c>
      <c r="F312">
        <v>668</v>
      </c>
      <c r="G312">
        <v>28</v>
      </c>
      <c r="H312">
        <v>626</v>
      </c>
      <c r="I312">
        <v>70</v>
      </c>
      <c r="J312">
        <v>42</v>
      </c>
      <c r="K312">
        <v>0.89942528735632099</v>
      </c>
      <c r="L312">
        <v>0.93712574850299402</v>
      </c>
      <c r="M312">
        <v>1.04191616766467</v>
      </c>
      <c r="N312">
        <v>0.917888563049853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217</v>
      </c>
      <c r="F313">
        <v>217</v>
      </c>
      <c r="G313">
        <v>0</v>
      </c>
      <c r="H313">
        <v>191</v>
      </c>
      <c r="I313">
        <v>26</v>
      </c>
      <c r="J313">
        <v>26</v>
      </c>
      <c r="K313">
        <v>0.88018433179723499</v>
      </c>
      <c r="L313">
        <v>0.88018433179723499</v>
      </c>
      <c r="M313">
        <v>1</v>
      </c>
      <c r="N313">
        <v>0.88018433179723499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1067</v>
      </c>
      <c r="F314">
        <v>1044</v>
      </c>
      <c r="G314">
        <v>23</v>
      </c>
      <c r="H314">
        <v>1044</v>
      </c>
      <c r="I314">
        <v>23</v>
      </c>
      <c r="J314">
        <v>0</v>
      </c>
      <c r="K314">
        <v>0.97844423617619403</v>
      </c>
      <c r="L314">
        <v>1</v>
      </c>
      <c r="M314">
        <v>1.02203065134099</v>
      </c>
      <c r="N314">
        <v>0.98910468972051102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640</v>
      </c>
      <c r="I315">
        <v>50</v>
      </c>
      <c r="J315">
        <v>28</v>
      </c>
      <c r="K315">
        <v>0.92753623188405798</v>
      </c>
      <c r="L315">
        <v>0.95808383233532901</v>
      </c>
      <c r="M315">
        <v>1.0329341317365199</v>
      </c>
      <c r="N315">
        <v>0.942562592047128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212</v>
      </c>
      <c r="F316">
        <v>217</v>
      </c>
      <c r="G316">
        <v>5</v>
      </c>
      <c r="H316">
        <v>189</v>
      </c>
      <c r="I316">
        <v>23</v>
      </c>
      <c r="J316">
        <v>28</v>
      </c>
      <c r="K316">
        <v>0.89150943396226401</v>
      </c>
      <c r="L316">
        <v>0.87096774193548299</v>
      </c>
      <c r="M316">
        <v>0.976958525345622</v>
      </c>
      <c r="N316">
        <v>0.88111888111888104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853</v>
      </c>
      <c r="F317">
        <v>915</v>
      </c>
      <c r="G317">
        <v>62</v>
      </c>
      <c r="H317">
        <v>830</v>
      </c>
      <c r="I317">
        <v>23</v>
      </c>
      <c r="J317">
        <v>85</v>
      </c>
      <c r="K317">
        <v>0.97303634232121905</v>
      </c>
      <c r="L317">
        <v>0.90710382513661203</v>
      </c>
      <c r="M317">
        <v>0.93224043715846905</v>
      </c>
      <c r="N317">
        <v>0.93891402714932104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658</v>
      </c>
      <c r="F318">
        <v>701</v>
      </c>
      <c r="G318">
        <v>43</v>
      </c>
      <c r="H318">
        <v>609</v>
      </c>
      <c r="I318">
        <v>49</v>
      </c>
      <c r="J318">
        <v>92</v>
      </c>
      <c r="K318">
        <v>0.92553191489361697</v>
      </c>
      <c r="L318">
        <v>0.86875891583452203</v>
      </c>
      <c r="M318">
        <v>0.93865905848787401</v>
      </c>
      <c r="N318">
        <v>0.89624724061810102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213</v>
      </c>
      <c r="F319">
        <v>195</v>
      </c>
      <c r="G319">
        <v>18</v>
      </c>
      <c r="H319">
        <v>116</v>
      </c>
      <c r="I319">
        <v>97</v>
      </c>
      <c r="J319">
        <v>79</v>
      </c>
      <c r="K319">
        <v>0.54460093896713602</v>
      </c>
      <c r="L319">
        <v>0.59487179487179398</v>
      </c>
      <c r="M319">
        <v>1.09230769230769</v>
      </c>
      <c r="N319">
        <v>0.56862745098039202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953</v>
      </c>
      <c r="F320">
        <v>915</v>
      </c>
      <c r="G320">
        <v>38</v>
      </c>
      <c r="H320">
        <v>913</v>
      </c>
      <c r="I320">
        <v>40</v>
      </c>
      <c r="J320">
        <v>2</v>
      </c>
      <c r="K320">
        <v>0.958027282266526</v>
      </c>
      <c r="L320">
        <v>0.99781420765027296</v>
      </c>
      <c r="M320">
        <v>1.0415300546448001</v>
      </c>
      <c r="N320">
        <v>0.97751605995717294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711</v>
      </c>
      <c r="F321">
        <v>701</v>
      </c>
      <c r="G321">
        <v>10</v>
      </c>
      <c r="H321">
        <v>669</v>
      </c>
      <c r="I321">
        <v>42</v>
      </c>
      <c r="J321">
        <v>32</v>
      </c>
      <c r="K321">
        <v>0.94092827004219404</v>
      </c>
      <c r="L321">
        <v>0.95435092724679005</v>
      </c>
      <c r="M321">
        <v>1.0142653352353701</v>
      </c>
      <c r="N321">
        <v>0.94759206798866802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201</v>
      </c>
      <c r="F322">
        <v>195</v>
      </c>
      <c r="G322">
        <v>6</v>
      </c>
      <c r="H322">
        <v>123</v>
      </c>
      <c r="I322">
        <v>78</v>
      </c>
      <c r="J322">
        <v>72</v>
      </c>
      <c r="K322">
        <v>0.61194029850746201</v>
      </c>
      <c r="L322">
        <v>0.63076923076922997</v>
      </c>
      <c r="M322">
        <v>1.03076923076923</v>
      </c>
      <c r="N322">
        <v>0.62121212121212099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932</v>
      </c>
      <c r="F323">
        <v>915</v>
      </c>
      <c r="G323">
        <v>17</v>
      </c>
      <c r="H323">
        <v>913</v>
      </c>
      <c r="I323">
        <v>19</v>
      </c>
      <c r="J323">
        <v>2</v>
      </c>
      <c r="K323">
        <v>0.97961373390557904</v>
      </c>
      <c r="L323">
        <v>0.99781420765027296</v>
      </c>
      <c r="M323">
        <v>1.0185792349726699</v>
      </c>
      <c r="N323">
        <v>0.98863021115322103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698</v>
      </c>
      <c r="F324">
        <v>701</v>
      </c>
      <c r="G324">
        <v>3</v>
      </c>
      <c r="H324">
        <v>665</v>
      </c>
      <c r="I324">
        <v>33</v>
      </c>
      <c r="J324">
        <v>36</v>
      </c>
      <c r="K324">
        <v>0.95272206303724905</v>
      </c>
      <c r="L324">
        <v>0.94864479315263905</v>
      </c>
      <c r="M324">
        <v>0.99572039942938595</v>
      </c>
      <c r="N324">
        <v>0.95067905646890605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200</v>
      </c>
      <c r="F325">
        <v>195</v>
      </c>
      <c r="G325">
        <v>5</v>
      </c>
      <c r="H325">
        <v>172</v>
      </c>
      <c r="I325">
        <v>28</v>
      </c>
      <c r="J325">
        <v>23</v>
      </c>
      <c r="K325">
        <v>0.86</v>
      </c>
      <c r="L325">
        <v>0.88205128205128203</v>
      </c>
      <c r="M325">
        <v>1.02564102564102</v>
      </c>
      <c r="N325">
        <v>0.87088607594936696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684</v>
      </c>
      <c r="F326">
        <v>1230</v>
      </c>
      <c r="G326">
        <v>546</v>
      </c>
      <c r="H326">
        <v>680</v>
      </c>
      <c r="I326">
        <v>4</v>
      </c>
      <c r="J326">
        <v>550</v>
      </c>
      <c r="K326">
        <v>0.99415204678362501</v>
      </c>
      <c r="L326">
        <v>0.55284552845528401</v>
      </c>
      <c r="M326">
        <v>0.55609756097560903</v>
      </c>
      <c r="N326">
        <v>0.71055381400208895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644</v>
      </c>
      <c r="F327">
        <v>761</v>
      </c>
      <c r="G327">
        <v>117</v>
      </c>
      <c r="H327">
        <v>551</v>
      </c>
      <c r="I327">
        <v>93</v>
      </c>
      <c r="J327">
        <v>210</v>
      </c>
      <c r="K327">
        <v>0.855590062111801</v>
      </c>
      <c r="L327">
        <v>0.72404730617608404</v>
      </c>
      <c r="M327">
        <v>0.84625492772667499</v>
      </c>
      <c r="N327">
        <v>0.78434163701067605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209</v>
      </c>
      <c r="F328">
        <v>225</v>
      </c>
      <c r="G328">
        <v>16</v>
      </c>
      <c r="H328">
        <v>105</v>
      </c>
      <c r="I328">
        <v>104</v>
      </c>
      <c r="J328">
        <v>120</v>
      </c>
      <c r="K328">
        <v>0.50239234449760695</v>
      </c>
      <c r="L328">
        <v>0.46666666666666601</v>
      </c>
      <c r="M328">
        <v>0.92888888888888799</v>
      </c>
      <c r="N328">
        <v>0.483870967741935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908</v>
      </c>
      <c r="F329">
        <v>1230</v>
      </c>
      <c r="G329">
        <v>322</v>
      </c>
      <c r="H329">
        <v>903</v>
      </c>
      <c r="I329">
        <v>5</v>
      </c>
      <c r="J329">
        <v>327</v>
      </c>
      <c r="K329">
        <v>0.99449339207048404</v>
      </c>
      <c r="L329">
        <v>0.73414634146341395</v>
      </c>
      <c r="M329">
        <v>0.73821138211382098</v>
      </c>
      <c r="N329">
        <v>0.84471468662301197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684</v>
      </c>
      <c r="F330">
        <v>761</v>
      </c>
      <c r="G330">
        <v>77</v>
      </c>
      <c r="H330">
        <v>635</v>
      </c>
      <c r="I330">
        <v>49</v>
      </c>
      <c r="J330">
        <v>126</v>
      </c>
      <c r="K330">
        <v>0.92836257309941494</v>
      </c>
      <c r="L330">
        <v>0.83442838370564998</v>
      </c>
      <c r="M330">
        <v>0.89881734559789705</v>
      </c>
      <c r="N330">
        <v>0.87889273356401298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197</v>
      </c>
      <c r="F331">
        <v>225</v>
      </c>
      <c r="G331">
        <v>28</v>
      </c>
      <c r="H331">
        <v>181</v>
      </c>
      <c r="I331">
        <v>16</v>
      </c>
      <c r="J331">
        <v>44</v>
      </c>
      <c r="K331">
        <v>0.91878172588832396</v>
      </c>
      <c r="L331">
        <v>0.80444444444444396</v>
      </c>
      <c r="M331">
        <v>0.87555555555555498</v>
      </c>
      <c r="N331">
        <v>0.85781990521327001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1245</v>
      </c>
      <c r="F332">
        <v>1230</v>
      </c>
      <c r="G332">
        <v>15</v>
      </c>
      <c r="H332">
        <v>1225</v>
      </c>
      <c r="I332">
        <v>20</v>
      </c>
      <c r="J332">
        <v>5</v>
      </c>
      <c r="K332">
        <v>0.98393574297188702</v>
      </c>
      <c r="L332">
        <v>0.99593495934959297</v>
      </c>
      <c r="M332">
        <v>1.01219512195121</v>
      </c>
      <c r="N332">
        <v>0.98989898989898994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725</v>
      </c>
      <c r="F333">
        <v>761</v>
      </c>
      <c r="G333">
        <v>36</v>
      </c>
      <c r="H333">
        <v>661</v>
      </c>
      <c r="I333">
        <v>64</v>
      </c>
      <c r="J333">
        <v>100</v>
      </c>
      <c r="K333">
        <v>0.91172413793103402</v>
      </c>
      <c r="L333">
        <v>0.86859395532194394</v>
      </c>
      <c r="M333">
        <v>0.95269382391589996</v>
      </c>
      <c r="N333">
        <v>0.88963660834454905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218</v>
      </c>
      <c r="F334">
        <v>225</v>
      </c>
      <c r="G334">
        <v>7</v>
      </c>
      <c r="H334">
        <v>197</v>
      </c>
      <c r="I334">
        <v>21</v>
      </c>
      <c r="J334">
        <v>28</v>
      </c>
      <c r="K334">
        <v>0.903669724770642</v>
      </c>
      <c r="L334">
        <v>0.87555555555555498</v>
      </c>
      <c r="M334">
        <v>0.96888888888888802</v>
      </c>
      <c r="N334">
        <v>0.88939051918735801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985</v>
      </c>
      <c r="F335">
        <v>1035</v>
      </c>
      <c r="G335">
        <v>50</v>
      </c>
      <c r="H335">
        <v>980</v>
      </c>
      <c r="I335">
        <v>5</v>
      </c>
      <c r="J335">
        <v>55</v>
      </c>
      <c r="K335">
        <v>0.99492385786801996</v>
      </c>
      <c r="L335">
        <v>0.94685990338164205</v>
      </c>
      <c r="M335">
        <v>0.95169082125603799</v>
      </c>
      <c r="N335">
        <v>0.97029702970297005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791</v>
      </c>
      <c r="F336">
        <v>827</v>
      </c>
      <c r="G336">
        <v>36</v>
      </c>
      <c r="H336">
        <v>711</v>
      </c>
      <c r="I336">
        <v>80</v>
      </c>
      <c r="J336">
        <v>116</v>
      </c>
      <c r="K336">
        <v>0.89886219974715498</v>
      </c>
      <c r="L336">
        <v>0.85973397823458197</v>
      </c>
      <c r="M336">
        <v>0.95646916565900797</v>
      </c>
      <c r="N336">
        <v>0.87886279357231101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271</v>
      </c>
      <c r="F337">
        <v>243</v>
      </c>
      <c r="G337">
        <v>28</v>
      </c>
      <c r="H337">
        <v>146</v>
      </c>
      <c r="I337">
        <v>125</v>
      </c>
      <c r="J337">
        <v>97</v>
      </c>
      <c r="K337">
        <v>0.53874538745387401</v>
      </c>
      <c r="L337">
        <v>0.60082304526748898</v>
      </c>
      <c r="M337">
        <v>1.11522633744855</v>
      </c>
      <c r="N337">
        <v>0.56809338521400699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1031</v>
      </c>
      <c r="F338">
        <v>1035</v>
      </c>
      <c r="G338">
        <v>4</v>
      </c>
      <c r="H338">
        <v>1022</v>
      </c>
      <c r="I338">
        <v>9</v>
      </c>
      <c r="J338">
        <v>13</v>
      </c>
      <c r="K338">
        <v>0.99127061105722603</v>
      </c>
      <c r="L338">
        <v>0.98743961352656995</v>
      </c>
      <c r="M338">
        <v>0.99613526570048305</v>
      </c>
      <c r="N338">
        <v>0.98935140367860597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798</v>
      </c>
      <c r="F339">
        <v>827</v>
      </c>
      <c r="G339">
        <v>29</v>
      </c>
      <c r="H339">
        <v>750</v>
      </c>
      <c r="I339">
        <v>48</v>
      </c>
      <c r="J339">
        <v>77</v>
      </c>
      <c r="K339">
        <v>0.93984962406015005</v>
      </c>
      <c r="L339">
        <v>0.90689238210399004</v>
      </c>
      <c r="M339">
        <v>0.96493349455864497</v>
      </c>
      <c r="N339">
        <v>0.92307692307692302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212</v>
      </c>
      <c r="F340">
        <v>243</v>
      </c>
      <c r="G340">
        <v>31</v>
      </c>
      <c r="H340">
        <v>188</v>
      </c>
      <c r="I340">
        <v>24</v>
      </c>
      <c r="J340">
        <v>55</v>
      </c>
      <c r="K340">
        <v>0.88679245283018804</v>
      </c>
      <c r="L340">
        <v>0.77366255144032903</v>
      </c>
      <c r="M340">
        <v>0.87242798353909401</v>
      </c>
      <c r="N340">
        <v>0.82637362637362599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1050</v>
      </c>
      <c r="F341">
        <v>1035</v>
      </c>
      <c r="G341">
        <v>15</v>
      </c>
      <c r="H341">
        <v>1031</v>
      </c>
      <c r="I341">
        <v>19</v>
      </c>
      <c r="J341">
        <v>4</v>
      </c>
      <c r="K341">
        <v>0.98190476190476195</v>
      </c>
      <c r="L341">
        <v>0.99613526570048305</v>
      </c>
      <c r="M341">
        <v>1.01449275362318</v>
      </c>
      <c r="N341">
        <v>0.98896882494004801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821</v>
      </c>
      <c r="F342">
        <v>827</v>
      </c>
      <c r="G342">
        <v>6</v>
      </c>
      <c r="H342">
        <v>765</v>
      </c>
      <c r="I342">
        <v>56</v>
      </c>
      <c r="J342">
        <v>62</v>
      </c>
      <c r="K342">
        <v>0.93179049939098602</v>
      </c>
      <c r="L342">
        <v>0.92503022974606997</v>
      </c>
      <c r="M342">
        <v>0.99274486094316805</v>
      </c>
      <c r="N342">
        <v>0.92839805825242705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233</v>
      </c>
      <c r="F343">
        <v>243</v>
      </c>
      <c r="G343">
        <v>10</v>
      </c>
      <c r="H343">
        <v>204</v>
      </c>
      <c r="I343">
        <v>29</v>
      </c>
      <c r="J343">
        <v>39</v>
      </c>
      <c r="K343">
        <v>0.87553648068669498</v>
      </c>
      <c r="L343">
        <v>0.83950617283950602</v>
      </c>
      <c r="M343">
        <v>0.95884773662551404</v>
      </c>
      <c r="N343">
        <v>0.85714285714285698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1044</v>
      </c>
      <c r="F344">
        <v>1107</v>
      </c>
      <c r="G344">
        <v>63</v>
      </c>
      <c r="H344">
        <v>1038</v>
      </c>
      <c r="I344">
        <v>6</v>
      </c>
      <c r="J344">
        <v>69</v>
      </c>
      <c r="K344">
        <v>0.99425287356321801</v>
      </c>
      <c r="L344">
        <v>0.93766937669376604</v>
      </c>
      <c r="M344">
        <v>0.94308943089430897</v>
      </c>
      <c r="N344">
        <v>0.96513249651324895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571</v>
      </c>
      <c r="F345">
        <v>701</v>
      </c>
      <c r="G345">
        <v>130</v>
      </c>
      <c r="H345">
        <v>540</v>
      </c>
      <c r="I345">
        <v>31</v>
      </c>
      <c r="J345">
        <v>161</v>
      </c>
      <c r="K345">
        <v>0.94570928196147097</v>
      </c>
      <c r="L345">
        <v>0.77032810271041297</v>
      </c>
      <c r="M345">
        <v>0.81455064194008497</v>
      </c>
      <c r="N345">
        <v>0.84905660377358405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238</v>
      </c>
      <c r="F346">
        <v>266</v>
      </c>
      <c r="G346">
        <v>28</v>
      </c>
      <c r="H346">
        <v>149</v>
      </c>
      <c r="I346">
        <v>89</v>
      </c>
      <c r="J346">
        <v>117</v>
      </c>
      <c r="K346">
        <v>0.626050420168067</v>
      </c>
      <c r="L346">
        <v>0.56015037593984895</v>
      </c>
      <c r="M346">
        <v>0.89473684210526305</v>
      </c>
      <c r="N346">
        <v>0.59126984126984095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1063</v>
      </c>
      <c r="F347">
        <v>1107</v>
      </c>
      <c r="G347">
        <v>44</v>
      </c>
      <c r="H347">
        <v>1057</v>
      </c>
      <c r="I347">
        <v>6</v>
      </c>
      <c r="J347">
        <v>50</v>
      </c>
      <c r="K347">
        <v>0.99435559736594503</v>
      </c>
      <c r="L347">
        <v>0.95483288166214997</v>
      </c>
      <c r="M347">
        <v>0.960252935862692</v>
      </c>
      <c r="N347">
        <v>0.97419354838709604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580</v>
      </c>
      <c r="F348">
        <v>701</v>
      </c>
      <c r="G348">
        <v>121</v>
      </c>
      <c r="H348">
        <v>566</v>
      </c>
      <c r="I348">
        <v>14</v>
      </c>
      <c r="J348">
        <v>135</v>
      </c>
      <c r="K348">
        <v>0.97586206896551697</v>
      </c>
      <c r="L348">
        <v>0.80741797432239604</v>
      </c>
      <c r="M348">
        <v>0.82738944365192502</v>
      </c>
      <c r="N348">
        <v>0.88368462138953896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236</v>
      </c>
      <c r="F349">
        <v>266</v>
      </c>
      <c r="G349">
        <v>30</v>
      </c>
      <c r="H349">
        <v>203</v>
      </c>
      <c r="I349">
        <v>33</v>
      </c>
      <c r="J349">
        <v>63</v>
      </c>
      <c r="K349">
        <v>0.86016949152542299</v>
      </c>
      <c r="L349">
        <v>0.76315789473684204</v>
      </c>
      <c r="M349">
        <v>0.88721804511278102</v>
      </c>
      <c r="N349">
        <v>0.808764940239043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1081</v>
      </c>
      <c r="F350">
        <v>1107</v>
      </c>
      <c r="G350">
        <v>26</v>
      </c>
      <c r="H350">
        <v>1080</v>
      </c>
      <c r="I350">
        <v>1</v>
      </c>
      <c r="J350">
        <v>27</v>
      </c>
      <c r="K350">
        <v>0.99907493061979602</v>
      </c>
      <c r="L350">
        <v>0.97560975609756095</v>
      </c>
      <c r="M350">
        <v>0.976513098464318</v>
      </c>
      <c r="N350">
        <v>0.98720292504570295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685</v>
      </c>
      <c r="F351">
        <v>701</v>
      </c>
      <c r="G351">
        <v>16</v>
      </c>
      <c r="H351">
        <v>667</v>
      </c>
      <c r="I351">
        <v>18</v>
      </c>
      <c r="J351">
        <v>34</v>
      </c>
      <c r="K351">
        <v>0.97372262773722595</v>
      </c>
      <c r="L351">
        <v>0.95149786019971405</v>
      </c>
      <c r="M351">
        <v>0.97717546362339502</v>
      </c>
      <c r="N351">
        <v>0.96248196248196205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243</v>
      </c>
      <c r="F352">
        <v>266</v>
      </c>
      <c r="G352">
        <v>23</v>
      </c>
      <c r="H352">
        <v>221</v>
      </c>
      <c r="I352">
        <v>22</v>
      </c>
      <c r="J352">
        <v>45</v>
      </c>
      <c r="K352">
        <v>0.90946502057613099</v>
      </c>
      <c r="L352">
        <v>0.83082706766917203</v>
      </c>
      <c r="M352">
        <v>0.91353383458646598</v>
      </c>
      <c r="N352">
        <v>0.868369351669941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999</v>
      </c>
      <c r="F353">
        <v>1014</v>
      </c>
      <c r="G353">
        <v>15</v>
      </c>
      <c r="H353">
        <v>980</v>
      </c>
      <c r="I353">
        <v>19</v>
      </c>
      <c r="J353">
        <v>34</v>
      </c>
      <c r="K353">
        <v>0.98098098098098097</v>
      </c>
      <c r="L353">
        <v>0.96646942800788904</v>
      </c>
      <c r="M353">
        <v>0.98520710059171601</v>
      </c>
      <c r="N353">
        <v>0.97367113760556301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628</v>
      </c>
      <c r="F354">
        <v>656</v>
      </c>
      <c r="G354">
        <v>28</v>
      </c>
      <c r="H354">
        <v>591</v>
      </c>
      <c r="I354">
        <v>37</v>
      </c>
      <c r="J354">
        <v>65</v>
      </c>
      <c r="K354">
        <v>0.94108280254776999</v>
      </c>
      <c r="L354">
        <v>0.90091463414634099</v>
      </c>
      <c r="M354">
        <v>0.957317073170731</v>
      </c>
      <c r="N354">
        <v>0.920560747663551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233</v>
      </c>
      <c r="F355">
        <v>247</v>
      </c>
      <c r="G355">
        <v>14</v>
      </c>
      <c r="H355">
        <v>172</v>
      </c>
      <c r="I355">
        <v>61</v>
      </c>
      <c r="J355">
        <v>75</v>
      </c>
      <c r="K355">
        <v>0.73819742489270301</v>
      </c>
      <c r="L355">
        <v>0.69635627530364297</v>
      </c>
      <c r="M355">
        <v>0.94331983805667996</v>
      </c>
      <c r="N355">
        <v>0.71666666666666601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1020</v>
      </c>
      <c r="F356">
        <v>1014</v>
      </c>
      <c r="G356">
        <v>6</v>
      </c>
      <c r="H356">
        <v>990</v>
      </c>
      <c r="I356">
        <v>30</v>
      </c>
      <c r="J356">
        <v>24</v>
      </c>
      <c r="K356">
        <v>0.97058823529411697</v>
      </c>
      <c r="L356">
        <v>0.976331360946745</v>
      </c>
      <c r="M356">
        <v>1.0059171597633101</v>
      </c>
      <c r="N356">
        <v>0.97345132743362806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662</v>
      </c>
      <c r="F357">
        <v>656</v>
      </c>
      <c r="G357">
        <v>6</v>
      </c>
      <c r="H357">
        <v>608</v>
      </c>
      <c r="I357">
        <v>54</v>
      </c>
      <c r="J357">
        <v>48</v>
      </c>
      <c r="K357">
        <v>0.91842900302114805</v>
      </c>
      <c r="L357">
        <v>0.92682926829268297</v>
      </c>
      <c r="M357">
        <v>1.0091463414634101</v>
      </c>
      <c r="N357">
        <v>0.92261001517450603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265</v>
      </c>
      <c r="F358">
        <v>247</v>
      </c>
      <c r="G358">
        <v>18</v>
      </c>
      <c r="H358">
        <v>208</v>
      </c>
      <c r="I358">
        <v>57</v>
      </c>
      <c r="J358">
        <v>39</v>
      </c>
      <c r="K358">
        <v>0.78490566037735798</v>
      </c>
      <c r="L358">
        <v>0.84210526315789402</v>
      </c>
      <c r="M358">
        <v>1.07287449392712</v>
      </c>
      <c r="N358">
        <v>0.8125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1059</v>
      </c>
      <c r="F359">
        <v>1014</v>
      </c>
      <c r="G359">
        <v>45</v>
      </c>
      <c r="H359">
        <v>1012</v>
      </c>
      <c r="I359">
        <v>47</v>
      </c>
      <c r="J359">
        <v>2</v>
      </c>
      <c r="K359">
        <v>0.95561850802643999</v>
      </c>
      <c r="L359">
        <v>0.99802761341222801</v>
      </c>
      <c r="M359">
        <v>1.04437869822485</v>
      </c>
      <c r="N359">
        <v>0.97636275928605798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647</v>
      </c>
      <c r="F360">
        <v>656</v>
      </c>
      <c r="G360">
        <v>9</v>
      </c>
      <c r="H360">
        <v>619</v>
      </c>
      <c r="I360">
        <v>28</v>
      </c>
      <c r="J360">
        <v>37</v>
      </c>
      <c r="K360">
        <v>0.95672333848531599</v>
      </c>
      <c r="L360">
        <v>0.94359756097560898</v>
      </c>
      <c r="M360">
        <v>0.98628048780487798</v>
      </c>
      <c r="N360">
        <v>0.950115118956254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242</v>
      </c>
      <c r="F361">
        <v>247</v>
      </c>
      <c r="G361">
        <v>5</v>
      </c>
      <c r="H361">
        <v>215</v>
      </c>
      <c r="I361">
        <v>27</v>
      </c>
      <c r="J361">
        <v>32</v>
      </c>
      <c r="K361">
        <v>0.88842975206611496</v>
      </c>
      <c r="L361">
        <v>0.87044534412955399</v>
      </c>
      <c r="M361">
        <v>0.97975708502024295</v>
      </c>
      <c r="N361">
        <v>0.87934560327198297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1037</v>
      </c>
      <c r="F362">
        <v>1070</v>
      </c>
      <c r="G362">
        <v>33</v>
      </c>
      <c r="H362">
        <v>1035</v>
      </c>
      <c r="I362">
        <v>2</v>
      </c>
      <c r="J362">
        <v>35</v>
      </c>
      <c r="K362">
        <v>0.99807135969141703</v>
      </c>
      <c r="L362">
        <v>0.96728971962616805</v>
      </c>
      <c r="M362">
        <v>0.96915887850467197</v>
      </c>
      <c r="N362">
        <v>0.98243948742287601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725</v>
      </c>
      <c r="F363">
        <v>700</v>
      </c>
      <c r="G363">
        <v>25</v>
      </c>
      <c r="H363">
        <v>636</v>
      </c>
      <c r="I363">
        <v>89</v>
      </c>
      <c r="J363">
        <v>64</v>
      </c>
      <c r="K363">
        <v>0.87724137931034396</v>
      </c>
      <c r="L363">
        <v>0.90857142857142803</v>
      </c>
      <c r="M363">
        <v>1.03571428571428</v>
      </c>
      <c r="N363">
        <v>0.892631578947368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221</v>
      </c>
      <c r="F364">
        <v>239</v>
      </c>
      <c r="G364">
        <v>18</v>
      </c>
      <c r="H364">
        <v>147</v>
      </c>
      <c r="I364">
        <v>74</v>
      </c>
      <c r="J364">
        <v>92</v>
      </c>
      <c r="K364">
        <v>0.66515837104072395</v>
      </c>
      <c r="L364">
        <v>0.61506276150627603</v>
      </c>
      <c r="M364">
        <v>0.92468619246861905</v>
      </c>
      <c r="N364">
        <v>0.639130434782608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924</v>
      </c>
      <c r="F365">
        <v>1070</v>
      </c>
      <c r="G365">
        <v>146</v>
      </c>
      <c r="H365">
        <v>922</v>
      </c>
      <c r="I365">
        <v>2</v>
      </c>
      <c r="J365">
        <v>148</v>
      </c>
      <c r="K365">
        <v>0.99783549783549697</v>
      </c>
      <c r="L365">
        <v>0.86168224299065399</v>
      </c>
      <c r="M365">
        <v>0.86355140186915802</v>
      </c>
      <c r="N365">
        <v>0.92477432296890605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670</v>
      </c>
      <c r="F366">
        <v>700</v>
      </c>
      <c r="G366">
        <v>30</v>
      </c>
      <c r="H366">
        <v>627</v>
      </c>
      <c r="I366">
        <v>43</v>
      </c>
      <c r="J366">
        <v>73</v>
      </c>
      <c r="K366">
        <v>0.93582089552238801</v>
      </c>
      <c r="L366">
        <v>0.89571428571428502</v>
      </c>
      <c r="M366">
        <v>0.95714285714285696</v>
      </c>
      <c r="N366">
        <v>0.91532846715328398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223</v>
      </c>
      <c r="F367">
        <v>239</v>
      </c>
      <c r="G367">
        <v>16</v>
      </c>
      <c r="H367">
        <v>197</v>
      </c>
      <c r="I367">
        <v>26</v>
      </c>
      <c r="J367">
        <v>42</v>
      </c>
      <c r="K367">
        <v>0.88340807174887803</v>
      </c>
      <c r="L367">
        <v>0.82426778242677801</v>
      </c>
      <c r="M367">
        <v>0.93305439330543904</v>
      </c>
      <c r="N367">
        <v>0.85281385281385202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1076</v>
      </c>
      <c r="F368">
        <v>1070</v>
      </c>
      <c r="G368">
        <v>6</v>
      </c>
      <c r="H368">
        <v>1068</v>
      </c>
      <c r="I368">
        <v>8</v>
      </c>
      <c r="J368">
        <v>2</v>
      </c>
      <c r="K368">
        <v>0.99256505576208098</v>
      </c>
      <c r="L368">
        <v>0.99813084112149497</v>
      </c>
      <c r="M368">
        <v>1.0056074766355101</v>
      </c>
      <c r="N368">
        <v>0.99534016775395995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665</v>
      </c>
      <c r="F369">
        <v>700</v>
      </c>
      <c r="G369">
        <v>35</v>
      </c>
      <c r="H369">
        <v>632</v>
      </c>
      <c r="I369">
        <v>33</v>
      </c>
      <c r="J369">
        <v>68</v>
      </c>
      <c r="K369">
        <v>0.95037593984962399</v>
      </c>
      <c r="L369">
        <v>0.90285714285714203</v>
      </c>
      <c r="M369">
        <v>0.95</v>
      </c>
      <c r="N369">
        <v>0.92600732600732505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212</v>
      </c>
      <c r="F370">
        <v>239</v>
      </c>
      <c r="G370">
        <v>27</v>
      </c>
      <c r="H370">
        <v>193</v>
      </c>
      <c r="I370">
        <v>19</v>
      </c>
      <c r="J370">
        <v>46</v>
      </c>
      <c r="K370">
        <v>0.910377358490566</v>
      </c>
      <c r="L370">
        <v>0.80753138075313802</v>
      </c>
      <c r="M370">
        <v>0.88702928870292796</v>
      </c>
      <c r="N370">
        <v>0.85587583148558699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973</v>
      </c>
      <c r="F371">
        <v>1007</v>
      </c>
      <c r="G371">
        <v>34</v>
      </c>
      <c r="H371">
        <v>969</v>
      </c>
      <c r="I371">
        <v>4</v>
      </c>
      <c r="J371">
        <v>38</v>
      </c>
      <c r="K371">
        <v>0.99588900308324702</v>
      </c>
      <c r="L371">
        <v>0.96226415094339601</v>
      </c>
      <c r="M371">
        <v>0.96623634558093296</v>
      </c>
      <c r="N371">
        <v>0.97878787878787799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690</v>
      </c>
      <c r="F372">
        <v>641</v>
      </c>
      <c r="G372">
        <v>49</v>
      </c>
      <c r="H372">
        <v>588</v>
      </c>
      <c r="I372">
        <v>102</v>
      </c>
      <c r="J372">
        <v>53</v>
      </c>
      <c r="K372">
        <v>0.852173913043478</v>
      </c>
      <c r="L372">
        <v>0.91731669266770599</v>
      </c>
      <c r="M372">
        <v>1.0764430577223001</v>
      </c>
      <c r="N372">
        <v>0.88354620586025501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264</v>
      </c>
      <c r="F373">
        <v>204</v>
      </c>
      <c r="G373">
        <v>60</v>
      </c>
      <c r="H373">
        <v>178</v>
      </c>
      <c r="I373">
        <v>86</v>
      </c>
      <c r="J373">
        <v>26</v>
      </c>
      <c r="K373">
        <v>0.67424242424242398</v>
      </c>
      <c r="L373">
        <v>0.87254901960784303</v>
      </c>
      <c r="M373">
        <v>1.29411764705882</v>
      </c>
      <c r="N373">
        <v>0.76068376068375998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1050</v>
      </c>
      <c r="F374">
        <v>1007</v>
      </c>
      <c r="G374">
        <v>43</v>
      </c>
      <c r="H374">
        <v>1007</v>
      </c>
      <c r="I374">
        <v>43</v>
      </c>
      <c r="J374">
        <v>0</v>
      </c>
      <c r="K374">
        <v>0.95904761904761904</v>
      </c>
      <c r="L374">
        <v>1</v>
      </c>
      <c r="M374">
        <v>1.04270109235352</v>
      </c>
      <c r="N374">
        <v>0.97909577053962005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654</v>
      </c>
      <c r="F375">
        <v>641</v>
      </c>
      <c r="G375">
        <v>13</v>
      </c>
      <c r="H375">
        <v>576</v>
      </c>
      <c r="I375">
        <v>78</v>
      </c>
      <c r="J375">
        <v>65</v>
      </c>
      <c r="K375">
        <v>0.88073394495412805</v>
      </c>
      <c r="L375">
        <v>0.89859594383775299</v>
      </c>
      <c r="M375">
        <v>1.02028081123244</v>
      </c>
      <c r="N375">
        <v>0.88957528957528897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237</v>
      </c>
      <c r="F376">
        <v>204</v>
      </c>
      <c r="G376">
        <v>33</v>
      </c>
      <c r="H376">
        <v>183</v>
      </c>
      <c r="I376">
        <v>54</v>
      </c>
      <c r="J376">
        <v>21</v>
      </c>
      <c r="K376">
        <v>0.772151898734177</v>
      </c>
      <c r="L376">
        <v>0.89705882352941102</v>
      </c>
      <c r="M376">
        <v>1.1617647058823499</v>
      </c>
      <c r="N376">
        <v>0.82993197278911501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1032</v>
      </c>
      <c r="F377">
        <v>1007</v>
      </c>
      <c r="G377">
        <v>25</v>
      </c>
      <c r="H377">
        <v>1005</v>
      </c>
      <c r="I377">
        <v>27</v>
      </c>
      <c r="J377">
        <v>2</v>
      </c>
      <c r="K377">
        <v>0.97383720930232498</v>
      </c>
      <c r="L377">
        <v>0.99801390268123102</v>
      </c>
      <c r="M377">
        <v>1.0248262164846</v>
      </c>
      <c r="N377">
        <v>0.98577734183423205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633</v>
      </c>
      <c r="F378">
        <v>641</v>
      </c>
      <c r="G378">
        <v>8</v>
      </c>
      <c r="H378">
        <v>587</v>
      </c>
      <c r="I378">
        <v>46</v>
      </c>
      <c r="J378">
        <v>54</v>
      </c>
      <c r="K378">
        <v>0.92733017377567095</v>
      </c>
      <c r="L378">
        <v>0.91575663026521004</v>
      </c>
      <c r="M378">
        <v>0.98751950078003103</v>
      </c>
      <c r="N378">
        <v>0.92150706436420704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223</v>
      </c>
      <c r="F379">
        <v>204</v>
      </c>
      <c r="G379">
        <v>19</v>
      </c>
      <c r="H379">
        <v>194</v>
      </c>
      <c r="I379">
        <v>29</v>
      </c>
      <c r="J379">
        <v>10</v>
      </c>
      <c r="K379">
        <v>0.86995515695067205</v>
      </c>
      <c r="L379">
        <v>0.95098039215686203</v>
      </c>
      <c r="M379">
        <v>1.09313725490196</v>
      </c>
      <c r="N379">
        <v>0.90866510538641598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954</v>
      </c>
      <c r="F380">
        <v>1000</v>
      </c>
      <c r="G380">
        <v>46</v>
      </c>
      <c r="H380">
        <v>952</v>
      </c>
      <c r="I380">
        <v>2</v>
      </c>
      <c r="J380">
        <v>48</v>
      </c>
      <c r="K380">
        <v>0.99790356394129898</v>
      </c>
      <c r="L380">
        <v>0.95199999999999996</v>
      </c>
      <c r="M380">
        <v>0.95399999999999996</v>
      </c>
      <c r="N380">
        <v>0.974411463664278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819</v>
      </c>
      <c r="F381">
        <v>815</v>
      </c>
      <c r="G381">
        <v>4</v>
      </c>
      <c r="H381">
        <v>745</v>
      </c>
      <c r="I381">
        <v>74</v>
      </c>
      <c r="J381">
        <v>70</v>
      </c>
      <c r="K381">
        <v>0.90964590964590897</v>
      </c>
      <c r="L381">
        <v>0.91411042944785204</v>
      </c>
      <c r="M381">
        <v>1.00490797546012</v>
      </c>
      <c r="N381">
        <v>0.91187270501835904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290</v>
      </c>
      <c r="F382">
        <v>216</v>
      </c>
      <c r="G382">
        <v>74</v>
      </c>
      <c r="H382">
        <v>166</v>
      </c>
      <c r="I382">
        <v>124</v>
      </c>
      <c r="J382">
        <v>50</v>
      </c>
      <c r="K382">
        <v>0.57241379310344798</v>
      </c>
      <c r="L382">
        <v>0.76851851851851805</v>
      </c>
      <c r="M382">
        <v>1.3425925925925899</v>
      </c>
      <c r="N382">
        <v>0.65612648221343794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1008</v>
      </c>
      <c r="F383">
        <v>1000</v>
      </c>
      <c r="G383">
        <v>8</v>
      </c>
      <c r="H383">
        <v>998</v>
      </c>
      <c r="I383">
        <v>10</v>
      </c>
      <c r="J383">
        <v>2</v>
      </c>
      <c r="K383">
        <v>0.990079365079365</v>
      </c>
      <c r="L383">
        <v>0.998</v>
      </c>
      <c r="M383">
        <v>1.008</v>
      </c>
      <c r="N383">
        <v>0.99402390438247001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808</v>
      </c>
      <c r="F384">
        <v>815</v>
      </c>
      <c r="G384">
        <v>7</v>
      </c>
      <c r="H384">
        <v>778</v>
      </c>
      <c r="I384">
        <v>30</v>
      </c>
      <c r="J384">
        <v>37</v>
      </c>
      <c r="K384">
        <v>0.96287128712871195</v>
      </c>
      <c r="L384">
        <v>0.95460122699386496</v>
      </c>
      <c r="M384">
        <v>0.99141104294478499</v>
      </c>
      <c r="N384">
        <v>0.95871842267406004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233</v>
      </c>
      <c r="F385">
        <v>216</v>
      </c>
      <c r="G385">
        <v>17</v>
      </c>
      <c r="H385">
        <v>185</v>
      </c>
      <c r="I385">
        <v>48</v>
      </c>
      <c r="J385">
        <v>31</v>
      </c>
      <c r="K385">
        <v>0.79399141630901204</v>
      </c>
      <c r="L385">
        <v>0.85648148148148096</v>
      </c>
      <c r="M385">
        <v>1.0787037037036999</v>
      </c>
      <c r="N385">
        <v>0.82405345211581205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1024</v>
      </c>
      <c r="F386">
        <v>1000</v>
      </c>
      <c r="G386">
        <v>24</v>
      </c>
      <c r="H386">
        <v>998</v>
      </c>
      <c r="I386">
        <v>26</v>
      </c>
      <c r="J386">
        <v>2</v>
      </c>
      <c r="K386">
        <v>0.974609375</v>
      </c>
      <c r="L386">
        <v>0.998</v>
      </c>
      <c r="M386">
        <v>1.024</v>
      </c>
      <c r="N386">
        <v>0.98616600790513798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800</v>
      </c>
      <c r="F387">
        <v>815</v>
      </c>
      <c r="G387">
        <v>15</v>
      </c>
      <c r="H387">
        <v>772</v>
      </c>
      <c r="I387">
        <v>28</v>
      </c>
      <c r="J387">
        <v>43</v>
      </c>
      <c r="K387">
        <v>0.96499999999999997</v>
      </c>
      <c r="L387">
        <v>0.94723926380368095</v>
      </c>
      <c r="M387">
        <v>0.98159509202453898</v>
      </c>
      <c r="N387">
        <v>0.95603715170278603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229</v>
      </c>
      <c r="F388">
        <v>216</v>
      </c>
      <c r="G388">
        <v>13</v>
      </c>
      <c r="H388">
        <v>199</v>
      </c>
      <c r="I388">
        <v>30</v>
      </c>
      <c r="J388">
        <v>17</v>
      </c>
      <c r="K388">
        <v>0.86899563318777295</v>
      </c>
      <c r="L388">
        <v>0.92129629629629595</v>
      </c>
      <c r="M388">
        <v>1.06018518518518</v>
      </c>
      <c r="N388">
        <v>0.89438202247191001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951</v>
      </c>
      <c r="F389">
        <v>1052</v>
      </c>
      <c r="G389">
        <v>101</v>
      </c>
      <c r="H389">
        <v>950</v>
      </c>
      <c r="I389">
        <v>1</v>
      </c>
      <c r="J389">
        <v>102</v>
      </c>
      <c r="K389">
        <v>0.99894847528916897</v>
      </c>
      <c r="L389">
        <v>0.90304182509505704</v>
      </c>
      <c r="M389">
        <v>0.90399239543726195</v>
      </c>
      <c r="N389">
        <v>0.94857713429855195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828</v>
      </c>
      <c r="F390">
        <v>913</v>
      </c>
      <c r="G390">
        <v>85</v>
      </c>
      <c r="H390">
        <v>787</v>
      </c>
      <c r="I390">
        <v>41</v>
      </c>
      <c r="J390">
        <v>126</v>
      </c>
      <c r="K390">
        <v>0.95048309178743895</v>
      </c>
      <c r="L390">
        <v>0.86199342825848801</v>
      </c>
      <c r="M390">
        <v>0.90690032858707503</v>
      </c>
      <c r="N390">
        <v>0.90407811602527199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234</v>
      </c>
      <c r="F391">
        <v>217</v>
      </c>
      <c r="G391">
        <v>17</v>
      </c>
      <c r="H391">
        <v>155</v>
      </c>
      <c r="I391">
        <v>79</v>
      </c>
      <c r="J391">
        <v>62</v>
      </c>
      <c r="K391">
        <v>0.66239316239316204</v>
      </c>
      <c r="L391">
        <v>0.71428571428571397</v>
      </c>
      <c r="M391">
        <v>1.0783410138248799</v>
      </c>
      <c r="N391">
        <v>0.68736141906873605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1028</v>
      </c>
      <c r="F392">
        <v>1052</v>
      </c>
      <c r="G392">
        <v>24</v>
      </c>
      <c r="H392">
        <v>1025</v>
      </c>
      <c r="I392">
        <v>3</v>
      </c>
      <c r="J392">
        <v>27</v>
      </c>
      <c r="K392">
        <v>0.99708171206225604</v>
      </c>
      <c r="L392">
        <v>0.97433460076045597</v>
      </c>
      <c r="M392">
        <v>0.97718631178707205</v>
      </c>
      <c r="N392">
        <v>0.98557692307692302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898</v>
      </c>
      <c r="F393">
        <v>913</v>
      </c>
      <c r="G393">
        <v>15</v>
      </c>
      <c r="H393">
        <v>846</v>
      </c>
      <c r="I393">
        <v>52</v>
      </c>
      <c r="J393">
        <v>67</v>
      </c>
      <c r="K393">
        <v>0.94209354120267197</v>
      </c>
      <c r="L393">
        <v>0.92661555312157695</v>
      </c>
      <c r="M393">
        <v>0.98357064622124801</v>
      </c>
      <c r="N393">
        <v>0.93429044726670296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240</v>
      </c>
      <c r="F394">
        <v>217</v>
      </c>
      <c r="G394">
        <v>23</v>
      </c>
      <c r="H394">
        <v>194</v>
      </c>
      <c r="I394">
        <v>46</v>
      </c>
      <c r="J394">
        <v>23</v>
      </c>
      <c r="K394">
        <v>0.80833333333333302</v>
      </c>
      <c r="L394">
        <v>0.89400921658986099</v>
      </c>
      <c r="M394">
        <v>1.1059907834101299</v>
      </c>
      <c r="N394">
        <v>0.84901531728665203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1054</v>
      </c>
      <c r="F395">
        <v>1052</v>
      </c>
      <c r="G395">
        <v>2</v>
      </c>
      <c r="H395">
        <v>1048</v>
      </c>
      <c r="I395">
        <v>6</v>
      </c>
      <c r="J395">
        <v>4</v>
      </c>
      <c r="K395">
        <v>0.99430740037950605</v>
      </c>
      <c r="L395">
        <v>0.99619771863117801</v>
      </c>
      <c r="M395">
        <v>1.0019011406844101</v>
      </c>
      <c r="N395">
        <v>0.99525166191832803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879</v>
      </c>
      <c r="F396">
        <v>913</v>
      </c>
      <c r="G396">
        <v>34</v>
      </c>
      <c r="H396">
        <v>844</v>
      </c>
      <c r="I396">
        <v>35</v>
      </c>
      <c r="J396">
        <v>69</v>
      </c>
      <c r="K396">
        <v>0.96018202502844097</v>
      </c>
      <c r="L396">
        <v>0.92442497261774303</v>
      </c>
      <c r="M396">
        <v>0.96276013143482997</v>
      </c>
      <c r="N396">
        <v>0.94196428571428503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201</v>
      </c>
      <c r="F397">
        <v>217</v>
      </c>
      <c r="G397">
        <v>16</v>
      </c>
      <c r="H397">
        <v>183</v>
      </c>
      <c r="I397">
        <v>18</v>
      </c>
      <c r="J397">
        <v>34</v>
      </c>
      <c r="K397">
        <v>0.91044776119402904</v>
      </c>
      <c r="L397">
        <v>0.84331797235022998</v>
      </c>
      <c r="M397">
        <v>0.92626728110598999</v>
      </c>
      <c r="N397">
        <v>0.87559808612440104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928</v>
      </c>
      <c r="F398">
        <v>964</v>
      </c>
      <c r="G398">
        <v>36</v>
      </c>
      <c r="H398">
        <v>927</v>
      </c>
      <c r="I398">
        <v>1</v>
      </c>
      <c r="J398">
        <v>37</v>
      </c>
      <c r="K398">
        <v>0.99892241379310298</v>
      </c>
      <c r="L398">
        <v>0.96161825726141004</v>
      </c>
      <c r="M398">
        <v>0.96265560165975095</v>
      </c>
      <c r="N398">
        <v>0.97991543340380505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758</v>
      </c>
      <c r="F399">
        <v>774</v>
      </c>
      <c r="G399">
        <v>16</v>
      </c>
      <c r="H399">
        <v>704</v>
      </c>
      <c r="I399">
        <v>54</v>
      </c>
      <c r="J399">
        <v>70</v>
      </c>
      <c r="K399">
        <v>0.92875989445910201</v>
      </c>
      <c r="L399">
        <v>0.90956072351421102</v>
      </c>
      <c r="M399">
        <v>0.97932816537467704</v>
      </c>
      <c r="N399">
        <v>0.91906005221932097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221</v>
      </c>
      <c r="F400">
        <v>218</v>
      </c>
      <c r="G400">
        <v>3</v>
      </c>
      <c r="H400">
        <v>167</v>
      </c>
      <c r="I400">
        <v>54</v>
      </c>
      <c r="J400">
        <v>51</v>
      </c>
      <c r="K400">
        <v>0.75565610859728505</v>
      </c>
      <c r="L400">
        <v>0.76605504587155904</v>
      </c>
      <c r="M400">
        <v>1.0137614678899001</v>
      </c>
      <c r="N400">
        <v>0.76082004555808602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937</v>
      </c>
      <c r="F401">
        <v>964</v>
      </c>
      <c r="G401">
        <v>27</v>
      </c>
      <c r="H401">
        <v>935</v>
      </c>
      <c r="I401">
        <v>2</v>
      </c>
      <c r="J401">
        <v>29</v>
      </c>
      <c r="K401">
        <v>0.99786552828175001</v>
      </c>
      <c r="L401">
        <v>0.969917012448132</v>
      </c>
      <c r="M401">
        <v>0.97199170124481304</v>
      </c>
      <c r="N401">
        <v>0.983692793266701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748</v>
      </c>
      <c r="F402">
        <v>774</v>
      </c>
      <c r="G402">
        <v>26</v>
      </c>
      <c r="H402">
        <v>714</v>
      </c>
      <c r="I402">
        <v>34</v>
      </c>
      <c r="J402">
        <v>60</v>
      </c>
      <c r="K402">
        <v>0.95454545454545403</v>
      </c>
      <c r="L402">
        <v>0.92248062015503796</v>
      </c>
      <c r="M402">
        <v>0.96640826873385</v>
      </c>
      <c r="N402">
        <v>0.93823915900131405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204</v>
      </c>
      <c r="F403">
        <v>218</v>
      </c>
      <c r="G403">
        <v>14</v>
      </c>
      <c r="H403">
        <v>188</v>
      </c>
      <c r="I403">
        <v>16</v>
      </c>
      <c r="J403">
        <v>30</v>
      </c>
      <c r="K403">
        <v>0.92156862745098</v>
      </c>
      <c r="L403">
        <v>0.86238532110091703</v>
      </c>
      <c r="M403">
        <v>0.93577981651376096</v>
      </c>
      <c r="N403">
        <v>0.89099526066350698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970</v>
      </c>
      <c r="F404">
        <v>964</v>
      </c>
      <c r="G404">
        <v>6</v>
      </c>
      <c r="H404">
        <v>964</v>
      </c>
      <c r="I404">
        <v>6</v>
      </c>
      <c r="J404">
        <v>0</v>
      </c>
      <c r="K404">
        <v>0.99381443298968997</v>
      </c>
      <c r="L404">
        <v>1</v>
      </c>
      <c r="M404">
        <v>1.0062240663900399</v>
      </c>
      <c r="N404">
        <v>0.99689762150982397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725</v>
      </c>
      <c r="F405">
        <v>774</v>
      </c>
      <c r="G405">
        <v>49</v>
      </c>
      <c r="H405">
        <v>697</v>
      </c>
      <c r="I405">
        <v>28</v>
      </c>
      <c r="J405">
        <v>77</v>
      </c>
      <c r="K405">
        <v>0.96137931034482704</v>
      </c>
      <c r="L405">
        <v>0.90051679586563305</v>
      </c>
      <c r="M405">
        <v>0.93669250645994795</v>
      </c>
      <c r="N405">
        <v>0.92995330220146699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213</v>
      </c>
      <c r="F406">
        <v>218</v>
      </c>
      <c r="G406">
        <v>5</v>
      </c>
      <c r="H406">
        <v>195</v>
      </c>
      <c r="I406">
        <v>18</v>
      </c>
      <c r="J406">
        <v>23</v>
      </c>
      <c r="K406">
        <v>0.91549295774647799</v>
      </c>
      <c r="L406">
        <v>0.894495412844036</v>
      </c>
      <c r="M406">
        <v>0.97706422018348604</v>
      </c>
      <c r="N406">
        <v>0.90487238979118301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1095</v>
      </c>
      <c r="F407">
        <v>1109</v>
      </c>
      <c r="G407">
        <v>14</v>
      </c>
      <c r="H407">
        <v>1088</v>
      </c>
      <c r="I407">
        <v>7</v>
      </c>
      <c r="J407">
        <v>21</v>
      </c>
      <c r="K407">
        <v>0.99360730593607305</v>
      </c>
      <c r="L407">
        <v>0.98106402164111794</v>
      </c>
      <c r="M407">
        <v>0.98737601442741196</v>
      </c>
      <c r="N407">
        <v>0.98729582577132402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565</v>
      </c>
      <c r="F408">
        <v>681</v>
      </c>
      <c r="G408">
        <v>116</v>
      </c>
      <c r="H408">
        <v>494</v>
      </c>
      <c r="I408">
        <v>71</v>
      </c>
      <c r="J408">
        <v>187</v>
      </c>
      <c r="K408">
        <v>0.87433628318584</v>
      </c>
      <c r="L408">
        <v>0.725403817914831</v>
      </c>
      <c r="M408">
        <v>0.82966226138032295</v>
      </c>
      <c r="N408">
        <v>0.79293739967897203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204</v>
      </c>
      <c r="F409">
        <v>272</v>
      </c>
      <c r="G409">
        <v>68</v>
      </c>
      <c r="H409">
        <v>132</v>
      </c>
      <c r="I409">
        <v>72</v>
      </c>
      <c r="J409">
        <v>140</v>
      </c>
      <c r="K409">
        <v>0.64705882352941102</v>
      </c>
      <c r="L409">
        <v>0.48529411764705799</v>
      </c>
      <c r="M409">
        <v>0.75</v>
      </c>
      <c r="N409">
        <v>0.55462184873949505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1121</v>
      </c>
      <c r="F410">
        <v>1109</v>
      </c>
      <c r="G410">
        <v>12</v>
      </c>
      <c r="H410">
        <v>1108</v>
      </c>
      <c r="I410">
        <v>13</v>
      </c>
      <c r="J410">
        <v>1</v>
      </c>
      <c r="K410">
        <v>0.98840321141837595</v>
      </c>
      <c r="L410">
        <v>0.99909828674481505</v>
      </c>
      <c r="M410">
        <v>1.0108205590622099</v>
      </c>
      <c r="N410">
        <v>0.99372197309416999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643</v>
      </c>
      <c r="F411">
        <v>681</v>
      </c>
      <c r="G411">
        <v>38</v>
      </c>
      <c r="H411">
        <v>598</v>
      </c>
      <c r="I411">
        <v>45</v>
      </c>
      <c r="J411">
        <v>83</v>
      </c>
      <c r="K411">
        <v>0.93001555209953302</v>
      </c>
      <c r="L411">
        <v>0.87812041116005801</v>
      </c>
      <c r="M411">
        <v>0.94419970631424299</v>
      </c>
      <c r="N411">
        <v>0.90332326283987896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260</v>
      </c>
      <c r="F412">
        <v>272</v>
      </c>
      <c r="G412">
        <v>12</v>
      </c>
      <c r="H412">
        <v>217</v>
      </c>
      <c r="I412">
        <v>43</v>
      </c>
      <c r="J412">
        <v>55</v>
      </c>
      <c r="K412">
        <v>0.83461538461538398</v>
      </c>
      <c r="L412">
        <v>0.79779411764705799</v>
      </c>
      <c r="M412">
        <v>0.95588235294117596</v>
      </c>
      <c r="N412">
        <v>0.81578947368420995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1116</v>
      </c>
      <c r="F413">
        <v>1109</v>
      </c>
      <c r="G413">
        <v>7</v>
      </c>
      <c r="H413">
        <v>1106</v>
      </c>
      <c r="I413">
        <v>10</v>
      </c>
      <c r="J413">
        <v>3</v>
      </c>
      <c r="K413">
        <v>0.99103942652329702</v>
      </c>
      <c r="L413">
        <v>0.99729486023444502</v>
      </c>
      <c r="M413">
        <v>1.00631199278629</v>
      </c>
      <c r="N413">
        <v>0.99415730337078601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635</v>
      </c>
      <c r="F414">
        <v>681</v>
      </c>
      <c r="G414">
        <v>46</v>
      </c>
      <c r="H414">
        <v>606</v>
      </c>
      <c r="I414">
        <v>29</v>
      </c>
      <c r="J414">
        <v>75</v>
      </c>
      <c r="K414">
        <v>0.954330708661417</v>
      </c>
      <c r="L414">
        <v>0.889867841409691</v>
      </c>
      <c r="M414">
        <v>0.93245227606461001</v>
      </c>
      <c r="N414">
        <v>0.92097264437689896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229</v>
      </c>
      <c r="F415">
        <v>272</v>
      </c>
      <c r="G415">
        <v>43</v>
      </c>
      <c r="H415">
        <v>202</v>
      </c>
      <c r="I415">
        <v>27</v>
      </c>
      <c r="J415">
        <v>70</v>
      </c>
      <c r="K415">
        <v>0.88209606986899503</v>
      </c>
      <c r="L415">
        <v>0.74264705882352899</v>
      </c>
      <c r="M415">
        <v>0.84191176470588203</v>
      </c>
      <c r="N415">
        <v>0.80638722554890196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1019</v>
      </c>
      <c r="F416">
        <v>1029</v>
      </c>
      <c r="G416">
        <v>10</v>
      </c>
      <c r="H416">
        <v>1016</v>
      </c>
      <c r="I416">
        <v>3</v>
      </c>
      <c r="J416">
        <v>13</v>
      </c>
      <c r="K416">
        <v>0.99705593719332597</v>
      </c>
      <c r="L416">
        <v>0.98736637512147696</v>
      </c>
      <c r="M416">
        <v>0.99028182701652001</v>
      </c>
      <c r="N416">
        <v>0.992187499999999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732</v>
      </c>
      <c r="F417">
        <v>837</v>
      </c>
      <c r="G417">
        <v>105</v>
      </c>
      <c r="H417">
        <v>678</v>
      </c>
      <c r="I417">
        <v>54</v>
      </c>
      <c r="J417">
        <v>159</v>
      </c>
      <c r="K417">
        <v>0.92622950819672101</v>
      </c>
      <c r="L417">
        <v>0.81003584229390602</v>
      </c>
      <c r="M417">
        <v>0.87455197132616402</v>
      </c>
      <c r="N417">
        <v>0.86424474187380496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228</v>
      </c>
      <c r="F418">
        <v>240</v>
      </c>
      <c r="G418">
        <v>12</v>
      </c>
      <c r="H418">
        <v>136</v>
      </c>
      <c r="I418">
        <v>92</v>
      </c>
      <c r="J418">
        <v>104</v>
      </c>
      <c r="K418">
        <v>0.59649122807017496</v>
      </c>
      <c r="L418">
        <v>0.56666666666666599</v>
      </c>
      <c r="M418">
        <v>0.95</v>
      </c>
      <c r="N418">
        <v>0.58119658119658102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1027</v>
      </c>
      <c r="F419">
        <v>1029</v>
      </c>
      <c r="G419">
        <v>2</v>
      </c>
      <c r="H419">
        <v>1022</v>
      </c>
      <c r="I419">
        <v>5</v>
      </c>
      <c r="J419">
        <v>7</v>
      </c>
      <c r="K419">
        <v>0.99513145082765297</v>
      </c>
      <c r="L419">
        <v>0.99319727891156395</v>
      </c>
      <c r="M419">
        <v>0.998056365403304</v>
      </c>
      <c r="N419">
        <v>0.99416342412451297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852</v>
      </c>
      <c r="F420">
        <v>837</v>
      </c>
      <c r="G420">
        <v>15</v>
      </c>
      <c r="H420">
        <v>795</v>
      </c>
      <c r="I420">
        <v>57</v>
      </c>
      <c r="J420">
        <v>42</v>
      </c>
      <c r="K420">
        <v>0.93309859154929498</v>
      </c>
      <c r="L420">
        <v>0.94982078853046503</v>
      </c>
      <c r="M420">
        <v>1.0179211469534</v>
      </c>
      <c r="N420">
        <v>0.94138543516873796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267</v>
      </c>
      <c r="F421">
        <v>240</v>
      </c>
      <c r="G421">
        <v>27</v>
      </c>
      <c r="H421">
        <v>205</v>
      </c>
      <c r="I421">
        <v>62</v>
      </c>
      <c r="J421">
        <v>35</v>
      </c>
      <c r="K421">
        <v>0.76779026217228397</v>
      </c>
      <c r="L421">
        <v>0.85416666666666596</v>
      </c>
      <c r="M421">
        <v>1.1125</v>
      </c>
      <c r="N421">
        <v>0.80867850098619298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1061</v>
      </c>
      <c r="F422">
        <v>1029</v>
      </c>
      <c r="G422">
        <v>32</v>
      </c>
      <c r="H422">
        <v>1028</v>
      </c>
      <c r="I422">
        <v>33</v>
      </c>
      <c r="J422">
        <v>1</v>
      </c>
      <c r="K422">
        <v>0.96889726672950005</v>
      </c>
      <c r="L422">
        <v>0.99902818270165195</v>
      </c>
      <c r="M422">
        <v>1.03109815354713</v>
      </c>
      <c r="N422">
        <v>0.98373205741626801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837</v>
      </c>
      <c r="F423">
        <v>837</v>
      </c>
      <c r="G423">
        <v>0</v>
      </c>
      <c r="H423">
        <v>801</v>
      </c>
      <c r="I423">
        <v>36</v>
      </c>
      <c r="J423">
        <v>36</v>
      </c>
      <c r="K423">
        <v>0.956989247311828</v>
      </c>
      <c r="L423">
        <v>0.956989247311828</v>
      </c>
      <c r="M423">
        <v>1</v>
      </c>
      <c r="N423">
        <v>0.956989247311828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234</v>
      </c>
      <c r="F424">
        <v>240</v>
      </c>
      <c r="G424">
        <v>6</v>
      </c>
      <c r="H424">
        <v>199</v>
      </c>
      <c r="I424">
        <v>35</v>
      </c>
      <c r="J424">
        <v>41</v>
      </c>
      <c r="K424">
        <v>0.85042735042734996</v>
      </c>
      <c r="L424">
        <v>0.82916666666666605</v>
      </c>
      <c r="M424">
        <v>0.97499999999999998</v>
      </c>
      <c r="N424">
        <v>0.83966244725738304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1024</v>
      </c>
      <c r="F425">
        <v>1044</v>
      </c>
      <c r="G425">
        <v>20</v>
      </c>
      <c r="H425">
        <v>1021</v>
      </c>
      <c r="I425">
        <v>3</v>
      </c>
      <c r="J425">
        <v>23</v>
      </c>
      <c r="K425">
        <v>0.9970703125</v>
      </c>
      <c r="L425">
        <v>0.97796934865900298</v>
      </c>
      <c r="M425">
        <v>0.98084291187739403</v>
      </c>
      <c r="N425">
        <v>0.98742746615086996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737</v>
      </c>
      <c r="F426">
        <v>801</v>
      </c>
      <c r="G426">
        <v>64</v>
      </c>
      <c r="H426">
        <v>698</v>
      </c>
      <c r="I426">
        <v>39</v>
      </c>
      <c r="J426">
        <v>103</v>
      </c>
      <c r="K426">
        <v>0.94708276797829005</v>
      </c>
      <c r="L426">
        <v>0.87141073657927504</v>
      </c>
      <c r="M426">
        <v>0.92009987515605496</v>
      </c>
      <c r="N426">
        <v>0.90767230169050706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252</v>
      </c>
      <c r="F427">
        <v>252</v>
      </c>
      <c r="G427">
        <v>0</v>
      </c>
      <c r="H427">
        <v>176</v>
      </c>
      <c r="I427">
        <v>76</v>
      </c>
      <c r="J427">
        <v>76</v>
      </c>
      <c r="K427">
        <v>0.69841269841269804</v>
      </c>
      <c r="L427">
        <v>0.69841269841269804</v>
      </c>
      <c r="M427">
        <v>1</v>
      </c>
      <c r="N427">
        <v>0.69841269841269804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1041</v>
      </c>
      <c r="F428">
        <v>1044</v>
      </c>
      <c r="G428">
        <v>3</v>
      </c>
      <c r="H428">
        <v>1035</v>
      </c>
      <c r="I428">
        <v>6</v>
      </c>
      <c r="J428">
        <v>9</v>
      </c>
      <c r="K428">
        <v>0.99423631123919298</v>
      </c>
      <c r="L428">
        <v>0.99137931034482696</v>
      </c>
      <c r="M428">
        <v>0.99712643678160895</v>
      </c>
      <c r="N428">
        <v>0.99280575539568305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796</v>
      </c>
      <c r="F429">
        <v>801</v>
      </c>
      <c r="G429">
        <v>5</v>
      </c>
      <c r="H429">
        <v>759</v>
      </c>
      <c r="I429">
        <v>37</v>
      </c>
      <c r="J429">
        <v>42</v>
      </c>
      <c r="K429">
        <v>0.95351758793969799</v>
      </c>
      <c r="L429">
        <v>0.94756554307116103</v>
      </c>
      <c r="M429">
        <v>0.993757802746566</v>
      </c>
      <c r="N429">
        <v>0.95053224796493396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268</v>
      </c>
      <c r="F430">
        <v>252</v>
      </c>
      <c r="G430">
        <v>16</v>
      </c>
      <c r="H430">
        <v>214</v>
      </c>
      <c r="I430">
        <v>54</v>
      </c>
      <c r="J430">
        <v>38</v>
      </c>
      <c r="K430">
        <v>0.79850746268656703</v>
      </c>
      <c r="L430">
        <v>0.84920634920634896</v>
      </c>
      <c r="M430">
        <v>1.0634920634920599</v>
      </c>
      <c r="N430">
        <v>0.82307692307692304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1076</v>
      </c>
      <c r="F431">
        <v>1044</v>
      </c>
      <c r="G431">
        <v>32</v>
      </c>
      <c r="H431">
        <v>1042</v>
      </c>
      <c r="I431">
        <v>34</v>
      </c>
      <c r="J431">
        <v>2</v>
      </c>
      <c r="K431">
        <v>0.96840148698884698</v>
      </c>
      <c r="L431">
        <v>0.998084291187739</v>
      </c>
      <c r="M431">
        <v>1.03065134099616</v>
      </c>
      <c r="N431">
        <v>0.98301886792452797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814</v>
      </c>
      <c r="F432">
        <v>801</v>
      </c>
      <c r="G432">
        <v>13</v>
      </c>
      <c r="H432">
        <v>772</v>
      </c>
      <c r="I432">
        <v>42</v>
      </c>
      <c r="J432">
        <v>29</v>
      </c>
      <c r="K432">
        <v>0.94840294840294803</v>
      </c>
      <c r="L432">
        <v>0.96379525593008697</v>
      </c>
      <c r="M432">
        <v>1.0162297128589199</v>
      </c>
      <c r="N432">
        <v>0.95603715170278603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242</v>
      </c>
      <c r="F433">
        <v>252</v>
      </c>
      <c r="G433">
        <v>10</v>
      </c>
      <c r="H433">
        <v>219</v>
      </c>
      <c r="I433">
        <v>23</v>
      </c>
      <c r="J433">
        <v>33</v>
      </c>
      <c r="K433">
        <v>0.90495867768594995</v>
      </c>
      <c r="L433">
        <v>0.86904761904761896</v>
      </c>
      <c r="M433">
        <v>0.96031746031746001</v>
      </c>
      <c r="N433">
        <v>0.88663967611336003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1011</v>
      </c>
      <c r="F434">
        <v>1076</v>
      </c>
      <c r="G434">
        <v>65</v>
      </c>
      <c r="H434">
        <v>1008</v>
      </c>
      <c r="I434">
        <v>3</v>
      </c>
      <c r="J434">
        <v>68</v>
      </c>
      <c r="K434">
        <v>0.99703264094955402</v>
      </c>
      <c r="L434">
        <v>0.93680297397769496</v>
      </c>
      <c r="M434">
        <v>0.939591078066914</v>
      </c>
      <c r="N434">
        <v>0.965979875419262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678</v>
      </c>
      <c r="F435">
        <v>753</v>
      </c>
      <c r="G435">
        <v>75</v>
      </c>
      <c r="H435">
        <v>632</v>
      </c>
      <c r="I435">
        <v>46</v>
      </c>
      <c r="J435">
        <v>121</v>
      </c>
      <c r="K435">
        <v>0.93215339233038297</v>
      </c>
      <c r="L435">
        <v>0.83930942895086302</v>
      </c>
      <c r="M435">
        <v>0.90039840637450197</v>
      </c>
      <c r="N435">
        <v>0.883298392732355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288</v>
      </c>
      <c r="F436">
        <v>245</v>
      </c>
      <c r="G436">
        <v>43</v>
      </c>
      <c r="H436">
        <v>179</v>
      </c>
      <c r="I436">
        <v>109</v>
      </c>
      <c r="J436">
        <v>66</v>
      </c>
      <c r="K436">
        <v>0.62152777777777701</v>
      </c>
      <c r="L436">
        <v>0.73061224489795895</v>
      </c>
      <c r="M436">
        <v>1.1755102040816301</v>
      </c>
      <c r="N436">
        <v>0.67166979362101298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1071</v>
      </c>
      <c r="F437">
        <v>1076</v>
      </c>
      <c r="G437">
        <v>5</v>
      </c>
      <c r="H437">
        <v>1069</v>
      </c>
      <c r="I437">
        <v>2</v>
      </c>
      <c r="J437">
        <v>7</v>
      </c>
      <c r="K437">
        <v>0.99813258636788005</v>
      </c>
      <c r="L437">
        <v>0.99349442379182096</v>
      </c>
      <c r="M437">
        <v>0.99535315985130102</v>
      </c>
      <c r="N437">
        <v>0.99580810433162503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719</v>
      </c>
      <c r="F438">
        <v>753</v>
      </c>
      <c r="G438">
        <v>34</v>
      </c>
      <c r="H438">
        <v>687</v>
      </c>
      <c r="I438">
        <v>32</v>
      </c>
      <c r="J438">
        <v>66</v>
      </c>
      <c r="K438">
        <v>0.95549374130737097</v>
      </c>
      <c r="L438">
        <v>0.91235059760956105</v>
      </c>
      <c r="M438">
        <v>0.95484727755644005</v>
      </c>
      <c r="N438">
        <v>0.93342391304347805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251</v>
      </c>
      <c r="F439">
        <v>245</v>
      </c>
      <c r="G439">
        <v>6</v>
      </c>
      <c r="H439">
        <v>211</v>
      </c>
      <c r="I439">
        <v>40</v>
      </c>
      <c r="J439">
        <v>34</v>
      </c>
      <c r="K439">
        <v>0.840637450199203</v>
      </c>
      <c r="L439">
        <v>0.86122448979591804</v>
      </c>
      <c r="M439">
        <v>1.0244897959183601</v>
      </c>
      <c r="N439">
        <v>0.85080645161290303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1085</v>
      </c>
      <c r="F440">
        <v>1076</v>
      </c>
      <c r="G440">
        <v>9</v>
      </c>
      <c r="H440">
        <v>1074</v>
      </c>
      <c r="I440">
        <v>11</v>
      </c>
      <c r="J440">
        <v>2</v>
      </c>
      <c r="K440">
        <v>0.98986175115207298</v>
      </c>
      <c r="L440">
        <v>0.99814126394052005</v>
      </c>
      <c r="M440">
        <v>1.00836431226765</v>
      </c>
      <c r="N440">
        <v>0.99398426654326699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701</v>
      </c>
      <c r="F441">
        <v>753</v>
      </c>
      <c r="G441">
        <v>52</v>
      </c>
      <c r="H441">
        <v>669</v>
      </c>
      <c r="I441">
        <v>32</v>
      </c>
      <c r="J441">
        <v>84</v>
      </c>
      <c r="K441">
        <v>0.95435092724679005</v>
      </c>
      <c r="L441">
        <v>0.888446215139442</v>
      </c>
      <c r="M441">
        <v>0.930942895086321</v>
      </c>
      <c r="N441">
        <v>0.920220082530949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221</v>
      </c>
      <c r="F442">
        <v>245</v>
      </c>
      <c r="G442">
        <v>24</v>
      </c>
      <c r="H442">
        <v>201</v>
      </c>
      <c r="I442">
        <v>20</v>
      </c>
      <c r="J442">
        <v>44</v>
      </c>
      <c r="K442">
        <v>0.90950226244343801</v>
      </c>
      <c r="L442">
        <v>0.82040816326530597</v>
      </c>
      <c r="M442">
        <v>0.90204081632652999</v>
      </c>
      <c r="N442">
        <v>0.86266094420600803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1186</v>
      </c>
      <c r="F443">
        <v>1251</v>
      </c>
      <c r="G443">
        <v>65</v>
      </c>
      <c r="H443">
        <v>1180</v>
      </c>
      <c r="I443">
        <v>6</v>
      </c>
      <c r="J443">
        <v>71</v>
      </c>
      <c r="K443">
        <v>0.99494097807757098</v>
      </c>
      <c r="L443">
        <v>0.943245403677058</v>
      </c>
      <c r="M443">
        <v>0.948041566746602</v>
      </c>
      <c r="N443">
        <v>0.96840377513335996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822</v>
      </c>
      <c r="F444">
        <v>841</v>
      </c>
      <c r="G444">
        <v>19</v>
      </c>
      <c r="H444">
        <v>728</v>
      </c>
      <c r="I444">
        <v>94</v>
      </c>
      <c r="J444">
        <v>113</v>
      </c>
      <c r="K444">
        <v>0.88564476885644705</v>
      </c>
      <c r="L444">
        <v>0.86563614744351902</v>
      </c>
      <c r="M444">
        <v>0.97740784780023704</v>
      </c>
      <c r="N444">
        <v>0.87552615754660201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294</v>
      </c>
      <c r="F445">
        <v>252</v>
      </c>
      <c r="G445">
        <v>42</v>
      </c>
      <c r="H445">
        <v>163</v>
      </c>
      <c r="I445">
        <v>131</v>
      </c>
      <c r="J445">
        <v>89</v>
      </c>
      <c r="K445">
        <v>0.55442176870748205</v>
      </c>
      <c r="L445">
        <v>0.64682539682539597</v>
      </c>
      <c r="M445">
        <v>1.1666666666666601</v>
      </c>
      <c r="N445">
        <v>0.59706959706959695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1178</v>
      </c>
      <c r="F446">
        <v>1251</v>
      </c>
      <c r="G446">
        <v>73</v>
      </c>
      <c r="H446">
        <v>1170</v>
      </c>
      <c r="I446">
        <v>8</v>
      </c>
      <c r="J446">
        <v>81</v>
      </c>
      <c r="K446">
        <v>0.99320882852292003</v>
      </c>
      <c r="L446">
        <v>0.93525179856115104</v>
      </c>
      <c r="M446">
        <v>0.94164668265387597</v>
      </c>
      <c r="N446">
        <v>0.96335940716344104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797</v>
      </c>
      <c r="F447">
        <v>841</v>
      </c>
      <c r="G447">
        <v>44</v>
      </c>
      <c r="H447">
        <v>727</v>
      </c>
      <c r="I447">
        <v>70</v>
      </c>
      <c r="J447">
        <v>114</v>
      </c>
      <c r="K447">
        <v>0.91217063989962299</v>
      </c>
      <c r="L447">
        <v>0.86444708680142601</v>
      </c>
      <c r="M447">
        <v>0.94768133174791902</v>
      </c>
      <c r="N447">
        <v>0.88766788766788696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241</v>
      </c>
      <c r="F448">
        <v>252</v>
      </c>
      <c r="G448">
        <v>11</v>
      </c>
      <c r="H448">
        <v>217</v>
      </c>
      <c r="I448">
        <v>24</v>
      </c>
      <c r="J448">
        <v>35</v>
      </c>
      <c r="K448">
        <v>0.90041493775933601</v>
      </c>
      <c r="L448">
        <v>0.86111111111111105</v>
      </c>
      <c r="M448">
        <v>0.95634920634920595</v>
      </c>
      <c r="N448">
        <v>0.88032454361054702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1184</v>
      </c>
      <c r="F449">
        <v>1251</v>
      </c>
      <c r="G449">
        <v>67</v>
      </c>
      <c r="H449">
        <v>1183</v>
      </c>
      <c r="I449">
        <v>1</v>
      </c>
      <c r="J449">
        <v>68</v>
      </c>
      <c r="K449">
        <v>0.99915540540540504</v>
      </c>
      <c r="L449">
        <v>0.94564348521182995</v>
      </c>
      <c r="M449">
        <v>0.94644284572342097</v>
      </c>
      <c r="N449">
        <v>0.97166324435318197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822</v>
      </c>
      <c r="F450">
        <v>841</v>
      </c>
      <c r="G450">
        <v>19</v>
      </c>
      <c r="H450">
        <v>761</v>
      </c>
      <c r="I450">
        <v>61</v>
      </c>
      <c r="J450">
        <v>80</v>
      </c>
      <c r="K450">
        <v>0.92579075425790702</v>
      </c>
      <c r="L450">
        <v>0.90487514863258001</v>
      </c>
      <c r="M450">
        <v>0.97740784780023704</v>
      </c>
      <c r="N450">
        <v>0.91521346963319195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226</v>
      </c>
      <c r="F451">
        <v>252</v>
      </c>
      <c r="G451">
        <v>26</v>
      </c>
      <c r="H451">
        <v>206</v>
      </c>
      <c r="I451">
        <v>20</v>
      </c>
      <c r="J451">
        <v>46</v>
      </c>
      <c r="K451">
        <v>0.91150442477876104</v>
      </c>
      <c r="L451">
        <v>0.817460317460317</v>
      </c>
      <c r="M451">
        <v>0.89682539682539597</v>
      </c>
      <c r="N451">
        <v>0.86192468619246798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906</v>
      </c>
      <c r="F452">
        <v>920</v>
      </c>
      <c r="G452">
        <v>14</v>
      </c>
      <c r="H452">
        <v>903</v>
      </c>
      <c r="I452">
        <v>3</v>
      </c>
      <c r="J452">
        <v>17</v>
      </c>
      <c r="K452">
        <v>0.99668874172185395</v>
      </c>
      <c r="L452">
        <v>0.98152173913043395</v>
      </c>
      <c r="M452">
        <v>0.98478260869565204</v>
      </c>
      <c r="N452">
        <v>0.98904709748083197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558</v>
      </c>
      <c r="F453">
        <v>549</v>
      </c>
      <c r="G453">
        <v>9</v>
      </c>
      <c r="H453">
        <v>466</v>
      </c>
      <c r="I453">
        <v>92</v>
      </c>
      <c r="J453">
        <v>83</v>
      </c>
      <c r="K453">
        <v>0.83512544802867295</v>
      </c>
      <c r="L453">
        <v>0.84881602914389798</v>
      </c>
      <c r="M453">
        <v>1.0163934426229499</v>
      </c>
      <c r="N453">
        <v>0.84191508581752394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246</v>
      </c>
      <c r="F454">
        <v>204</v>
      </c>
      <c r="G454">
        <v>42</v>
      </c>
      <c r="H454">
        <v>169</v>
      </c>
      <c r="I454">
        <v>77</v>
      </c>
      <c r="J454">
        <v>35</v>
      </c>
      <c r="K454">
        <v>0.68699186991869898</v>
      </c>
      <c r="L454">
        <v>0.828431372549019</v>
      </c>
      <c r="M454">
        <v>1.20588235294117</v>
      </c>
      <c r="N454">
        <v>0.75111111111111095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932</v>
      </c>
      <c r="F455">
        <v>920</v>
      </c>
      <c r="G455">
        <v>12</v>
      </c>
      <c r="H455">
        <v>920</v>
      </c>
      <c r="I455">
        <v>12</v>
      </c>
      <c r="J455">
        <v>0</v>
      </c>
      <c r="K455">
        <v>0.98712446351931304</v>
      </c>
      <c r="L455">
        <v>1</v>
      </c>
      <c r="M455">
        <v>1.0130434782608599</v>
      </c>
      <c r="N455">
        <v>0.99352051835853095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567</v>
      </c>
      <c r="F456">
        <v>549</v>
      </c>
      <c r="G456">
        <v>18</v>
      </c>
      <c r="H456">
        <v>502</v>
      </c>
      <c r="I456">
        <v>65</v>
      </c>
      <c r="J456">
        <v>47</v>
      </c>
      <c r="K456">
        <v>0.88536155202821798</v>
      </c>
      <c r="L456">
        <v>0.91438979963570099</v>
      </c>
      <c r="M456">
        <v>1.0327868852458999</v>
      </c>
      <c r="N456">
        <v>0.89964157706093195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209</v>
      </c>
      <c r="F457">
        <v>204</v>
      </c>
      <c r="G457">
        <v>5</v>
      </c>
      <c r="H457">
        <v>183</v>
      </c>
      <c r="I457">
        <v>26</v>
      </c>
      <c r="J457">
        <v>21</v>
      </c>
      <c r="K457">
        <v>0.87559808612440104</v>
      </c>
      <c r="L457">
        <v>0.89705882352941102</v>
      </c>
      <c r="M457">
        <v>1.0245098039215601</v>
      </c>
      <c r="N457">
        <v>0.88619854721549596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934</v>
      </c>
      <c r="F458">
        <v>920</v>
      </c>
      <c r="G458">
        <v>14</v>
      </c>
      <c r="H458">
        <v>920</v>
      </c>
      <c r="I458">
        <v>14</v>
      </c>
      <c r="J458">
        <v>0</v>
      </c>
      <c r="K458">
        <v>0.98501070663811496</v>
      </c>
      <c r="L458">
        <v>1</v>
      </c>
      <c r="M458">
        <v>1.0152173913043401</v>
      </c>
      <c r="N458">
        <v>0.99244875943904998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584</v>
      </c>
      <c r="F459">
        <v>549</v>
      </c>
      <c r="G459">
        <v>35</v>
      </c>
      <c r="H459">
        <v>529</v>
      </c>
      <c r="I459">
        <v>55</v>
      </c>
      <c r="J459">
        <v>20</v>
      </c>
      <c r="K459">
        <v>0.90582191780821897</v>
      </c>
      <c r="L459">
        <v>0.96357012750455295</v>
      </c>
      <c r="M459">
        <v>1.06375227686703</v>
      </c>
      <c r="N459">
        <v>0.93380406001765204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200</v>
      </c>
      <c r="F460">
        <v>204</v>
      </c>
      <c r="G460">
        <v>4</v>
      </c>
      <c r="H460">
        <v>189</v>
      </c>
      <c r="I460">
        <v>11</v>
      </c>
      <c r="J460">
        <v>15</v>
      </c>
      <c r="K460">
        <v>0.94499999999999995</v>
      </c>
      <c r="L460">
        <v>0.92647058823529405</v>
      </c>
      <c r="M460">
        <v>0.98039215686274495</v>
      </c>
      <c r="N460">
        <v>0.93564356435643503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947</v>
      </c>
      <c r="F461">
        <v>946</v>
      </c>
      <c r="G461">
        <v>1</v>
      </c>
      <c r="H461">
        <v>940</v>
      </c>
      <c r="I461">
        <v>7</v>
      </c>
      <c r="J461">
        <v>6</v>
      </c>
      <c r="K461">
        <v>0.99260823653643004</v>
      </c>
      <c r="L461">
        <v>0.99365750528541197</v>
      </c>
      <c r="M461">
        <v>1.0010570824524301</v>
      </c>
      <c r="N461">
        <v>0.99313259376650798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713</v>
      </c>
      <c r="F462">
        <v>703</v>
      </c>
      <c r="G462">
        <v>10</v>
      </c>
      <c r="H462">
        <v>635</v>
      </c>
      <c r="I462">
        <v>78</v>
      </c>
      <c r="J462">
        <v>68</v>
      </c>
      <c r="K462">
        <v>0.89060308555399703</v>
      </c>
      <c r="L462">
        <v>0.903271692745377</v>
      </c>
      <c r="M462">
        <v>1.0142247510668501</v>
      </c>
      <c r="N462">
        <v>0.89689265536723095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222</v>
      </c>
      <c r="F463">
        <v>247</v>
      </c>
      <c r="G463">
        <v>25</v>
      </c>
      <c r="H463">
        <v>162</v>
      </c>
      <c r="I463">
        <v>60</v>
      </c>
      <c r="J463">
        <v>85</v>
      </c>
      <c r="K463">
        <v>0.72972972972972905</v>
      </c>
      <c r="L463">
        <v>0.65587044534412897</v>
      </c>
      <c r="M463">
        <v>0.89878542510121395</v>
      </c>
      <c r="N463">
        <v>0.69083155650319805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972</v>
      </c>
      <c r="F464">
        <v>946</v>
      </c>
      <c r="G464">
        <v>26</v>
      </c>
      <c r="H464">
        <v>946</v>
      </c>
      <c r="I464">
        <v>26</v>
      </c>
      <c r="J464">
        <v>0</v>
      </c>
      <c r="K464">
        <v>0.97325102880658398</v>
      </c>
      <c r="L464">
        <v>1</v>
      </c>
      <c r="M464">
        <v>1.0274841437632101</v>
      </c>
      <c r="N464">
        <v>0.986444212721585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705</v>
      </c>
      <c r="F465">
        <v>703</v>
      </c>
      <c r="G465">
        <v>2</v>
      </c>
      <c r="H465">
        <v>650</v>
      </c>
      <c r="I465">
        <v>55</v>
      </c>
      <c r="J465">
        <v>53</v>
      </c>
      <c r="K465">
        <v>0.92198581560283599</v>
      </c>
      <c r="L465">
        <v>0.92460881934566097</v>
      </c>
      <c r="M465">
        <v>1.0028449502133701</v>
      </c>
      <c r="N465">
        <v>0.92329545454545403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213</v>
      </c>
      <c r="F466">
        <v>247</v>
      </c>
      <c r="G466">
        <v>34</v>
      </c>
      <c r="H466">
        <v>198</v>
      </c>
      <c r="I466">
        <v>15</v>
      </c>
      <c r="J466">
        <v>49</v>
      </c>
      <c r="K466">
        <v>0.92957746478873204</v>
      </c>
      <c r="L466">
        <v>0.80161943319838003</v>
      </c>
      <c r="M466">
        <v>0.86234817813765097</v>
      </c>
      <c r="N466">
        <v>0.860869565217391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977</v>
      </c>
      <c r="F467">
        <v>946</v>
      </c>
      <c r="G467">
        <v>31</v>
      </c>
      <c r="H467">
        <v>944</v>
      </c>
      <c r="I467">
        <v>33</v>
      </c>
      <c r="J467">
        <v>2</v>
      </c>
      <c r="K467">
        <v>0.96622313203684695</v>
      </c>
      <c r="L467">
        <v>0.99788583509513695</v>
      </c>
      <c r="M467">
        <v>1.03276955602537</v>
      </c>
      <c r="N467">
        <v>0.98179927197087802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677</v>
      </c>
      <c r="F468">
        <v>703</v>
      </c>
      <c r="G468">
        <v>26</v>
      </c>
      <c r="H468">
        <v>632</v>
      </c>
      <c r="I468">
        <v>45</v>
      </c>
      <c r="J468">
        <v>71</v>
      </c>
      <c r="K468">
        <v>0.93353028064992605</v>
      </c>
      <c r="L468">
        <v>0.89900426742532002</v>
      </c>
      <c r="M468">
        <v>0.96301564722617305</v>
      </c>
      <c r="N468">
        <v>0.91594202898550703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215</v>
      </c>
      <c r="I469">
        <v>26</v>
      </c>
      <c r="J469">
        <v>32</v>
      </c>
      <c r="K469">
        <v>0.89211618257261405</v>
      </c>
      <c r="L469">
        <v>0.87044534412955399</v>
      </c>
      <c r="M469">
        <v>0.97570850202429105</v>
      </c>
      <c r="N469">
        <v>0.88114754098360604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1032</v>
      </c>
      <c r="F470">
        <v>999</v>
      </c>
      <c r="G470">
        <v>33</v>
      </c>
      <c r="H470">
        <v>998</v>
      </c>
      <c r="I470">
        <v>34</v>
      </c>
      <c r="J470">
        <v>1</v>
      </c>
      <c r="K470">
        <v>0.96705426356589097</v>
      </c>
      <c r="L470">
        <v>0.99899899899899902</v>
      </c>
      <c r="M470">
        <v>1.03303303303303</v>
      </c>
      <c r="N470">
        <v>0.98276710979812898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708</v>
      </c>
      <c r="F471">
        <v>835</v>
      </c>
      <c r="G471">
        <v>127</v>
      </c>
      <c r="H471">
        <v>604</v>
      </c>
      <c r="I471">
        <v>104</v>
      </c>
      <c r="J471">
        <v>231</v>
      </c>
      <c r="K471">
        <v>0.85310734463276805</v>
      </c>
      <c r="L471">
        <v>0.723353293413173</v>
      </c>
      <c r="M471">
        <v>0.847904191616766</v>
      </c>
      <c r="N471">
        <v>0.78289047310434201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234</v>
      </c>
      <c r="F472">
        <v>266</v>
      </c>
      <c r="G472">
        <v>32</v>
      </c>
      <c r="H472">
        <v>133</v>
      </c>
      <c r="I472">
        <v>101</v>
      </c>
      <c r="J472">
        <v>133</v>
      </c>
      <c r="K472">
        <v>0.56837606837606802</v>
      </c>
      <c r="L472">
        <v>0.5</v>
      </c>
      <c r="M472">
        <v>0.87969924812029998</v>
      </c>
      <c r="N472">
        <v>0.53200000000000003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990</v>
      </c>
      <c r="F473">
        <v>999</v>
      </c>
      <c r="G473">
        <v>9</v>
      </c>
      <c r="H473">
        <v>984</v>
      </c>
      <c r="I473">
        <v>6</v>
      </c>
      <c r="J473">
        <v>15</v>
      </c>
      <c r="K473">
        <v>0.99393939393939301</v>
      </c>
      <c r="L473">
        <v>0.98498498498498499</v>
      </c>
      <c r="M473">
        <v>0.99099099099099097</v>
      </c>
      <c r="N473">
        <v>0.98944193061840102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820</v>
      </c>
      <c r="F474">
        <v>835</v>
      </c>
      <c r="G474">
        <v>15</v>
      </c>
      <c r="H474">
        <v>770</v>
      </c>
      <c r="I474">
        <v>50</v>
      </c>
      <c r="J474">
        <v>65</v>
      </c>
      <c r="K474">
        <v>0.93902439024390205</v>
      </c>
      <c r="L474">
        <v>0.92215568862275399</v>
      </c>
      <c r="M474">
        <v>0.98203592814371199</v>
      </c>
      <c r="N474">
        <v>0.93051359516616305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233</v>
      </c>
      <c r="F475">
        <v>266</v>
      </c>
      <c r="G475">
        <v>33</v>
      </c>
      <c r="H475">
        <v>191</v>
      </c>
      <c r="I475">
        <v>42</v>
      </c>
      <c r="J475">
        <v>75</v>
      </c>
      <c r="K475">
        <v>0.81974248927038595</v>
      </c>
      <c r="L475">
        <v>0.71804511278195404</v>
      </c>
      <c r="M475">
        <v>0.87593984962406002</v>
      </c>
      <c r="N475">
        <v>0.76553106212424804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1023</v>
      </c>
      <c r="F476">
        <v>999</v>
      </c>
      <c r="G476">
        <v>24</v>
      </c>
      <c r="H476">
        <v>999</v>
      </c>
      <c r="I476">
        <v>24</v>
      </c>
      <c r="J476">
        <v>0</v>
      </c>
      <c r="K476">
        <v>0.97653958944281505</v>
      </c>
      <c r="L476">
        <v>1</v>
      </c>
      <c r="M476">
        <v>1.0240240240240199</v>
      </c>
      <c r="N476">
        <v>0.98813056379821895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858</v>
      </c>
      <c r="F477">
        <v>835</v>
      </c>
      <c r="G477">
        <v>23</v>
      </c>
      <c r="H477">
        <v>805</v>
      </c>
      <c r="I477">
        <v>53</v>
      </c>
      <c r="J477">
        <v>30</v>
      </c>
      <c r="K477">
        <v>0.93822843822843804</v>
      </c>
      <c r="L477">
        <v>0.96407185628742498</v>
      </c>
      <c r="M477">
        <v>1.0275449101796399</v>
      </c>
      <c r="N477">
        <v>0.95097460129946798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255</v>
      </c>
      <c r="F478">
        <v>266</v>
      </c>
      <c r="G478">
        <v>11</v>
      </c>
      <c r="H478">
        <v>217</v>
      </c>
      <c r="I478">
        <v>38</v>
      </c>
      <c r="J478">
        <v>49</v>
      </c>
      <c r="K478">
        <v>0.85098039215686205</v>
      </c>
      <c r="L478">
        <v>0.81578947368420995</v>
      </c>
      <c r="M478">
        <v>0.95864661654135297</v>
      </c>
      <c r="N478">
        <v>0.83301343570057496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1052</v>
      </c>
      <c r="F479">
        <v>1079</v>
      </c>
      <c r="G479">
        <v>27</v>
      </c>
      <c r="H479">
        <v>1046</v>
      </c>
      <c r="I479">
        <v>6</v>
      </c>
      <c r="J479">
        <v>33</v>
      </c>
      <c r="K479">
        <v>0.99429657794676796</v>
      </c>
      <c r="L479">
        <v>0.96941612604263205</v>
      </c>
      <c r="M479">
        <v>0.97497683039851701</v>
      </c>
      <c r="N479">
        <v>0.98169873298920696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633</v>
      </c>
      <c r="F480">
        <v>680</v>
      </c>
      <c r="G480">
        <v>47</v>
      </c>
      <c r="H480">
        <v>572</v>
      </c>
      <c r="I480">
        <v>61</v>
      </c>
      <c r="J480">
        <v>108</v>
      </c>
      <c r="K480">
        <v>0.90363349131121595</v>
      </c>
      <c r="L480">
        <v>0.84117647058823497</v>
      </c>
      <c r="M480">
        <v>0.93088235294117605</v>
      </c>
      <c r="N480">
        <v>0.87128712871287095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203</v>
      </c>
      <c r="F481">
        <v>247</v>
      </c>
      <c r="G481">
        <v>44</v>
      </c>
      <c r="H481">
        <v>149</v>
      </c>
      <c r="I481">
        <v>54</v>
      </c>
      <c r="J481">
        <v>98</v>
      </c>
      <c r="K481">
        <v>0.733990147783251</v>
      </c>
      <c r="L481">
        <v>0.60323886639676105</v>
      </c>
      <c r="M481">
        <v>0.82186234817813697</v>
      </c>
      <c r="N481">
        <v>0.66222222222222205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1057</v>
      </c>
      <c r="F482">
        <v>1079</v>
      </c>
      <c r="G482">
        <v>22</v>
      </c>
      <c r="H482">
        <v>1048</v>
      </c>
      <c r="I482">
        <v>9</v>
      </c>
      <c r="J482">
        <v>31</v>
      </c>
      <c r="K482">
        <v>0.99148533585619603</v>
      </c>
      <c r="L482">
        <v>0.97126969416125997</v>
      </c>
      <c r="M482">
        <v>0.97961075069508796</v>
      </c>
      <c r="N482">
        <v>0.9812734082397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638</v>
      </c>
      <c r="F483">
        <v>680</v>
      </c>
      <c r="G483">
        <v>42</v>
      </c>
      <c r="H483">
        <v>624</v>
      </c>
      <c r="I483">
        <v>14</v>
      </c>
      <c r="J483">
        <v>56</v>
      </c>
      <c r="K483">
        <v>0.97805642633228795</v>
      </c>
      <c r="L483">
        <v>0.91764705882352904</v>
      </c>
      <c r="M483">
        <v>0.93823529411764695</v>
      </c>
      <c r="N483">
        <v>0.94688922610015103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219</v>
      </c>
      <c r="F484">
        <v>247</v>
      </c>
      <c r="G484">
        <v>28</v>
      </c>
      <c r="H484">
        <v>209</v>
      </c>
      <c r="I484">
        <v>10</v>
      </c>
      <c r="J484">
        <v>38</v>
      </c>
      <c r="K484">
        <v>0.954337899543379</v>
      </c>
      <c r="L484">
        <v>0.84615384615384603</v>
      </c>
      <c r="M484">
        <v>0.88663967611336003</v>
      </c>
      <c r="N484">
        <v>0.89699570815450602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1067</v>
      </c>
      <c r="F485">
        <v>1079</v>
      </c>
      <c r="G485">
        <v>12</v>
      </c>
      <c r="H485">
        <v>1064</v>
      </c>
      <c r="I485">
        <v>3</v>
      </c>
      <c r="J485">
        <v>15</v>
      </c>
      <c r="K485">
        <v>0.99718837863167697</v>
      </c>
      <c r="L485">
        <v>0.98609823911028704</v>
      </c>
      <c r="M485">
        <v>0.98887859128822897</v>
      </c>
      <c r="N485">
        <v>0.99161230195712902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662</v>
      </c>
      <c r="F486">
        <v>680</v>
      </c>
      <c r="G486">
        <v>18</v>
      </c>
      <c r="H486">
        <v>645</v>
      </c>
      <c r="I486">
        <v>17</v>
      </c>
      <c r="J486">
        <v>35</v>
      </c>
      <c r="K486">
        <v>0.97432024169184295</v>
      </c>
      <c r="L486">
        <v>0.94852941176470495</v>
      </c>
      <c r="M486">
        <v>0.97352941176470498</v>
      </c>
      <c r="N486">
        <v>0.96125186289120701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224</v>
      </c>
      <c r="F487">
        <v>247</v>
      </c>
      <c r="G487">
        <v>23</v>
      </c>
      <c r="H487">
        <v>214</v>
      </c>
      <c r="I487">
        <v>10</v>
      </c>
      <c r="J487">
        <v>33</v>
      </c>
      <c r="K487">
        <v>0.95535714285714202</v>
      </c>
      <c r="L487">
        <v>0.86639676113360298</v>
      </c>
      <c r="M487">
        <v>0.90688259109311697</v>
      </c>
      <c r="N487">
        <v>0.90870488322717602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916</v>
      </c>
      <c r="F488">
        <v>946</v>
      </c>
      <c r="G488">
        <v>30</v>
      </c>
      <c r="H488">
        <v>914</v>
      </c>
      <c r="I488">
        <v>2</v>
      </c>
      <c r="J488">
        <v>32</v>
      </c>
      <c r="K488">
        <v>0.99781659388646204</v>
      </c>
      <c r="L488">
        <v>0.96617336152219802</v>
      </c>
      <c r="M488">
        <v>0.96828752642706095</v>
      </c>
      <c r="N488">
        <v>0.98174006444683104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662</v>
      </c>
      <c r="F489">
        <v>718</v>
      </c>
      <c r="G489">
        <v>56</v>
      </c>
      <c r="H489">
        <v>601</v>
      </c>
      <c r="I489">
        <v>61</v>
      </c>
      <c r="J489">
        <v>117</v>
      </c>
      <c r="K489">
        <v>0.90785498489425898</v>
      </c>
      <c r="L489">
        <v>0.83704735376044503</v>
      </c>
      <c r="M489">
        <v>0.92200557103063996</v>
      </c>
      <c r="N489">
        <v>0.87101449275362297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254</v>
      </c>
      <c r="F490">
        <v>207</v>
      </c>
      <c r="G490">
        <v>47</v>
      </c>
      <c r="H490">
        <v>147</v>
      </c>
      <c r="I490">
        <v>107</v>
      </c>
      <c r="J490">
        <v>60</v>
      </c>
      <c r="K490">
        <v>0.57874015748031404</v>
      </c>
      <c r="L490">
        <v>0.71014492753623104</v>
      </c>
      <c r="M490">
        <v>1.22705314009661</v>
      </c>
      <c r="N490">
        <v>0.63774403470715801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925</v>
      </c>
      <c r="F491">
        <v>946</v>
      </c>
      <c r="G491">
        <v>21</v>
      </c>
      <c r="H491">
        <v>922</v>
      </c>
      <c r="I491">
        <v>3</v>
      </c>
      <c r="J491">
        <v>24</v>
      </c>
      <c r="K491">
        <v>0.99675675675675601</v>
      </c>
      <c r="L491">
        <v>0.97463002114164898</v>
      </c>
      <c r="M491">
        <v>0.977801268498942</v>
      </c>
      <c r="N491">
        <v>0.985569214323891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694</v>
      </c>
      <c r="F492">
        <v>718</v>
      </c>
      <c r="G492">
        <v>24</v>
      </c>
      <c r="H492">
        <v>654</v>
      </c>
      <c r="I492">
        <v>40</v>
      </c>
      <c r="J492">
        <v>64</v>
      </c>
      <c r="K492">
        <v>0.94236311239193005</v>
      </c>
      <c r="L492">
        <v>0.91086350974930297</v>
      </c>
      <c r="M492">
        <v>0.96657381615598803</v>
      </c>
      <c r="N492">
        <v>0.92634560906515595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196</v>
      </c>
      <c r="F493">
        <v>207</v>
      </c>
      <c r="G493">
        <v>11</v>
      </c>
      <c r="H493">
        <v>157</v>
      </c>
      <c r="I493">
        <v>39</v>
      </c>
      <c r="J493">
        <v>50</v>
      </c>
      <c r="K493">
        <v>0.80102040816326503</v>
      </c>
      <c r="L493">
        <v>0.75845410628019305</v>
      </c>
      <c r="M493">
        <v>0.94685990338164205</v>
      </c>
      <c r="N493">
        <v>0.77915632754342401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941</v>
      </c>
      <c r="F494">
        <v>946</v>
      </c>
      <c r="G494">
        <v>5</v>
      </c>
      <c r="H494">
        <v>939</v>
      </c>
      <c r="I494">
        <v>2</v>
      </c>
      <c r="J494">
        <v>7</v>
      </c>
      <c r="K494">
        <v>0.99787460148777896</v>
      </c>
      <c r="L494">
        <v>0.992600422832981</v>
      </c>
      <c r="M494">
        <v>0.99471458773784305</v>
      </c>
      <c r="N494">
        <v>0.99523052464228901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681</v>
      </c>
      <c r="F495">
        <v>718</v>
      </c>
      <c r="G495">
        <v>37</v>
      </c>
      <c r="H495">
        <v>647</v>
      </c>
      <c r="I495">
        <v>34</v>
      </c>
      <c r="J495">
        <v>71</v>
      </c>
      <c r="K495">
        <v>0.95007342143906004</v>
      </c>
      <c r="L495">
        <v>0.90111420612813298</v>
      </c>
      <c r="M495">
        <v>0.94846796657381605</v>
      </c>
      <c r="N495">
        <v>0.92494639027877001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195</v>
      </c>
      <c r="F496">
        <v>207</v>
      </c>
      <c r="G496">
        <v>12</v>
      </c>
      <c r="H496">
        <v>152</v>
      </c>
      <c r="I496">
        <v>43</v>
      </c>
      <c r="J496">
        <v>55</v>
      </c>
      <c r="K496">
        <v>0.77948717948717905</v>
      </c>
      <c r="L496">
        <v>0.73429951690821205</v>
      </c>
      <c r="M496">
        <v>0.94202898550724601</v>
      </c>
      <c r="N496">
        <v>0.75621890547263604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984</v>
      </c>
      <c r="F497">
        <v>985</v>
      </c>
      <c r="G497">
        <v>1</v>
      </c>
      <c r="H497">
        <v>969</v>
      </c>
      <c r="I497">
        <v>15</v>
      </c>
      <c r="J497">
        <v>16</v>
      </c>
      <c r="K497">
        <v>0.98475609756097504</v>
      </c>
      <c r="L497">
        <v>0.98375634517766497</v>
      </c>
      <c r="M497">
        <v>0.99898477157360399</v>
      </c>
      <c r="N497">
        <v>0.98425596749619104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753</v>
      </c>
      <c r="F498">
        <v>720</v>
      </c>
      <c r="G498">
        <v>33</v>
      </c>
      <c r="H498">
        <v>665</v>
      </c>
      <c r="I498">
        <v>88</v>
      </c>
      <c r="J498">
        <v>55</v>
      </c>
      <c r="K498">
        <v>0.883134130146082</v>
      </c>
      <c r="L498">
        <v>0.92361111111111105</v>
      </c>
      <c r="M498">
        <v>1.0458333333333301</v>
      </c>
      <c r="N498">
        <v>0.90291921249151397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322</v>
      </c>
      <c r="F499">
        <v>214</v>
      </c>
      <c r="G499">
        <v>108</v>
      </c>
      <c r="H499">
        <v>188</v>
      </c>
      <c r="I499">
        <v>134</v>
      </c>
      <c r="J499">
        <v>26</v>
      </c>
      <c r="K499">
        <v>0.58385093167701796</v>
      </c>
      <c r="L499">
        <v>0.87850467289719603</v>
      </c>
      <c r="M499">
        <v>1.50467289719626</v>
      </c>
      <c r="N499">
        <v>0.70149253731343297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987</v>
      </c>
      <c r="F500">
        <v>985</v>
      </c>
      <c r="G500">
        <v>2</v>
      </c>
      <c r="H500">
        <v>974</v>
      </c>
      <c r="I500">
        <v>13</v>
      </c>
      <c r="J500">
        <v>11</v>
      </c>
      <c r="K500">
        <v>0.98682877406281599</v>
      </c>
      <c r="L500">
        <v>0.98883248730964401</v>
      </c>
      <c r="M500">
        <v>1.00203045685279</v>
      </c>
      <c r="N500">
        <v>0.98782961460446195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747</v>
      </c>
      <c r="F501">
        <v>720</v>
      </c>
      <c r="G501">
        <v>27</v>
      </c>
      <c r="H501">
        <v>677</v>
      </c>
      <c r="I501">
        <v>70</v>
      </c>
      <c r="J501">
        <v>43</v>
      </c>
      <c r="K501">
        <v>0.90629183400267699</v>
      </c>
      <c r="L501">
        <v>0.94027777777777699</v>
      </c>
      <c r="M501">
        <v>1.0375000000000001</v>
      </c>
      <c r="N501">
        <v>0.92297205180640696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228</v>
      </c>
      <c r="F502">
        <v>214</v>
      </c>
      <c r="G502">
        <v>14</v>
      </c>
      <c r="H502">
        <v>156</v>
      </c>
      <c r="I502">
        <v>72</v>
      </c>
      <c r="J502">
        <v>58</v>
      </c>
      <c r="K502">
        <v>0.68421052631578905</v>
      </c>
      <c r="L502">
        <v>0.72897196261682196</v>
      </c>
      <c r="M502">
        <v>1.0654205607476599</v>
      </c>
      <c r="N502">
        <v>0.70588235294117596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1021</v>
      </c>
      <c r="F503">
        <v>985</v>
      </c>
      <c r="G503">
        <v>36</v>
      </c>
      <c r="H503">
        <v>984</v>
      </c>
      <c r="I503">
        <v>37</v>
      </c>
      <c r="J503">
        <v>1</v>
      </c>
      <c r="K503">
        <v>0.96376101860920604</v>
      </c>
      <c r="L503">
        <v>0.99898477157360399</v>
      </c>
      <c r="M503">
        <v>1.0365482233502501</v>
      </c>
      <c r="N503">
        <v>0.981056829511465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708</v>
      </c>
      <c r="F504">
        <v>720</v>
      </c>
      <c r="G504">
        <v>12</v>
      </c>
      <c r="H504">
        <v>659</v>
      </c>
      <c r="I504">
        <v>49</v>
      </c>
      <c r="J504">
        <v>61</v>
      </c>
      <c r="K504">
        <v>0.93079096045197696</v>
      </c>
      <c r="L504">
        <v>0.91527777777777697</v>
      </c>
      <c r="M504">
        <v>0.98333333333333295</v>
      </c>
      <c r="N504">
        <v>0.92296918767506997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233</v>
      </c>
      <c r="F505">
        <v>214</v>
      </c>
      <c r="G505">
        <v>19</v>
      </c>
      <c r="H505">
        <v>195</v>
      </c>
      <c r="I505">
        <v>38</v>
      </c>
      <c r="J505">
        <v>19</v>
      </c>
      <c r="K505">
        <v>0.83690987124463501</v>
      </c>
      <c r="L505">
        <v>0.91121495327102797</v>
      </c>
      <c r="M505">
        <v>1.0887850467289699</v>
      </c>
      <c r="N505">
        <v>0.87248322147651003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1111</v>
      </c>
      <c r="F506">
        <v>1166</v>
      </c>
      <c r="G506">
        <v>55</v>
      </c>
      <c r="H506">
        <v>1107</v>
      </c>
      <c r="I506">
        <v>4</v>
      </c>
      <c r="J506">
        <v>59</v>
      </c>
      <c r="K506">
        <v>0.99639963996399605</v>
      </c>
      <c r="L506">
        <v>0.94939965694682604</v>
      </c>
      <c r="M506">
        <v>0.95283018867924496</v>
      </c>
      <c r="N506">
        <v>0.97233201581027595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665</v>
      </c>
      <c r="F507">
        <v>728</v>
      </c>
      <c r="G507">
        <v>63</v>
      </c>
      <c r="H507">
        <v>588</v>
      </c>
      <c r="I507">
        <v>77</v>
      </c>
      <c r="J507">
        <v>140</v>
      </c>
      <c r="K507">
        <v>0.884210526315789</v>
      </c>
      <c r="L507">
        <v>0.80769230769230704</v>
      </c>
      <c r="M507">
        <v>0.91346153846153799</v>
      </c>
      <c r="N507">
        <v>0.84422110552763796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232</v>
      </c>
      <c r="F508">
        <v>270</v>
      </c>
      <c r="G508">
        <v>38</v>
      </c>
      <c r="H508">
        <v>160</v>
      </c>
      <c r="I508">
        <v>72</v>
      </c>
      <c r="J508">
        <v>110</v>
      </c>
      <c r="K508">
        <v>0.68965517241379304</v>
      </c>
      <c r="L508">
        <v>0.592592592592592</v>
      </c>
      <c r="M508">
        <v>0.85925925925925895</v>
      </c>
      <c r="N508">
        <v>0.63745019920318702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1146</v>
      </c>
      <c r="F509">
        <v>1166</v>
      </c>
      <c r="G509">
        <v>20</v>
      </c>
      <c r="H509">
        <v>1140</v>
      </c>
      <c r="I509">
        <v>6</v>
      </c>
      <c r="J509">
        <v>26</v>
      </c>
      <c r="K509">
        <v>0.99476439790575899</v>
      </c>
      <c r="L509">
        <v>0.97770154373927898</v>
      </c>
      <c r="M509">
        <v>0.98284734133790697</v>
      </c>
      <c r="N509">
        <v>0.98615916955017302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710</v>
      </c>
      <c r="F510">
        <v>728</v>
      </c>
      <c r="G510">
        <v>18</v>
      </c>
      <c r="H510">
        <v>670</v>
      </c>
      <c r="I510">
        <v>40</v>
      </c>
      <c r="J510">
        <v>58</v>
      </c>
      <c r="K510">
        <v>0.94366197183098499</v>
      </c>
      <c r="L510">
        <v>0.92032967032966995</v>
      </c>
      <c r="M510">
        <v>0.97527472527472503</v>
      </c>
      <c r="N510">
        <v>0.93184979137691204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254</v>
      </c>
      <c r="F511">
        <v>270</v>
      </c>
      <c r="G511">
        <v>16</v>
      </c>
      <c r="H511">
        <v>227</v>
      </c>
      <c r="I511">
        <v>27</v>
      </c>
      <c r="J511">
        <v>43</v>
      </c>
      <c r="K511">
        <v>0.89370078740157399</v>
      </c>
      <c r="L511">
        <v>0.84074074074074001</v>
      </c>
      <c r="M511">
        <v>0.94074074074073999</v>
      </c>
      <c r="N511">
        <v>0.86641221374045796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1161</v>
      </c>
      <c r="F512">
        <v>1166</v>
      </c>
      <c r="G512">
        <v>5</v>
      </c>
      <c r="H512">
        <v>1159</v>
      </c>
      <c r="I512">
        <v>2</v>
      </c>
      <c r="J512">
        <v>7</v>
      </c>
      <c r="K512">
        <v>0.99827734711455596</v>
      </c>
      <c r="L512">
        <v>0.99399656946826698</v>
      </c>
      <c r="M512">
        <v>0.99571183533447605</v>
      </c>
      <c r="N512">
        <v>0.99613235926084998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700</v>
      </c>
      <c r="F513">
        <v>728</v>
      </c>
      <c r="G513">
        <v>28</v>
      </c>
      <c r="H513">
        <v>671</v>
      </c>
      <c r="I513">
        <v>29</v>
      </c>
      <c r="J513">
        <v>57</v>
      </c>
      <c r="K513">
        <v>0.95857142857142796</v>
      </c>
      <c r="L513">
        <v>0.92170329670329598</v>
      </c>
      <c r="M513">
        <v>0.96153846153846101</v>
      </c>
      <c r="N513">
        <v>0.93977591036414498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249</v>
      </c>
      <c r="F514">
        <v>270</v>
      </c>
      <c r="G514">
        <v>21</v>
      </c>
      <c r="H514">
        <v>219</v>
      </c>
      <c r="I514">
        <v>30</v>
      </c>
      <c r="J514">
        <v>51</v>
      </c>
      <c r="K514">
        <v>0.87951807228915602</v>
      </c>
      <c r="L514">
        <v>0.81111111111111101</v>
      </c>
      <c r="M514">
        <v>0.92222222222222205</v>
      </c>
      <c r="N514">
        <v>0.84393063583814998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1060</v>
      </c>
      <c r="F515">
        <v>1098</v>
      </c>
      <c r="G515">
        <v>38</v>
      </c>
      <c r="H515">
        <v>1048</v>
      </c>
      <c r="I515">
        <v>12</v>
      </c>
      <c r="J515">
        <v>50</v>
      </c>
      <c r="K515">
        <v>0.98867924528301798</v>
      </c>
      <c r="L515">
        <v>0.95446265938069197</v>
      </c>
      <c r="M515">
        <v>0.96539162112932597</v>
      </c>
      <c r="N515">
        <v>0.97126969416125997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855</v>
      </c>
      <c r="F516">
        <v>859</v>
      </c>
      <c r="G516">
        <v>4</v>
      </c>
      <c r="H516">
        <v>774</v>
      </c>
      <c r="I516">
        <v>81</v>
      </c>
      <c r="J516">
        <v>85</v>
      </c>
      <c r="K516">
        <v>0.90526315789473599</v>
      </c>
      <c r="L516">
        <v>0.90104772991850901</v>
      </c>
      <c r="M516">
        <v>0.99534342258440001</v>
      </c>
      <c r="N516">
        <v>0.90315052508751403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299</v>
      </c>
      <c r="F517">
        <v>293</v>
      </c>
      <c r="G517">
        <v>6</v>
      </c>
      <c r="H517">
        <v>150</v>
      </c>
      <c r="I517">
        <v>149</v>
      </c>
      <c r="J517">
        <v>143</v>
      </c>
      <c r="K517">
        <v>0.50167224080267503</v>
      </c>
      <c r="L517">
        <v>0.51194539249146698</v>
      </c>
      <c r="M517">
        <v>1.0204778156996499</v>
      </c>
      <c r="N517">
        <v>0.50675675675675602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1092</v>
      </c>
      <c r="F518">
        <v>1098</v>
      </c>
      <c r="G518">
        <v>6</v>
      </c>
      <c r="H518">
        <v>1076</v>
      </c>
      <c r="I518">
        <v>16</v>
      </c>
      <c r="J518">
        <v>22</v>
      </c>
      <c r="K518">
        <v>0.98534798534798496</v>
      </c>
      <c r="L518">
        <v>0.97996357012750401</v>
      </c>
      <c r="M518">
        <v>0.99453551912568305</v>
      </c>
      <c r="N518">
        <v>0.98264840182648405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813</v>
      </c>
      <c r="F519">
        <v>859</v>
      </c>
      <c r="G519">
        <v>46</v>
      </c>
      <c r="H519">
        <v>782</v>
      </c>
      <c r="I519">
        <v>31</v>
      </c>
      <c r="J519">
        <v>77</v>
      </c>
      <c r="K519">
        <v>0.96186961869618604</v>
      </c>
      <c r="L519">
        <v>0.910360884749709</v>
      </c>
      <c r="M519">
        <v>0.94644935972060495</v>
      </c>
      <c r="N519">
        <v>0.93540669856459302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268</v>
      </c>
      <c r="F520">
        <v>293</v>
      </c>
      <c r="G520">
        <v>25</v>
      </c>
      <c r="H520">
        <v>216</v>
      </c>
      <c r="I520">
        <v>52</v>
      </c>
      <c r="J520">
        <v>77</v>
      </c>
      <c r="K520">
        <v>0.80597014925373101</v>
      </c>
      <c r="L520">
        <v>0.73720136518771295</v>
      </c>
      <c r="M520">
        <v>0.91467576791808802</v>
      </c>
      <c r="N520">
        <v>0.77005347593582796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1108</v>
      </c>
      <c r="F521">
        <v>1098</v>
      </c>
      <c r="G521">
        <v>10</v>
      </c>
      <c r="H521">
        <v>1097</v>
      </c>
      <c r="I521">
        <v>11</v>
      </c>
      <c r="J521">
        <v>1</v>
      </c>
      <c r="K521">
        <v>0.99007220216606495</v>
      </c>
      <c r="L521">
        <v>0.99908925318761299</v>
      </c>
      <c r="M521">
        <v>1.0091074681238601</v>
      </c>
      <c r="N521">
        <v>0.99456029011785996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836</v>
      </c>
      <c r="F522">
        <v>859</v>
      </c>
      <c r="G522">
        <v>23</v>
      </c>
      <c r="H522">
        <v>803</v>
      </c>
      <c r="I522">
        <v>33</v>
      </c>
      <c r="J522">
        <v>56</v>
      </c>
      <c r="K522">
        <v>0.96052631578947301</v>
      </c>
      <c r="L522">
        <v>0.93480791618160597</v>
      </c>
      <c r="M522">
        <v>0.97322467986030203</v>
      </c>
      <c r="N522">
        <v>0.94749262536873102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265</v>
      </c>
      <c r="F523">
        <v>293</v>
      </c>
      <c r="G523">
        <v>28</v>
      </c>
      <c r="H523">
        <v>218</v>
      </c>
      <c r="I523">
        <v>47</v>
      </c>
      <c r="J523">
        <v>75</v>
      </c>
      <c r="K523">
        <v>0.82264150943396197</v>
      </c>
      <c r="L523">
        <v>0.74402730375426596</v>
      </c>
      <c r="M523">
        <v>0.90443686006825896</v>
      </c>
      <c r="N523">
        <v>0.78136200716845805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1100</v>
      </c>
      <c r="F524">
        <v>1140</v>
      </c>
      <c r="G524">
        <v>40</v>
      </c>
      <c r="H524">
        <v>1099</v>
      </c>
      <c r="I524">
        <v>1</v>
      </c>
      <c r="J524">
        <v>41</v>
      </c>
      <c r="K524">
        <v>0.99909090909090903</v>
      </c>
      <c r="L524">
        <v>0.96403508771929802</v>
      </c>
      <c r="M524">
        <v>0.96491228070175405</v>
      </c>
      <c r="N524">
        <v>0.98124999999999996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888</v>
      </c>
      <c r="F525">
        <v>869</v>
      </c>
      <c r="G525">
        <v>19</v>
      </c>
      <c r="H525">
        <v>773</v>
      </c>
      <c r="I525">
        <v>115</v>
      </c>
      <c r="J525">
        <v>96</v>
      </c>
      <c r="K525">
        <v>0.87049549549549499</v>
      </c>
      <c r="L525">
        <v>0.88952819332566102</v>
      </c>
      <c r="M525">
        <v>1.02186421173762</v>
      </c>
      <c r="N525">
        <v>0.87990893568582795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245</v>
      </c>
      <c r="F526">
        <v>247</v>
      </c>
      <c r="G526">
        <v>2</v>
      </c>
      <c r="H526">
        <v>163</v>
      </c>
      <c r="I526">
        <v>82</v>
      </c>
      <c r="J526">
        <v>84</v>
      </c>
      <c r="K526">
        <v>0.66530612244897902</v>
      </c>
      <c r="L526">
        <v>0.65991902834008098</v>
      </c>
      <c r="M526">
        <v>0.99190283400809698</v>
      </c>
      <c r="N526">
        <v>0.66260162601626005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1118</v>
      </c>
      <c r="F527">
        <v>1140</v>
      </c>
      <c r="G527">
        <v>22</v>
      </c>
      <c r="H527">
        <v>1115</v>
      </c>
      <c r="I527">
        <v>3</v>
      </c>
      <c r="J527">
        <v>25</v>
      </c>
      <c r="K527">
        <v>0.99731663685152006</v>
      </c>
      <c r="L527">
        <v>0.97807017543859598</v>
      </c>
      <c r="M527">
        <v>0.98070175438596496</v>
      </c>
      <c r="N527">
        <v>0.98759964570416203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916</v>
      </c>
      <c r="F528">
        <v>869</v>
      </c>
      <c r="G528">
        <v>47</v>
      </c>
      <c r="H528">
        <v>829</v>
      </c>
      <c r="I528">
        <v>87</v>
      </c>
      <c r="J528">
        <v>40</v>
      </c>
      <c r="K528">
        <v>0.90502183406113501</v>
      </c>
      <c r="L528">
        <v>0.95397008055235899</v>
      </c>
      <c r="M528">
        <v>1.05408515535097</v>
      </c>
      <c r="N528">
        <v>0.92885154061624597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272</v>
      </c>
      <c r="F529">
        <v>247</v>
      </c>
      <c r="G529">
        <v>25</v>
      </c>
      <c r="H529">
        <v>219</v>
      </c>
      <c r="I529">
        <v>53</v>
      </c>
      <c r="J529">
        <v>28</v>
      </c>
      <c r="K529">
        <v>0.80514705882352899</v>
      </c>
      <c r="L529">
        <v>0.88663967611336003</v>
      </c>
      <c r="M529">
        <v>1.1012145748987801</v>
      </c>
      <c r="N529">
        <v>0.84393063583814998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1118</v>
      </c>
      <c r="F530">
        <v>1140</v>
      </c>
      <c r="G530">
        <v>22</v>
      </c>
      <c r="H530">
        <v>1117</v>
      </c>
      <c r="I530">
        <v>1</v>
      </c>
      <c r="J530">
        <v>23</v>
      </c>
      <c r="K530">
        <v>0.99910554561717302</v>
      </c>
      <c r="L530">
        <v>0.97982456140350804</v>
      </c>
      <c r="M530">
        <v>0.98070175438596496</v>
      </c>
      <c r="N530">
        <v>0.98937112488928203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857</v>
      </c>
      <c r="F531">
        <v>869</v>
      </c>
      <c r="G531">
        <v>12</v>
      </c>
      <c r="H531">
        <v>791</v>
      </c>
      <c r="I531">
        <v>66</v>
      </c>
      <c r="J531">
        <v>78</v>
      </c>
      <c r="K531">
        <v>0.92298716452742102</v>
      </c>
      <c r="L531">
        <v>0.91024165707710003</v>
      </c>
      <c r="M531">
        <v>0.98619102416570703</v>
      </c>
      <c r="N531">
        <v>0.91657010428736896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243</v>
      </c>
      <c r="F532">
        <v>247</v>
      </c>
      <c r="G532">
        <v>4</v>
      </c>
      <c r="H532">
        <v>219</v>
      </c>
      <c r="I532">
        <v>24</v>
      </c>
      <c r="J532">
        <v>28</v>
      </c>
      <c r="K532">
        <v>0.90123456790123402</v>
      </c>
      <c r="L532">
        <v>0.88663967611336003</v>
      </c>
      <c r="M532">
        <v>0.98380566801619396</v>
      </c>
      <c r="N532">
        <v>0.893877551020408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954</v>
      </c>
      <c r="F533">
        <v>997</v>
      </c>
      <c r="G533">
        <v>43</v>
      </c>
      <c r="H533">
        <v>953</v>
      </c>
      <c r="I533">
        <v>1</v>
      </c>
      <c r="J533">
        <v>44</v>
      </c>
      <c r="K533">
        <v>0.99895178197064904</v>
      </c>
      <c r="L533">
        <v>0.95586760280842498</v>
      </c>
      <c r="M533">
        <v>0.95687061183550604</v>
      </c>
      <c r="N533">
        <v>0.97693490517683201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768</v>
      </c>
      <c r="F534">
        <v>810</v>
      </c>
      <c r="G534">
        <v>42</v>
      </c>
      <c r="H534">
        <v>716</v>
      </c>
      <c r="I534">
        <v>52</v>
      </c>
      <c r="J534">
        <v>94</v>
      </c>
      <c r="K534">
        <v>0.93229166666666596</v>
      </c>
      <c r="L534">
        <v>0.88395061728394997</v>
      </c>
      <c r="M534">
        <v>0.94814814814814796</v>
      </c>
      <c r="N534">
        <v>0.90747782002534805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283</v>
      </c>
      <c r="F535">
        <v>250</v>
      </c>
      <c r="G535">
        <v>33</v>
      </c>
      <c r="H535">
        <v>160</v>
      </c>
      <c r="I535">
        <v>123</v>
      </c>
      <c r="J535">
        <v>90</v>
      </c>
      <c r="K535">
        <v>0.56537102473498202</v>
      </c>
      <c r="L535">
        <v>0.64</v>
      </c>
      <c r="M535">
        <v>1.1319999999999999</v>
      </c>
      <c r="N535">
        <v>0.60037523452157504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980</v>
      </c>
      <c r="F536">
        <v>997</v>
      </c>
      <c r="G536">
        <v>17</v>
      </c>
      <c r="H536">
        <v>979</v>
      </c>
      <c r="I536">
        <v>1</v>
      </c>
      <c r="J536">
        <v>18</v>
      </c>
      <c r="K536">
        <v>0.99897959183673402</v>
      </c>
      <c r="L536">
        <v>0.98194583751253695</v>
      </c>
      <c r="M536">
        <v>0.982948846539618</v>
      </c>
      <c r="N536">
        <v>0.99038947900859897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778</v>
      </c>
      <c r="F537">
        <v>810</v>
      </c>
      <c r="G537">
        <v>32</v>
      </c>
      <c r="H537">
        <v>734</v>
      </c>
      <c r="I537">
        <v>44</v>
      </c>
      <c r="J537">
        <v>76</v>
      </c>
      <c r="K537">
        <v>0.94344473007712004</v>
      </c>
      <c r="L537">
        <v>0.906172839506172</v>
      </c>
      <c r="M537">
        <v>0.96049382716049303</v>
      </c>
      <c r="N537">
        <v>0.92443324937027704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226</v>
      </c>
      <c r="F538">
        <v>250</v>
      </c>
      <c r="G538">
        <v>24</v>
      </c>
      <c r="H538">
        <v>192</v>
      </c>
      <c r="I538">
        <v>34</v>
      </c>
      <c r="J538">
        <v>58</v>
      </c>
      <c r="K538">
        <v>0.84955752212389302</v>
      </c>
      <c r="L538">
        <v>0.76800000000000002</v>
      </c>
      <c r="M538">
        <v>0.90400000000000003</v>
      </c>
      <c r="N538">
        <v>0.80672268907563005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1012</v>
      </c>
      <c r="F539">
        <v>997</v>
      </c>
      <c r="G539">
        <v>15</v>
      </c>
      <c r="H539">
        <v>996</v>
      </c>
      <c r="I539">
        <v>16</v>
      </c>
      <c r="J539">
        <v>1</v>
      </c>
      <c r="K539">
        <v>0.98418972332015797</v>
      </c>
      <c r="L539">
        <v>0.99899699097291805</v>
      </c>
      <c r="M539">
        <v>1.01504513540621</v>
      </c>
      <c r="N539">
        <v>0.991538078646092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790</v>
      </c>
      <c r="F540">
        <v>810</v>
      </c>
      <c r="G540">
        <v>20</v>
      </c>
      <c r="H540">
        <v>751</v>
      </c>
      <c r="I540">
        <v>39</v>
      </c>
      <c r="J540">
        <v>59</v>
      </c>
      <c r="K540">
        <v>0.95063291139240502</v>
      </c>
      <c r="L540">
        <v>0.92716049382716004</v>
      </c>
      <c r="M540">
        <v>0.97530864197530798</v>
      </c>
      <c r="N540">
        <v>0.93874999999999997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253</v>
      </c>
      <c r="F541">
        <v>250</v>
      </c>
      <c r="G541">
        <v>3</v>
      </c>
      <c r="H541">
        <v>203</v>
      </c>
      <c r="I541">
        <v>50</v>
      </c>
      <c r="J541">
        <v>47</v>
      </c>
      <c r="K541">
        <v>0.80237154150197598</v>
      </c>
      <c r="L541">
        <v>0.81200000000000006</v>
      </c>
      <c r="M541">
        <v>1.012</v>
      </c>
      <c r="N541">
        <v>0.80715705765407497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944</v>
      </c>
      <c r="F542">
        <v>937</v>
      </c>
      <c r="G542">
        <v>7</v>
      </c>
      <c r="H542">
        <v>932</v>
      </c>
      <c r="I542">
        <v>12</v>
      </c>
      <c r="J542">
        <v>5</v>
      </c>
      <c r="K542">
        <v>0.98728813559322004</v>
      </c>
      <c r="L542">
        <v>0.99466382070437498</v>
      </c>
      <c r="M542">
        <v>1.00747065101387</v>
      </c>
      <c r="N542">
        <v>0.99096225412014805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760</v>
      </c>
      <c r="F543">
        <v>703</v>
      </c>
      <c r="G543">
        <v>57</v>
      </c>
      <c r="H543">
        <v>651</v>
      </c>
      <c r="I543">
        <v>109</v>
      </c>
      <c r="J543">
        <v>52</v>
      </c>
      <c r="K543">
        <v>0.856578947368421</v>
      </c>
      <c r="L543">
        <v>0.926031294452347</v>
      </c>
      <c r="M543">
        <v>1.08108108108108</v>
      </c>
      <c r="N543">
        <v>0.88995215311004705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199</v>
      </c>
      <c r="F544">
        <v>199</v>
      </c>
      <c r="G544">
        <v>0</v>
      </c>
      <c r="H544">
        <v>144</v>
      </c>
      <c r="I544">
        <v>55</v>
      </c>
      <c r="J544">
        <v>55</v>
      </c>
      <c r="K544">
        <v>0.723618090452261</v>
      </c>
      <c r="L544">
        <v>0.723618090452261</v>
      </c>
      <c r="M544">
        <v>1</v>
      </c>
      <c r="N544">
        <v>0.723618090452261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949</v>
      </c>
      <c r="F545">
        <v>937</v>
      </c>
      <c r="G545">
        <v>12</v>
      </c>
      <c r="H545">
        <v>900</v>
      </c>
      <c r="I545">
        <v>49</v>
      </c>
      <c r="J545">
        <v>37</v>
      </c>
      <c r="K545">
        <v>0.94836670179135896</v>
      </c>
      <c r="L545">
        <v>0.96051227321237997</v>
      </c>
      <c r="M545">
        <v>1.0128068303094899</v>
      </c>
      <c r="N545">
        <v>0.95440084835630901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733</v>
      </c>
      <c r="F546">
        <v>703</v>
      </c>
      <c r="G546">
        <v>30</v>
      </c>
      <c r="H546">
        <v>645</v>
      </c>
      <c r="I546">
        <v>88</v>
      </c>
      <c r="J546">
        <v>58</v>
      </c>
      <c r="K546">
        <v>0.87994542974079104</v>
      </c>
      <c r="L546">
        <v>0.91749644381223305</v>
      </c>
      <c r="M546">
        <v>1.04267425320056</v>
      </c>
      <c r="N546">
        <v>0.89832869080779898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209</v>
      </c>
      <c r="F547">
        <v>199</v>
      </c>
      <c r="G547">
        <v>10</v>
      </c>
      <c r="H547">
        <v>177</v>
      </c>
      <c r="I547">
        <v>32</v>
      </c>
      <c r="J547">
        <v>22</v>
      </c>
      <c r="K547">
        <v>0.84688995215311003</v>
      </c>
      <c r="L547">
        <v>0.88944723618090404</v>
      </c>
      <c r="M547">
        <v>1.0502512562813999</v>
      </c>
      <c r="N547">
        <v>0.86764705882352899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953</v>
      </c>
      <c r="F548">
        <v>937</v>
      </c>
      <c r="G548">
        <v>16</v>
      </c>
      <c r="H548">
        <v>936</v>
      </c>
      <c r="I548">
        <v>17</v>
      </c>
      <c r="J548">
        <v>1</v>
      </c>
      <c r="K548">
        <v>0.98216159496327304</v>
      </c>
      <c r="L548">
        <v>0.99893276414087495</v>
      </c>
      <c r="M548">
        <v>1.0170757737459899</v>
      </c>
      <c r="N548">
        <v>0.99047619047618995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715</v>
      </c>
      <c r="F549">
        <v>703</v>
      </c>
      <c r="G549">
        <v>12</v>
      </c>
      <c r="H549">
        <v>655</v>
      </c>
      <c r="I549">
        <v>60</v>
      </c>
      <c r="J549">
        <v>48</v>
      </c>
      <c r="K549">
        <v>0.91608391608391604</v>
      </c>
      <c r="L549">
        <v>0.931721194879089</v>
      </c>
      <c r="M549">
        <v>1.0170697012802199</v>
      </c>
      <c r="N549">
        <v>0.92383638928067702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178</v>
      </c>
      <c r="F550">
        <v>199</v>
      </c>
      <c r="G550">
        <v>21</v>
      </c>
      <c r="H550">
        <v>167</v>
      </c>
      <c r="I550">
        <v>11</v>
      </c>
      <c r="J550">
        <v>32</v>
      </c>
      <c r="K550">
        <v>0.93820224719101097</v>
      </c>
      <c r="L550">
        <v>0.83919597989949701</v>
      </c>
      <c r="M550">
        <v>0.89447236180904499</v>
      </c>
      <c r="N550">
        <v>0.88594164456233404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1202</v>
      </c>
      <c r="F551">
        <v>1224</v>
      </c>
      <c r="G551">
        <v>22</v>
      </c>
      <c r="H551">
        <v>1193</v>
      </c>
      <c r="I551">
        <v>9</v>
      </c>
      <c r="J551">
        <v>31</v>
      </c>
      <c r="K551">
        <v>0.99251247920133101</v>
      </c>
      <c r="L551">
        <v>0.97467320261437895</v>
      </c>
      <c r="M551">
        <v>0.98202614379084896</v>
      </c>
      <c r="N551">
        <v>0.98351195383347001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580</v>
      </c>
      <c r="F552">
        <v>647</v>
      </c>
      <c r="G552">
        <v>67</v>
      </c>
      <c r="H552">
        <v>557</v>
      </c>
      <c r="I552">
        <v>23</v>
      </c>
      <c r="J552">
        <v>90</v>
      </c>
      <c r="K552">
        <v>0.96034482758620598</v>
      </c>
      <c r="L552">
        <v>0.86089644513137498</v>
      </c>
      <c r="M552">
        <v>0.89644513137557902</v>
      </c>
      <c r="N552">
        <v>0.90790546047269705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200</v>
      </c>
      <c r="F553">
        <v>217</v>
      </c>
      <c r="G553">
        <v>17</v>
      </c>
      <c r="H553">
        <v>123</v>
      </c>
      <c r="I553">
        <v>77</v>
      </c>
      <c r="J553">
        <v>94</v>
      </c>
      <c r="K553">
        <v>0.61499999999999999</v>
      </c>
      <c r="L553">
        <v>0.56682027649769495</v>
      </c>
      <c r="M553">
        <v>0.92165898617511499</v>
      </c>
      <c r="N553">
        <v>0.58992805755395605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1212</v>
      </c>
      <c r="F554">
        <v>1224</v>
      </c>
      <c r="G554">
        <v>12</v>
      </c>
      <c r="H554">
        <v>1199</v>
      </c>
      <c r="I554">
        <v>13</v>
      </c>
      <c r="J554">
        <v>25</v>
      </c>
      <c r="K554">
        <v>0.98927392739273901</v>
      </c>
      <c r="L554">
        <v>0.97957516339869199</v>
      </c>
      <c r="M554">
        <v>0.99019607843137203</v>
      </c>
      <c r="N554">
        <v>0.98440065681444899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616</v>
      </c>
      <c r="F555">
        <v>647</v>
      </c>
      <c r="G555">
        <v>31</v>
      </c>
      <c r="H555">
        <v>598</v>
      </c>
      <c r="I555">
        <v>18</v>
      </c>
      <c r="J555">
        <v>49</v>
      </c>
      <c r="K555">
        <v>0.97077922077921996</v>
      </c>
      <c r="L555">
        <v>0.92426584234930398</v>
      </c>
      <c r="M555">
        <v>0.95208655332302905</v>
      </c>
      <c r="N555">
        <v>0.94695170229612002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247</v>
      </c>
      <c r="F556">
        <v>217</v>
      </c>
      <c r="G556">
        <v>30</v>
      </c>
      <c r="H556">
        <v>199</v>
      </c>
      <c r="I556">
        <v>48</v>
      </c>
      <c r="J556">
        <v>18</v>
      </c>
      <c r="K556">
        <v>0.80566801619433204</v>
      </c>
      <c r="L556">
        <v>0.91705069124423899</v>
      </c>
      <c r="M556">
        <v>1.13824884792626</v>
      </c>
      <c r="N556">
        <v>0.85775862068965503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1228</v>
      </c>
      <c r="F557">
        <v>1224</v>
      </c>
      <c r="G557">
        <v>4</v>
      </c>
      <c r="H557">
        <v>1217</v>
      </c>
      <c r="I557">
        <v>11</v>
      </c>
      <c r="J557">
        <v>7</v>
      </c>
      <c r="K557">
        <v>0.99104234527687296</v>
      </c>
      <c r="L557">
        <v>0.99428104575163401</v>
      </c>
      <c r="M557">
        <v>1.0032679738562</v>
      </c>
      <c r="N557">
        <v>0.99265905383360498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642</v>
      </c>
      <c r="F558">
        <v>647</v>
      </c>
      <c r="G558">
        <v>5</v>
      </c>
      <c r="H558">
        <v>618</v>
      </c>
      <c r="I558">
        <v>24</v>
      </c>
      <c r="J558">
        <v>29</v>
      </c>
      <c r="K558">
        <v>0.96261682242990598</v>
      </c>
      <c r="L558">
        <v>0.95517774343122097</v>
      </c>
      <c r="M558">
        <v>0.99227202472952003</v>
      </c>
      <c r="N558">
        <v>0.95888285492629899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214</v>
      </c>
      <c r="F559">
        <v>217</v>
      </c>
      <c r="G559">
        <v>3</v>
      </c>
      <c r="H559">
        <v>201</v>
      </c>
      <c r="I559">
        <v>13</v>
      </c>
      <c r="J559">
        <v>16</v>
      </c>
      <c r="K559">
        <v>0.93925233644859796</v>
      </c>
      <c r="L559">
        <v>0.92626728110598999</v>
      </c>
      <c r="M559">
        <v>0.986175115207373</v>
      </c>
      <c r="N559">
        <v>0.93271461716937298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1041</v>
      </c>
      <c r="F560">
        <v>1053</v>
      </c>
      <c r="G560">
        <v>12</v>
      </c>
      <c r="H560">
        <v>1036</v>
      </c>
      <c r="I560">
        <v>5</v>
      </c>
      <c r="J560">
        <v>17</v>
      </c>
      <c r="K560">
        <v>0.99519692603265997</v>
      </c>
      <c r="L560">
        <v>0.98385565052231705</v>
      </c>
      <c r="M560">
        <v>0.98860398860398802</v>
      </c>
      <c r="N560">
        <v>0.98949379178605501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722</v>
      </c>
      <c r="F561">
        <v>716</v>
      </c>
      <c r="G561">
        <v>6</v>
      </c>
      <c r="H561">
        <v>661</v>
      </c>
      <c r="I561">
        <v>61</v>
      </c>
      <c r="J561">
        <v>55</v>
      </c>
      <c r="K561">
        <v>0.91551246537396103</v>
      </c>
      <c r="L561">
        <v>0.92318435754189898</v>
      </c>
      <c r="M561">
        <v>1.0083798882681501</v>
      </c>
      <c r="N561">
        <v>0.91933240611960998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211</v>
      </c>
      <c r="F562">
        <v>224</v>
      </c>
      <c r="G562">
        <v>13</v>
      </c>
      <c r="H562">
        <v>150</v>
      </c>
      <c r="I562">
        <v>61</v>
      </c>
      <c r="J562">
        <v>74</v>
      </c>
      <c r="K562">
        <v>0.71090047393364897</v>
      </c>
      <c r="L562">
        <v>0.66964285714285698</v>
      </c>
      <c r="M562">
        <v>0.94196428571428503</v>
      </c>
      <c r="N562">
        <v>0.68965517241379304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1053</v>
      </c>
      <c r="F563">
        <v>1053</v>
      </c>
      <c r="G563">
        <v>0</v>
      </c>
      <c r="H563">
        <v>1047</v>
      </c>
      <c r="I563">
        <v>6</v>
      </c>
      <c r="J563">
        <v>6</v>
      </c>
      <c r="K563">
        <v>0.99430199430199395</v>
      </c>
      <c r="L563">
        <v>0.99430199430199395</v>
      </c>
      <c r="M563">
        <v>1</v>
      </c>
      <c r="N563">
        <v>0.99430199430199395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737</v>
      </c>
      <c r="F564">
        <v>716</v>
      </c>
      <c r="G564">
        <v>21</v>
      </c>
      <c r="H564">
        <v>686</v>
      </c>
      <c r="I564">
        <v>51</v>
      </c>
      <c r="J564">
        <v>30</v>
      </c>
      <c r="K564">
        <v>0.93080054274084101</v>
      </c>
      <c r="L564">
        <v>0.95810055865921695</v>
      </c>
      <c r="M564">
        <v>1.02932960893854</v>
      </c>
      <c r="N564">
        <v>0.944253269098417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240</v>
      </c>
      <c r="F565">
        <v>224</v>
      </c>
      <c r="G565">
        <v>16</v>
      </c>
      <c r="H565">
        <v>195</v>
      </c>
      <c r="I565">
        <v>45</v>
      </c>
      <c r="J565">
        <v>29</v>
      </c>
      <c r="K565">
        <v>0.8125</v>
      </c>
      <c r="L565">
        <v>0.87053571428571397</v>
      </c>
      <c r="M565">
        <v>1.0714285714285701</v>
      </c>
      <c r="N565">
        <v>0.84051724137931005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1046</v>
      </c>
      <c r="F566">
        <v>1053</v>
      </c>
      <c r="G566">
        <v>7</v>
      </c>
      <c r="H566">
        <v>1046</v>
      </c>
      <c r="I566">
        <v>0</v>
      </c>
      <c r="J566">
        <v>7</v>
      </c>
      <c r="K566">
        <v>1</v>
      </c>
      <c r="L566">
        <v>0.99335232668565998</v>
      </c>
      <c r="M566">
        <v>0.99335232668565998</v>
      </c>
      <c r="N566">
        <v>0.996665078608861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702</v>
      </c>
      <c r="F567">
        <v>716</v>
      </c>
      <c r="G567">
        <v>14</v>
      </c>
      <c r="H567">
        <v>668</v>
      </c>
      <c r="I567">
        <v>34</v>
      </c>
      <c r="J567">
        <v>48</v>
      </c>
      <c r="K567">
        <v>0.95156695156695104</v>
      </c>
      <c r="L567">
        <v>0.93296089385474801</v>
      </c>
      <c r="M567">
        <v>0.98044692737430095</v>
      </c>
      <c r="N567">
        <v>0.94217207334273601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208</v>
      </c>
      <c r="F568">
        <v>224</v>
      </c>
      <c r="G568">
        <v>16</v>
      </c>
      <c r="H568">
        <v>194</v>
      </c>
      <c r="I568">
        <v>14</v>
      </c>
      <c r="J568">
        <v>30</v>
      </c>
      <c r="K568">
        <v>0.93269230769230704</v>
      </c>
      <c r="L568">
        <v>0.86607142857142805</v>
      </c>
      <c r="M568">
        <v>0.92857142857142805</v>
      </c>
      <c r="N568">
        <v>0.89814814814814803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1114</v>
      </c>
      <c r="F569">
        <v>1101</v>
      </c>
      <c r="G569">
        <v>13</v>
      </c>
      <c r="H569">
        <v>1099</v>
      </c>
      <c r="I569">
        <v>15</v>
      </c>
      <c r="J569">
        <v>2</v>
      </c>
      <c r="K569">
        <v>0.98653500897666002</v>
      </c>
      <c r="L569">
        <v>0.99818346957311499</v>
      </c>
      <c r="M569">
        <v>1.0118074477747501</v>
      </c>
      <c r="N569">
        <v>0.99232505643340796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644</v>
      </c>
      <c r="F570">
        <v>614</v>
      </c>
      <c r="G570">
        <v>30</v>
      </c>
      <c r="H570">
        <v>534</v>
      </c>
      <c r="I570">
        <v>110</v>
      </c>
      <c r="J570">
        <v>80</v>
      </c>
      <c r="K570">
        <v>0.82919254658385</v>
      </c>
      <c r="L570">
        <v>0.86970684039087898</v>
      </c>
      <c r="M570">
        <v>1.04885993485342</v>
      </c>
      <c r="N570">
        <v>0.84896661367249604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232</v>
      </c>
      <c r="F571">
        <v>228</v>
      </c>
      <c r="G571">
        <v>4</v>
      </c>
      <c r="H571">
        <v>151</v>
      </c>
      <c r="I571">
        <v>81</v>
      </c>
      <c r="J571">
        <v>77</v>
      </c>
      <c r="K571">
        <v>0.65086206896551702</v>
      </c>
      <c r="L571">
        <v>0.66228070175438503</v>
      </c>
      <c r="M571">
        <v>1.01754385964912</v>
      </c>
      <c r="N571">
        <v>0.65652173913043399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1126</v>
      </c>
      <c r="F572">
        <v>1101</v>
      </c>
      <c r="G572">
        <v>25</v>
      </c>
      <c r="H572">
        <v>1100</v>
      </c>
      <c r="I572">
        <v>26</v>
      </c>
      <c r="J572">
        <v>1</v>
      </c>
      <c r="K572">
        <v>0.97690941385435104</v>
      </c>
      <c r="L572">
        <v>0.999091734786557</v>
      </c>
      <c r="M572">
        <v>1.0227066303360499</v>
      </c>
      <c r="N572">
        <v>0.98787606645711701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618</v>
      </c>
      <c r="F573">
        <v>614</v>
      </c>
      <c r="G573">
        <v>4</v>
      </c>
      <c r="H573">
        <v>569</v>
      </c>
      <c r="I573">
        <v>49</v>
      </c>
      <c r="J573">
        <v>45</v>
      </c>
      <c r="K573">
        <v>0.92071197411003203</v>
      </c>
      <c r="L573">
        <v>0.92671009771986901</v>
      </c>
      <c r="M573">
        <v>1.00651465798045</v>
      </c>
      <c r="N573">
        <v>0.92370129870129802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252</v>
      </c>
      <c r="F574">
        <v>228</v>
      </c>
      <c r="G574">
        <v>24</v>
      </c>
      <c r="H574">
        <v>209</v>
      </c>
      <c r="I574">
        <v>43</v>
      </c>
      <c r="J574">
        <v>19</v>
      </c>
      <c r="K574">
        <v>0.82936507936507897</v>
      </c>
      <c r="L574">
        <v>0.91666666666666596</v>
      </c>
      <c r="M574">
        <v>1.1052631578947301</v>
      </c>
      <c r="N574">
        <v>0.87083333333333302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1108</v>
      </c>
      <c r="F575">
        <v>1101</v>
      </c>
      <c r="G575">
        <v>7</v>
      </c>
      <c r="H575">
        <v>1099</v>
      </c>
      <c r="I575">
        <v>9</v>
      </c>
      <c r="J575">
        <v>2</v>
      </c>
      <c r="K575">
        <v>0.99187725631768897</v>
      </c>
      <c r="L575">
        <v>0.99818346957311499</v>
      </c>
      <c r="M575">
        <v>1.00635785649409</v>
      </c>
      <c r="N575">
        <v>0.99502037120869102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576</v>
      </c>
      <c r="F576">
        <v>614</v>
      </c>
      <c r="G576">
        <v>38</v>
      </c>
      <c r="H576">
        <v>549</v>
      </c>
      <c r="I576">
        <v>27</v>
      </c>
      <c r="J576">
        <v>65</v>
      </c>
      <c r="K576">
        <v>0.953125</v>
      </c>
      <c r="L576">
        <v>0.89413680781758897</v>
      </c>
      <c r="M576">
        <v>0.93811074918566695</v>
      </c>
      <c r="N576">
        <v>0.92268907563025204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223</v>
      </c>
      <c r="F577">
        <v>228</v>
      </c>
      <c r="G577">
        <v>5</v>
      </c>
      <c r="H577">
        <v>202</v>
      </c>
      <c r="I577">
        <v>21</v>
      </c>
      <c r="J577">
        <v>26</v>
      </c>
      <c r="K577">
        <v>0.905829596412556</v>
      </c>
      <c r="L577">
        <v>0.88596491228070096</v>
      </c>
      <c r="M577">
        <v>0.97807017543859598</v>
      </c>
      <c r="N577">
        <v>0.89578713968957802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1042</v>
      </c>
      <c r="F578">
        <v>1044</v>
      </c>
      <c r="G578">
        <v>2</v>
      </c>
      <c r="H578">
        <v>1040</v>
      </c>
      <c r="I578">
        <v>2</v>
      </c>
      <c r="J578">
        <v>4</v>
      </c>
      <c r="K578">
        <v>0.99808061420345395</v>
      </c>
      <c r="L578">
        <v>0.99616858237547801</v>
      </c>
      <c r="M578">
        <v>0.998084291187739</v>
      </c>
      <c r="N578">
        <v>0.99712368168744003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753</v>
      </c>
      <c r="F579">
        <v>668</v>
      </c>
      <c r="G579">
        <v>85</v>
      </c>
      <c r="H579">
        <v>641</v>
      </c>
      <c r="I579">
        <v>112</v>
      </c>
      <c r="J579">
        <v>27</v>
      </c>
      <c r="K579">
        <v>0.851261620185923</v>
      </c>
      <c r="L579">
        <v>0.95958083832335295</v>
      </c>
      <c r="M579">
        <v>1.1272455089820299</v>
      </c>
      <c r="N579">
        <v>0.90218156228008395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233</v>
      </c>
      <c r="F580">
        <v>217</v>
      </c>
      <c r="G580">
        <v>16</v>
      </c>
      <c r="H580">
        <v>158</v>
      </c>
      <c r="I580">
        <v>75</v>
      </c>
      <c r="J580">
        <v>59</v>
      </c>
      <c r="K580">
        <v>0.678111587982832</v>
      </c>
      <c r="L580">
        <v>0.72811059907834097</v>
      </c>
      <c r="M580">
        <v>1.073732718894</v>
      </c>
      <c r="N580">
        <v>0.70222222222222197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1079</v>
      </c>
      <c r="F581">
        <v>1044</v>
      </c>
      <c r="G581">
        <v>35</v>
      </c>
      <c r="H581">
        <v>1044</v>
      </c>
      <c r="I581">
        <v>35</v>
      </c>
      <c r="J581">
        <v>0</v>
      </c>
      <c r="K581">
        <v>0.96756255792400303</v>
      </c>
      <c r="L581">
        <v>1</v>
      </c>
      <c r="M581">
        <v>1.03352490421455</v>
      </c>
      <c r="N581">
        <v>0.98351389543099299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740</v>
      </c>
      <c r="F582">
        <v>668</v>
      </c>
      <c r="G582">
        <v>72</v>
      </c>
      <c r="H582">
        <v>654</v>
      </c>
      <c r="I582">
        <v>86</v>
      </c>
      <c r="J582">
        <v>14</v>
      </c>
      <c r="K582">
        <v>0.88378378378378297</v>
      </c>
      <c r="L582">
        <v>0.97904191616766401</v>
      </c>
      <c r="M582">
        <v>1.1077844311377201</v>
      </c>
      <c r="N582">
        <v>0.92897727272727204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242</v>
      </c>
      <c r="F583">
        <v>217</v>
      </c>
      <c r="G583">
        <v>25</v>
      </c>
      <c r="H583">
        <v>197</v>
      </c>
      <c r="I583">
        <v>45</v>
      </c>
      <c r="J583">
        <v>20</v>
      </c>
      <c r="K583">
        <v>0.81404958677685901</v>
      </c>
      <c r="L583">
        <v>0.90783410138248799</v>
      </c>
      <c r="M583">
        <v>1.1152073732718799</v>
      </c>
      <c r="N583">
        <v>0.85838779956427003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1055</v>
      </c>
      <c r="F584">
        <v>1044</v>
      </c>
      <c r="G584">
        <v>11</v>
      </c>
      <c r="H584">
        <v>1043</v>
      </c>
      <c r="I584">
        <v>12</v>
      </c>
      <c r="J584">
        <v>1</v>
      </c>
      <c r="K584">
        <v>0.98862559241706105</v>
      </c>
      <c r="L584">
        <v>0.99904214559386895</v>
      </c>
      <c r="M584">
        <v>1.01053639846743</v>
      </c>
      <c r="N584">
        <v>0.99380657455931398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682</v>
      </c>
      <c r="F585">
        <v>668</v>
      </c>
      <c r="G585">
        <v>14</v>
      </c>
      <c r="H585">
        <v>635</v>
      </c>
      <c r="I585">
        <v>47</v>
      </c>
      <c r="J585">
        <v>33</v>
      </c>
      <c r="K585">
        <v>0.93108504398826897</v>
      </c>
      <c r="L585">
        <v>0.950598802395209</v>
      </c>
      <c r="M585">
        <v>1.02095808383233</v>
      </c>
      <c r="N585">
        <v>0.94074074074073999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198</v>
      </c>
      <c r="F586">
        <v>217</v>
      </c>
      <c r="G586">
        <v>19</v>
      </c>
      <c r="H586">
        <v>182</v>
      </c>
      <c r="I586">
        <v>16</v>
      </c>
      <c r="J586">
        <v>35</v>
      </c>
      <c r="K586">
        <v>0.919191919191919</v>
      </c>
      <c r="L586">
        <v>0.83870967741935398</v>
      </c>
      <c r="M586">
        <v>0.91244239631336399</v>
      </c>
      <c r="N586">
        <v>0.87710843373493896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915</v>
      </c>
      <c r="F587">
        <v>915</v>
      </c>
      <c r="G587">
        <v>0</v>
      </c>
      <c r="H587">
        <v>905</v>
      </c>
      <c r="I587">
        <v>10</v>
      </c>
      <c r="J587">
        <v>10</v>
      </c>
      <c r="K587">
        <v>0.989071038251366</v>
      </c>
      <c r="L587">
        <v>0.989071038251366</v>
      </c>
      <c r="M587">
        <v>1</v>
      </c>
      <c r="N587">
        <v>0.989071038251366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718</v>
      </c>
      <c r="F588">
        <v>701</v>
      </c>
      <c r="G588">
        <v>17</v>
      </c>
      <c r="H588">
        <v>665</v>
      </c>
      <c r="I588">
        <v>53</v>
      </c>
      <c r="J588">
        <v>36</v>
      </c>
      <c r="K588">
        <v>0.92618384401114195</v>
      </c>
      <c r="L588">
        <v>0.94864479315263905</v>
      </c>
      <c r="M588">
        <v>1.0242510699001399</v>
      </c>
      <c r="N588">
        <v>0.93727977448907596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194</v>
      </c>
      <c r="F589">
        <v>195</v>
      </c>
      <c r="G589">
        <v>1</v>
      </c>
      <c r="H589">
        <v>109</v>
      </c>
      <c r="I589">
        <v>85</v>
      </c>
      <c r="J589">
        <v>86</v>
      </c>
      <c r="K589">
        <v>0.56185567010309201</v>
      </c>
      <c r="L589">
        <v>0.55897435897435899</v>
      </c>
      <c r="M589">
        <v>0.994871794871794</v>
      </c>
      <c r="N589">
        <v>0.56041131105398401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974</v>
      </c>
      <c r="F590">
        <v>915</v>
      </c>
      <c r="G590">
        <v>59</v>
      </c>
      <c r="H590">
        <v>915</v>
      </c>
      <c r="I590">
        <v>59</v>
      </c>
      <c r="J590">
        <v>0</v>
      </c>
      <c r="K590">
        <v>0.939425051334702</v>
      </c>
      <c r="L590">
        <v>1</v>
      </c>
      <c r="M590">
        <v>1.0644808743169301</v>
      </c>
      <c r="N590">
        <v>0.96876654314452004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751</v>
      </c>
      <c r="F591">
        <v>701</v>
      </c>
      <c r="G591">
        <v>50</v>
      </c>
      <c r="H591">
        <v>684</v>
      </c>
      <c r="I591">
        <v>67</v>
      </c>
      <c r="J591">
        <v>17</v>
      </c>
      <c r="K591">
        <v>0.91078561917443401</v>
      </c>
      <c r="L591">
        <v>0.97574893009985697</v>
      </c>
      <c r="M591">
        <v>1.07132667617689</v>
      </c>
      <c r="N591">
        <v>0.94214876033057804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224</v>
      </c>
      <c r="F592">
        <v>195</v>
      </c>
      <c r="G592">
        <v>29</v>
      </c>
      <c r="H592">
        <v>125</v>
      </c>
      <c r="I592">
        <v>99</v>
      </c>
      <c r="J592">
        <v>70</v>
      </c>
      <c r="K592">
        <v>0.55803571428571397</v>
      </c>
      <c r="L592">
        <v>0.64102564102564097</v>
      </c>
      <c r="M592">
        <v>1.14871794871794</v>
      </c>
      <c r="N592">
        <v>0.59665871121718295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927</v>
      </c>
      <c r="F593">
        <v>915</v>
      </c>
      <c r="G593">
        <v>12</v>
      </c>
      <c r="H593">
        <v>913</v>
      </c>
      <c r="I593">
        <v>14</v>
      </c>
      <c r="J593">
        <v>2</v>
      </c>
      <c r="K593">
        <v>0.98489751887810095</v>
      </c>
      <c r="L593">
        <v>0.99781420765027296</v>
      </c>
      <c r="M593">
        <v>1.01311475409836</v>
      </c>
      <c r="N593">
        <v>0.99131378935939196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698</v>
      </c>
      <c r="F594">
        <v>701</v>
      </c>
      <c r="G594">
        <v>3</v>
      </c>
      <c r="H594">
        <v>671</v>
      </c>
      <c r="I594">
        <v>27</v>
      </c>
      <c r="J594">
        <v>30</v>
      </c>
      <c r="K594">
        <v>0.96131805157593098</v>
      </c>
      <c r="L594">
        <v>0.95720399429386505</v>
      </c>
      <c r="M594">
        <v>0.99572039942938595</v>
      </c>
      <c r="N594">
        <v>0.95925661186561795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192</v>
      </c>
      <c r="F595">
        <v>195</v>
      </c>
      <c r="G595">
        <v>3</v>
      </c>
      <c r="H595">
        <v>172</v>
      </c>
      <c r="I595">
        <v>20</v>
      </c>
      <c r="J595">
        <v>23</v>
      </c>
      <c r="K595">
        <v>0.89583333333333304</v>
      </c>
      <c r="L595">
        <v>0.88205128205128203</v>
      </c>
      <c r="M595">
        <v>0.984615384615384</v>
      </c>
      <c r="N595">
        <v>0.88888888888888795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1232</v>
      </c>
      <c r="F596">
        <v>1230</v>
      </c>
      <c r="G596">
        <v>2</v>
      </c>
      <c r="H596">
        <v>1215</v>
      </c>
      <c r="I596">
        <v>17</v>
      </c>
      <c r="J596">
        <v>15</v>
      </c>
      <c r="K596">
        <v>0.98620129870129802</v>
      </c>
      <c r="L596">
        <v>0.98780487804878003</v>
      </c>
      <c r="M596">
        <v>1.00162601626016</v>
      </c>
      <c r="N596">
        <v>0.98700243704305402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706</v>
      </c>
      <c r="F597">
        <v>761</v>
      </c>
      <c r="G597">
        <v>55</v>
      </c>
      <c r="H597">
        <v>632</v>
      </c>
      <c r="I597">
        <v>74</v>
      </c>
      <c r="J597">
        <v>129</v>
      </c>
      <c r="K597">
        <v>0.89518413597733704</v>
      </c>
      <c r="L597">
        <v>0.83048620236530801</v>
      </c>
      <c r="M597">
        <v>0.92772667542706899</v>
      </c>
      <c r="N597">
        <v>0.86162235855487301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243</v>
      </c>
      <c r="F598">
        <v>225</v>
      </c>
      <c r="G598">
        <v>18</v>
      </c>
      <c r="H598">
        <v>151</v>
      </c>
      <c r="I598">
        <v>92</v>
      </c>
      <c r="J598">
        <v>74</v>
      </c>
      <c r="K598">
        <v>0.62139917695473201</v>
      </c>
      <c r="L598">
        <v>0.67111111111111099</v>
      </c>
      <c r="M598">
        <v>1.08</v>
      </c>
      <c r="N598">
        <v>0.645299145299145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1307</v>
      </c>
      <c r="F599">
        <v>1230</v>
      </c>
      <c r="G599">
        <v>77</v>
      </c>
      <c r="H599">
        <v>1230</v>
      </c>
      <c r="I599">
        <v>77</v>
      </c>
      <c r="J599">
        <v>0</v>
      </c>
      <c r="K599">
        <v>0.94108645753634201</v>
      </c>
      <c r="L599">
        <v>1</v>
      </c>
      <c r="M599">
        <v>1.0626016260162601</v>
      </c>
      <c r="N599">
        <v>0.96964919195900601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729</v>
      </c>
      <c r="F600">
        <v>761</v>
      </c>
      <c r="G600">
        <v>32</v>
      </c>
      <c r="H600">
        <v>670</v>
      </c>
      <c r="I600">
        <v>59</v>
      </c>
      <c r="J600">
        <v>91</v>
      </c>
      <c r="K600">
        <v>0.91906721536351099</v>
      </c>
      <c r="L600">
        <v>0.88042049934296895</v>
      </c>
      <c r="M600">
        <v>0.95795006570302199</v>
      </c>
      <c r="N600">
        <v>0.89932885906040205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237</v>
      </c>
      <c r="F601">
        <v>225</v>
      </c>
      <c r="G601">
        <v>12</v>
      </c>
      <c r="H601">
        <v>192</v>
      </c>
      <c r="I601">
        <v>45</v>
      </c>
      <c r="J601">
        <v>33</v>
      </c>
      <c r="K601">
        <v>0.810126582278481</v>
      </c>
      <c r="L601">
        <v>0.85333333333333306</v>
      </c>
      <c r="M601">
        <v>1.0533333333333299</v>
      </c>
      <c r="N601">
        <v>0.831168831168831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1255</v>
      </c>
      <c r="F602">
        <v>1230</v>
      </c>
      <c r="G602">
        <v>25</v>
      </c>
      <c r="H602">
        <v>1227</v>
      </c>
      <c r="I602">
        <v>28</v>
      </c>
      <c r="J602">
        <v>3</v>
      </c>
      <c r="K602">
        <v>0.97768924302788796</v>
      </c>
      <c r="L602">
        <v>0.99756097560975598</v>
      </c>
      <c r="M602">
        <v>1.02032520325203</v>
      </c>
      <c r="N602">
        <v>0.98752515090543203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731</v>
      </c>
      <c r="F603">
        <v>761</v>
      </c>
      <c r="G603">
        <v>30</v>
      </c>
      <c r="H603">
        <v>673</v>
      </c>
      <c r="I603">
        <v>58</v>
      </c>
      <c r="J603">
        <v>88</v>
      </c>
      <c r="K603">
        <v>0.92065663474692205</v>
      </c>
      <c r="L603">
        <v>0.88436268068331103</v>
      </c>
      <c r="M603">
        <v>0.96057818659658301</v>
      </c>
      <c r="N603">
        <v>0.90214477211796196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202</v>
      </c>
      <c r="F604">
        <v>225</v>
      </c>
      <c r="G604">
        <v>23</v>
      </c>
      <c r="H604">
        <v>188</v>
      </c>
      <c r="I604">
        <v>14</v>
      </c>
      <c r="J604">
        <v>37</v>
      </c>
      <c r="K604">
        <v>0.93069306930692997</v>
      </c>
      <c r="L604">
        <v>0.83555555555555505</v>
      </c>
      <c r="M604">
        <v>0.89777777777777701</v>
      </c>
      <c r="N604">
        <v>0.88056206088992905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1043</v>
      </c>
      <c r="F605">
        <v>1035</v>
      </c>
      <c r="G605">
        <v>8</v>
      </c>
      <c r="H605">
        <v>1027</v>
      </c>
      <c r="I605">
        <v>16</v>
      </c>
      <c r="J605">
        <v>8</v>
      </c>
      <c r="K605">
        <v>0.98465963566634696</v>
      </c>
      <c r="L605">
        <v>0.99227053140096599</v>
      </c>
      <c r="M605">
        <v>1.0077294685990299</v>
      </c>
      <c r="N605">
        <v>0.98845043310875802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849</v>
      </c>
      <c r="F606">
        <v>827</v>
      </c>
      <c r="G606">
        <v>22</v>
      </c>
      <c r="H606">
        <v>757</v>
      </c>
      <c r="I606">
        <v>92</v>
      </c>
      <c r="J606">
        <v>70</v>
      </c>
      <c r="K606">
        <v>0.89163722025912795</v>
      </c>
      <c r="L606">
        <v>0.91535671100362703</v>
      </c>
      <c r="M606">
        <v>1.0266021765417099</v>
      </c>
      <c r="N606">
        <v>0.90334128878281605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250</v>
      </c>
      <c r="F607">
        <v>243</v>
      </c>
      <c r="G607">
        <v>7</v>
      </c>
      <c r="H607">
        <v>153</v>
      </c>
      <c r="I607">
        <v>97</v>
      </c>
      <c r="J607">
        <v>90</v>
      </c>
      <c r="K607">
        <v>0.61199999999999999</v>
      </c>
      <c r="L607">
        <v>0.62962962962962898</v>
      </c>
      <c r="M607">
        <v>1.0288065843621399</v>
      </c>
      <c r="N607">
        <v>0.62068965517241304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1074</v>
      </c>
      <c r="F608">
        <v>1035</v>
      </c>
      <c r="G608">
        <v>39</v>
      </c>
      <c r="H608">
        <v>1034</v>
      </c>
      <c r="I608">
        <v>40</v>
      </c>
      <c r="J608">
        <v>1</v>
      </c>
      <c r="K608">
        <v>0.96275605214152704</v>
      </c>
      <c r="L608">
        <v>0.99903381642512001</v>
      </c>
      <c r="M608">
        <v>1.0376811594202899</v>
      </c>
      <c r="N608">
        <v>0.98055950687529603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836</v>
      </c>
      <c r="F609">
        <v>827</v>
      </c>
      <c r="G609">
        <v>9</v>
      </c>
      <c r="H609">
        <v>777</v>
      </c>
      <c r="I609">
        <v>59</v>
      </c>
      <c r="J609">
        <v>50</v>
      </c>
      <c r="K609">
        <v>0.92942583732057404</v>
      </c>
      <c r="L609">
        <v>0.93954050785973398</v>
      </c>
      <c r="M609">
        <v>1.0108827085852401</v>
      </c>
      <c r="N609">
        <v>0.93445580276608498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262</v>
      </c>
      <c r="F610">
        <v>243</v>
      </c>
      <c r="G610">
        <v>19</v>
      </c>
      <c r="H610">
        <v>211</v>
      </c>
      <c r="I610">
        <v>51</v>
      </c>
      <c r="J610">
        <v>32</v>
      </c>
      <c r="K610">
        <v>0.80534351145038097</v>
      </c>
      <c r="L610">
        <v>0.86831275720164602</v>
      </c>
      <c r="M610">
        <v>1.0781893004115199</v>
      </c>
      <c r="N610">
        <v>0.83564356435643505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1052</v>
      </c>
      <c r="F611">
        <v>1035</v>
      </c>
      <c r="G611">
        <v>17</v>
      </c>
      <c r="H611">
        <v>1032</v>
      </c>
      <c r="I611">
        <v>20</v>
      </c>
      <c r="J611">
        <v>3</v>
      </c>
      <c r="K611">
        <v>0.98098859315589304</v>
      </c>
      <c r="L611">
        <v>0.99710144927536204</v>
      </c>
      <c r="M611">
        <v>1.01642512077294</v>
      </c>
      <c r="N611">
        <v>0.98897939626257703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830</v>
      </c>
      <c r="F612">
        <v>827</v>
      </c>
      <c r="G612">
        <v>3</v>
      </c>
      <c r="H612">
        <v>772</v>
      </c>
      <c r="I612">
        <v>58</v>
      </c>
      <c r="J612">
        <v>55</v>
      </c>
      <c r="K612">
        <v>0.93012048192771002</v>
      </c>
      <c r="L612">
        <v>0.93349455864570696</v>
      </c>
      <c r="M612">
        <v>1.00362756952841</v>
      </c>
      <c r="N612">
        <v>0.93180446590223298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218</v>
      </c>
      <c r="F613">
        <v>243</v>
      </c>
      <c r="G613">
        <v>25</v>
      </c>
      <c r="H613">
        <v>200</v>
      </c>
      <c r="I613">
        <v>18</v>
      </c>
      <c r="J613">
        <v>43</v>
      </c>
      <c r="K613">
        <v>0.91743119266054995</v>
      </c>
      <c r="L613">
        <v>0.82304526748971196</v>
      </c>
      <c r="M613">
        <v>0.89711934156378603</v>
      </c>
      <c r="N613">
        <v>0.86767895878524903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1108</v>
      </c>
      <c r="F614">
        <v>1107</v>
      </c>
      <c r="G614">
        <v>1</v>
      </c>
      <c r="H614">
        <v>1102</v>
      </c>
      <c r="I614">
        <v>6</v>
      </c>
      <c r="J614">
        <v>5</v>
      </c>
      <c r="K614">
        <v>0.99458483754512605</v>
      </c>
      <c r="L614">
        <v>0.99548328816621501</v>
      </c>
      <c r="M614">
        <v>1.0009033423667499</v>
      </c>
      <c r="N614">
        <v>0.99503386004514605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649</v>
      </c>
      <c r="F615">
        <v>701</v>
      </c>
      <c r="G615">
        <v>52</v>
      </c>
      <c r="H615">
        <v>620</v>
      </c>
      <c r="I615">
        <v>29</v>
      </c>
      <c r="J615">
        <v>81</v>
      </c>
      <c r="K615">
        <v>0.95531587057010703</v>
      </c>
      <c r="L615">
        <v>0.88445078459343796</v>
      </c>
      <c r="M615">
        <v>0.92582025677603397</v>
      </c>
      <c r="N615">
        <v>0.91851851851851796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225</v>
      </c>
      <c r="F616">
        <v>266</v>
      </c>
      <c r="G616">
        <v>41</v>
      </c>
      <c r="H616">
        <v>160</v>
      </c>
      <c r="I616">
        <v>65</v>
      </c>
      <c r="J616">
        <v>106</v>
      </c>
      <c r="K616">
        <v>0.71111111111111103</v>
      </c>
      <c r="L616">
        <v>0.60150375939849599</v>
      </c>
      <c r="M616">
        <v>0.84586466165413499</v>
      </c>
      <c r="N616">
        <v>0.65173116089613004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1077</v>
      </c>
      <c r="F617">
        <v>1107</v>
      </c>
      <c r="G617">
        <v>30</v>
      </c>
      <c r="H617">
        <v>1071</v>
      </c>
      <c r="I617">
        <v>6</v>
      </c>
      <c r="J617">
        <v>36</v>
      </c>
      <c r="K617">
        <v>0.99442896935933101</v>
      </c>
      <c r="L617">
        <v>0.96747967479674801</v>
      </c>
      <c r="M617">
        <v>0.97289972899728905</v>
      </c>
      <c r="N617">
        <v>0.98076923076922995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629</v>
      </c>
      <c r="F618">
        <v>701</v>
      </c>
      <c r="G618">
        <v>72</v>
      </c>
      <c r="H618">
        <v>608</v>
      </c>
      <c r="I618">
        <v>21</v>
      </c>
      <c r="J618">
        <v>93</v>
      </c>
      <c r="K618">
        <v>0.96661367249602503</v>
      </c>
      <c r="L618">
        <v>0.86733238231098397</v>
      </c>
      <c r="M618">
        <v>0.897289586305278</v>
      </c>
      <c r="N618">
        <v>0.91428571428571404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268</v>
      </c>
      <c r="F619">
        <v>266</v>
      </c>
      <c r="G619">
        <v>2</v>
      </c>
      <c r="H619">
        <v>230</v>
      </c>
      <c r="I619">
        <v>38</v>
      </c>
      <c r="J619">
        <v>36</v>
      </c>
      <c r="K619">
        <v>0.85820895522387997</v>
      </c>
      <c r="L619">
        <v>0.86466165413533802</v>
      </c>
      <c r="M619">
        <v>1.0075187969924799</v>
      </c>
      <c r="N619">
        <v>0.86142322097378199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1097</v>
      </c>
      <c r="F620">
        <v>1107</v>
      </c>
      <c r="G620">
        <v>10</v>
      </c>
      <c r="H620">
        <v>1095</v>
      </c>
      <c r="I620">
        <v>2</v>
      </c>
      <c r="J620">
        <v>12</v>
      </c>
      <c r="K620">
        <v>0.99817684594348199</v>
      </c>
      <c r="L620">
        <v>0.98915989159891604</v>
      </c>
      <c r="M620">
        <v>0.99096657633243002</v>
      </c>
      <c r="N620">
        <v>0.99364791288566201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687</v>
      </c>
      <c r="F621">
        <v>701</v>
      </c>
      <c r="G621">
        <v>14</v>
      </c>
      <c r="H621">
        <v>665</v>
      </c>
      <c r="I621">
        <v>22</v>
      </c>
      <c r="J621">
        <v>36</v>
      </c>
      <c r="K621">
        <v>0.96797671033478805</v>
      </c>
      <c r="L621">
        <v>0.94864479315263905</v>
      </c>
      <c r="M621">
        <v>0.98002853067047002</v>
      </c>
      <c r="N621">
        <v>0.95821325648414901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243</v>
      </c>
      <c r="F622">
        <v>266</v>
      </c>
      <c r="G622">
        <v>23</v>
      </c>
      <c r="H622">
        <v>224</v>
      </c>
      <c r="I622">
        <v>19</v>
      </c>
      <c r="J622">
        <v>42</v>
      </c>
      <c r="K622">
        <v>0.92181069958847695</v>
      </c>
      <c r="L622">
        <v>0.84210526315789402</v>
      </c>
      <c r="M622">
        <v>0.91353383458646598</v>
      </c>
      <c r="N622">
        <v>0.88015717092337897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1034</v>
      </c>
      <c r="F623">
        <v>1014</v>
      </c>
      <c r="G623">
        <v>20</v>
      </c>
      <c r="H623">
        <v>1008</v>
      </c>
      <c r="I623">
        <v>26</v>
      </c>
      <c r="J623">
        <v>6</v>
      </c>
      <c r="K623">
        <v>0.97485493230174003</v>
      </c>
      <c r="L623">
        <v>0.99408284023668603</v>
      </c>
      <c r="M623">
        <v>1.0197238658777099</v>
      </c>
      <c r="N623">
        <v>0.984375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694</v>
      </c>
      <c r="F624">
        <v>656</v>
      </c>
      <c r="G624">
        <v>38</v>
      </c>
      <c r="H624">
        <v>639</v>
      </c>
      <c r="I624">
        <v>55</v>
      </c>
      <c r="J624">
        <v>17</v>
      </c>
      <c r="K624">
        <v>0.92074927953890495</v>
      </c>
      <c r="L624">
        <v>0.97408536585365801</v>
      </c>
      <c r="M624">
        <v>1.05792682926829</v>
      </c>
      <c r="N624">
        <v>0.94666666666666599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233</v>
      </c>
      <c r="F625">
        <v>247</v>
      </c>
      <c r="G625">
        <v>14</v>
      </c>
      <c r="H625">
        <v>184</v>
      </c>
      <c r="I625">
        <v>49</v>
      </c>
      <c r="J625">
        <v>63</v>
      </c>
      <c r="K625">
        <v>0.78969957081544995</v>
      </c>
      <c r="L625">
        <v>0.74493927125505999</v>
      </c>
      <c r="M625">
        <v>0.94331983805667996</v>
      </c>
      <c r="N625">
        <v>0.76666666666666605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1043</v>
      </c>
      <c r="F626">
        <v>1014</v>
      </c>
      <c r="G626">
        <v>29</v>
      </c>
      <c r="H626">
        <v>1010</v>
      </c>
      <c r="I626">
        <v>33</v>
      </c>
      <c r="J626">
        <v>4</v>
      </c>
      <c r="K626">
        <v>0.96836049856184003</v>
      </c>
      <c r="L626">
        <v>0.99605522682445702</v>
      </c>
      <c r="M626">
        <v>1.02859960552268</v>
      </c>
      <c r="N626">
        <v>0.98201263976664999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678</v>
      </c>
      <c r="F627">
        <v>656</v>
      </c>
      <c r="G627">
        <v>22</v>
      </c>
      <c r="H627">
        <v>621</v>
      </c>
      <c r="I627">
        <v>57</v>
      </c>
      <c r="J627">
        <v>35</v>
      </c>
      <c r="K627">
        <v>0.91592920353982299</v>
      </c>
      <c r="L627">
        <v>0.94664634146341398</v>
      </c>
      <c r="M627">
        <v>1.03353658536585</v>
      </c>
      <c r="N627">
        <v>0.93103448275862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240</v>
      </c>
      <c r="F628">
        <v>247</v>
      </c>
      <c r="G628">
        <v>7</v>
      </c>
      <c r="H628">
        <v>210</v>
      </c>
      <c r="I628">
        <v>30</v>
      </c>
      <c r="J628">
        <v>37</v>
      </c>
      <c r="K628">
        <v>0.875</v>
      </c>
      <c r="L628">
        <v>0.85020242914979705</v>
      </c>
      <c r="M628">
        <v>0.97165991902834004</v>
      </c>
      <c r="N628">
        <v>0.86242299794661104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1024</v>
      </c>
      <c r="F629">
        <v>1014</v>
      </c>
      <c r="G629">
        <v>10</v>
      </c>
      <c r="H629">
        <v>1013</v>
      </c>
      <c r="I629">
        <v>11</v>
      </c>
      <c r="J629">
        <v>1</v>
      </c>
      <c r="K629">
        <v>0.9892578125</v>
      </c>
      <c r="L629">
        <v>0.99901380670611395</v>
      </c>
      <c r="M629">
        <v>1.0098619329388501</v>
      </c>
      <c r="N629">
        <v>0.99411187438665305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645</v>
      </c>
      <c r="F630">
        <v>656</v>
      </c>
      <c r="G630">
        <v>11</v>
      </c>
      <c r="H630">
        <v>618</v>
      </c>
      <c r="I630">
        <v>27</v>
      </c>
      <c r="J630">
        <v>38</v>
      </c>
      <c r="K630">
        <v>0.95813953488372094</v>
      </c>
      <c r="L630">
        <v>0.94207317073170704</v>
      </c>
      <c r="M630">
        <v>0.98323170731707299</v>
      </c>
      <c r="N630">
        <v>0.95003843197540305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209</v>
      </c>
      <c r="F631">
        <v>247</v>
      </c>
      <c r="G631">
        <v>38</v>
      </c>
      <c r="H631">
        <v>189</v>
      </c>
      <c r="I631">
        <v>20</v>
      </c>
      <c r="J631">
        <v>58</v>
      </c>
      <c r="K631">
        <v>0.90430622009569295</v>
      </c>
      <c r="L631">
        <v>0.76518218623481704</v>
      </c>
      <c r="M631">
        <v>0.84615384615384603</v>
      </c>
      <c r="N631">
        <v>0.82894736842105199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1073</v>
      </c>
      <c r="F632">
        <v>1070</v>
      </c>
      <c r="G632">
        <v>3</v>
      </c>
      <c r="H632">
        <v>1067</v>
      </c>
      <c r="I632">
        <v>6</v>
      </c>
      <c r="J632">
        <v>3</v>
      </c>
      <c r="K632">
        <v>0.99440820130475305</v>
      </c>
      <c r="L632">
        <v>0.99719626168224296</v>
      </c>
      <c r="M632">
        <v>1.0028037383177499</v>
      </c>
      <c r="N632">
        <v>0.99580027998133402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768</v>
      </c>
      <c r="F633">
        <v>700</v>
      </c>
      <c r="G633">
        <v>68</v>
      </c>
      <c r="H633">
        <v>668</v>
      </c>
      <c r="I633">
        <v>100</v>
      </c>
      <c r="J633">
        <v>32</v>
      </c>
      <c r="K633">
        <v>0.86979166666666596</v>
      </c>
      <c r="L633">
        <v>0.95428571428571396</v>
      </c>
      <c r="M633">
        <v>1.0971428571428501</v>
      </c>
      <c r="N633">
        <v>0.91008174386920904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224</v>
      </c>
      <c r="F634">
        <v>239</v>
      </c>
      <c r="G634">
        <v>15</v>
      </c>
      <c r="H634">
        <v>157</v>
      </c>
      <c r="I634">
        <v>67</v>
      </c>
      <c r="J634">
        <v>82</v>
      </c>
      <c r="K634">
        <v>0.70089285714285698</v>
      </c>
      <c r="L634">
        <v>0.65690376569037601</v>
      </c>
      <c r="M634">
        <v>0.93723849372384904</v>
      </c>
      <c r="N634">
        <v>0.67818574514038799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1153</v>
      </c>
      <c r="F635">
        <v>1070</v>
      </c>
      <c r="G635">
        <v>83</v>
      </c>
      <c r="H635">
        <v>1070</v>
      </c>
      <c r="I635">
        <v>83</v>
      </c>
      <c r="J635">
        <v>0</v>
      </c>
      <c r="K635">
        <v>0.92801387684301795</v>
      </c>
      <c r="L635">
        <v>1</v>
      </c>
      <c r="M635">
        <v>1.07757009345794</v>
      </c>
      <c r="N635">
        <v>0.96266306792622502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708</v>
      </c>
      <c r="F636">
        <v>700</v>
      </c>
      <c r="G636">
        <v>8</v>
      </c>
      <c r="H636">
        <v>658</v>
      </c>
      <c r="I636">
        <v>50</v>
      </c>
      <c r="J636">
        <v>42</v>
      </c>
      <c r="K636">
        <v>0.92937853107344603</v>
      </c>
      <c r="L636">
        <v>0.94</v>
      </c>
      <c r="M636">
        <v>1.01142857142857</v>
      </c>
      <c r="N636">
        <v>0.93465909090909005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235</v>
      </c>
      <c r="F637">
        <v>239</v>
      </c>
      <c r="G637">
        <v>4</v>
      </c>
      <c r="H637">
        <v>195</v>
      </c>
      <c r="I637">
        <v>40</v>
      </c>
      <c r="J637">
        <v>44</v>
      </c>
      <c r="K637">
        <v>0.82978723404255295</v>
      </c>
      <c r="L637">
        <v>0.81589958158995801</v>
      </c>
      <c r="M637">
        <v>0.98326359832635901</v>
      </c>
      <c r="N637">
        <v>0.822784810126582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1073</v>
      </c>
      <c r="F638">
        <v>1070</v>
      </c>
      <c r="G638">
        <v>3</v>
      </c>
      <c r="H638">
        <v>1068</v>
      </c>
      <c r="I638">
        <v>5</v>
      </c>
      <c r="J638">
        <v>2</v>
      </c>
      <c r="K638">
        <v>0.99534016775395995</v>
      </c>
      <c r="L638">
        <v>0.99813084112149497</v>
      </c>
      <c r="M638">
        <v>1.0028037383177499</v>
      </c>
      <c r="N638">
        <v>0.99673355109659301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686</v>
      </c>
      <c r="F639">
        <v>700</v>
      </c>
      <c r="G639">
        <v>14</v>
      </c>
      <c r="H639">
        <v>657</v>
      </c>
      <c r="I639">
        <v>29</v>
      </c>
      <c r="J639">
        <v>43</v>
      </c>
      <c r="K639">
        <v>0.95772594752186502</v>
      </c>
      <c r="L639">
        <v>0.93857142857142795</v>
      </c>
      <c r="M639">
        <v>0.98</v>
      </c>
      <c r="N639">
        <v>0.94805194805194803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211</v>
      </c>
      <c r="F640">
        <v>239</v>
      </c>
      <c r="G640">
        <v>28</v>
      </c>
      <c r="H640">
        <v>193</v>
      </c>
      <c r="I640">
        <v>18</v>
      </c>
      <c r="J640">
        <v>46</v>
      </c>
      <c r="K640">
        <v>0.91469194312796198</v>
      </c>
      <c r="L640">
        <v>0.80753138075313802</v>
      </c>
      <c r="M640">
        <v>0.88284518828451797</v>
      </c>
      <c r="N640">
        <v>0.85777777777777697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1030</v>
      </c>
      <c r="F641">
        <v>1007</v>
      </c>
      <c r="G641">
        <v>23</v>
      </c>
      <c r="H641">
        <v>1007</v>
      </c>
      <c r="I641">
        <v>23</v>
      </c>
      <c r="J641">
        <v>0</v>
      </c>
      <c r="K641">
        <v>0.97766990291262101</v>
      </c>
      <c r="L641">
        <v>1</v>
      </c>
      <c r="M641">
        <v>1.0228401191658301</v>
      </c>
      <c r="N641">
        <v>0.98870888561610204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754</v>
      </c>
      <c r="F642">
        <v>641</v>
      </c>
      <c r="G642">
        <v>113</v>
      </c>
      <c r="H642">
        <v>627</v>
      </c>
      <c r="I642">
        <v>127</v>
      </c>
      <c r="J642">
        <v>14</v>
      </c>
      <c r="K642">
        <v>0.83156498673739998</v>
      </c>
      <c r="L642">
        <v>0.97815912636505398</v>
      </c>
      <c r="M642">
        <v>1.17628705148205</v>
      </c>
      <c r="N642">
        <v>0.89892473118279503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254</v>
      </c>
      <c r="F643">
        <v>204</v>
      </c>
      <c r="G643">
        <v>50</v>
      </c>
      <c r="H643">
        <v>176</v>
      </c>
      <c r="I643">
        <v>78</v>
      </c>
      <c r="J643">
        <v>28</v>
      </c>
      <c r="K643">
        <v>0.69291338582677098</v>
      </c>
      <c r="L643">
        <v>0.86274509803921495</v>
      </c>
      <c r="M643">
        <v>1.2450980392156801</v>
      </c>
      <c r="N643">
        <v>0.76855895196506496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1034</v>
      </c>
      <c r="F644">
        <v>1007</v>
      </c>
      <c r="G644">
        <v>27</v>
      </c>
      <c r="H644">
        <v>1007</v>
      </c>
      <c r="I644">
        <v>27</v>
      </c>
      <c r="J644">
        <v>0</v>
      </c>
      <c r="K644">
        <v>0.97388781431334603</v>
      </c>
      <c r="L644">
        <v>1</v>
      </c>
      <c r="M644">
        <v>1.02681231380337</v>
      </c>
      <c r="N644">
        <v>0.98677119059284601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694</v>
      </c>
      <c r="F645">
        <v>641</v>
      </c>
      <c r="G645">
        <v>53</v>
      </c>
      <c r="H645">
        <v>600</v>
      </c>
      <c r="I645">
        <v>94</v>
      </c>
      <c r="J645">
        <v>41</v>
      </c>
      <c r="K645">
        <v>0.86455331412103698</v>
      </c>
      <c r="L645">
        <v>0.936037441497659</v>
      </c>
      <c r="M645">
        <v>1.0826833073322899</v>
      </c>
      <c r="N645">
        <v>0.898876404494382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274</v>
      </c>
      <c r="F646">
        <v>204</v>
      </c>
      <c r="G646">
        <v>70</v>
      </c>
      <c r="H646">
        <v>191</v>
      </c>
      <c r="I646">
        <v>83</v>
      </c>
      <c r="J646">
        <v>13</v>
      </c>
      <c r="K646">
        <v>0.69708029197080201</v>
      </c>
      <c r="L646">
        <v>0.93627450980392102</v>
      </c>
      <c r="M646">
        <v>1.34313725490196</v>
      </c>
      <c r="N646">
        <v>0.79916317991631702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1024</v>
      </c>
      <c r="F647">
        <v>1007</v>
      </c>
      <c r="G647">
        <v>17</v>
      </c>
      <c r="H647">
        <v>1006</v>
      </c>
      <c r="I647">
        <v>18</v>
      </c>
      <c r="J647">
        <v>1</v>
      </c>
      <c r="K647">
        <v>0.982421875</v>
      </c>
      <c r="L647">
        <v>0.99900695134061501</v>
      </c>
      <c r="M647">
        <v>1.0168818272095299</v>
      </c>
      <c r="N647">
        <v>0.99064500246184095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634</v>
      </c>
      <c r="F648">
        <v>641</v>
      </c>
      <c r="G648">
        <v>7</v>
      </c>
      <c r="H648">
        <v>585</v>
      </c>
      <c r="I648">
        <v>49</v>
      </c>
      <c r="J648">
        <v>56</v>
      </c>
      <c r="K648">
        <v>0.92271293375394303</v>
      </c>
      <c r="L648">
        <v>0.91263650546021802</v>
      </c>
      <c r="M648">
        <v>0.98907956318252699</v>
      </c>
      <c r="N648">
        <v>0.91764705882352904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205</v>
      </c>
      <c r="F649">
        <v>204</v>
      </c>
      <c r="G649">
        <v>1</v>
      </c>
      <c r="H649">
        <v>188</v>
      </c>
      <c r="I649">
        <v>17</v>
      </c>
      <c r="J649">
        <v>16</v>
      </c>
      <c r="K649">
        <v>0.91707317073170702</v>
      </c>
      <c r="L649">
        <v>0.92156862745098</v>
      </c>
      <c r="M649">
        <v>1.0049019607843099</v>
      </c>
      <c r="N649">
        <v>0.91931540342298201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974</v>
      </c>
      <c r="F650">
        <v>1000</v>
      </c>
      <c r="G650">
        <v>26</v>
      </c>
      <c r="H650">
        <v>972</v>
      </c>
      <c r="I650">
        <v>2</v>
      </c>
      <c r="J650">
        <v>28</v>
      </c>
      <c r="K650">
        <v>0.99794661190965095</v>
      </c>
      <c r="L650">
        <v>0.97199999999999998</v>
      </c>
      <c r="M650">
        <v>0.97399999999999998</v>
      </c>
      <c r="N650">
        <v>0.98480243161094205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892</v>
      </c>
      <c r="F651">
        <v>815</v>
      </c>
      <c r="G651">
        <v>77</v>
      </c>
      <c r="H651">
        <v>802</v>
      </c>
      <c r="I651">
        <v>90</v>
      </c>
      <c r="J651">
        <v>13</v>
      </c>
      <c r="K651">
        <v>0.89910313901345296</v>
      </c>
      <c r="L651">
        <v>0.98404907975460099</v>
      </c>
      <c r="M651">
        <v>1.0944785276073601</v>
      </c>
      <c r="N651">
        <v>0.93966022261277005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295</v>
      </c>
      <c r="F652">
        <v>216</v>
      </c>
      <c r="G652">
        <v>79</v>
      </c>
      <c r="H652">
        <v>158</v>
      </c>
      <c r="I652">
        <v>137</v>
      </c>
      <c r="J652">
        <v>58</v>
      </c>
      <c r="K652">
        <v>0.53559322033898304</v>
      </c>
      <c r="L652">
        <v>0.73148148148148096</v>
      </c>
      <c r="M652">
        <v>1.36574074074074</v>
      </c>
      <c r="N652">
        <v>0.61839530332681003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1036</v>
      </c>
      <c r="F653">
        <v>1000</v>
      </c>
      <c r="G653">
        <v>36</v>
      </c>
      <c r="H653">
        <v>1000</v>
      </c>
      <c r="I653">
        <v>36</v>
      </c>
      <c r="J653">
        <v>0</v>
      </c>
      <c r="K653">
        <v>0.96525096525096499</v>
      </c>
      <c r="L653">
        <v>1</v>
      </c>
      <c r="M653">
        <v>1.036</v>
      </c>
      <c r="N653">
        <v>0.98231827111984205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866</v>
      </c>
      <c r="F654">
        <v>815</v>
      </c>
      <c r="G654">
        <v>51</v>
      </c>
      <c r="H654">
        <v>805</v>
      </c>
      <c r="I654">
        <v>61</v>
      </c>
      <c r="J654">
        <v>10</v>
      </c>
      <c r="K654">
        <v>0.92956120092378702</v>
      </c>
      <c r="L654">
        <v>0.98773006134969299</v>
      </c>
      <c r="M654">
        <v>1.0625766871165601</v>
      </c>
      <c r="N654">
        <v>0.95776323616894699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281</v>
      </c>
      <c r="F655">
        <v>216</v>
      </c>
      <c r="G655">
        <v>65</v>
      </c>
      <c r="H655">
        <v>201</v>
      </c>
      <c r="I655">
        <v>80</v>
      </c>
      <c r="J655">
        <v>15</v>
      </c>
      <c r="K655">
        <v>0.71530249110320199</v>
      </c>
      <c r="L655">
        <v>0.93055555555555503</v>
      </c>
      <c r="M655">
        <v>1.30092592592592</v>
      </c>
      <c r="N655">
        <v>0.80885311871227294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1019</v>
      </c>
      <c r="F656">
        <v>1000</v>
      </c>
      <c r="G656">
        <v>19</v>
      </c>
      <c r="H656">
        <v>997</v>
      </c>
      <c r="I656">
        <v>22</v>
      </c>
      <c r="J656">
        <v>3</v>
      </c>
      <c r="K656">
        <v>0.97841020608439599</v>
      </c>
      <c r="L656">
        <v>0.997</v>
      </c>
      <c r="M656">
        <v>1.0189999999999999</v>
      </c>
      <c r="N656">
        <v>0.98761763249133205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815</v>
      </c>
      <c r="F657">
        <v>815</v>
      </c>
      <c r="G657">
        <v>0</v>
      </c>
      <c r="H657">
        <v>785</v>
      </c>
      <c r="I657">
        <v>30</v>
      </c>
      <c r="J657">
        <v>30</v>
      </c>
      <c r="K657">
        <v>0.96319018404907897</v>
      </c>
      <c r="L657">
        <v>0.96319018404907897</v>
      </c>
      <c r="M657">
        <v>1</v>
      </c>
      <c r="N657">
        <v>0.96319018404907897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207</v>
      </c>
      <c r="F658">
        <v>216</v>
      </c>
      <c r="G658">
        <v>9</v>
      </c>
      <c r="H658">
        <v>196</v>
      </c>
      <c r="I658">
        <v>11</v>
      </c>
      <c r="J658">
        <v>20</v>
      </c>
      <c r="K658">
        <v>0.94685990338164205</v>
      </c>
      <c r="L658">
        <v>0.907407407407407</v>
      </c>
      <c r="M658">
        <v>0.95833333333333304</v>
      </c>
      <c r="N658">
        <v>0.92671394799054296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1027</v>
      </c>
      <c r="F659">
        <v>1052</v>
      </c>
      <c r="G659">
        <v>25</v>
      </c>
      <c r="H659">
        <v>1027</v>
      </c>
      <c r="I659">
        <v>0</v>
      </c>
      <c r="J659">
        <v>25</v>
      </c>
      <c r="K659">
        <v>1</v>
      </c>
      <c r="L659">
        <v>0.97623574144486602</v>
      </c>
      <c r="M659">
        <v>0.97623574144486602</v>
      </c>
      <c r="N659">
        <v>0.98797498797498795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872</v>
      </c>
      <c r="F660">
        <v>913</v>
      </c>
      <c r="G660">
        <v>41</v>
      </c>
      <c r="H660">
        <v>825</v>
      </c>
      <c r="I660">
        <v>47</v>
      </c>
      <c r="J660">
        <v>88</v>
      </c>
      <c r="K660">
        <v>0.94610091743119196</v>
      </c>
      <c r="L660">
        <v>0.90361445783132499</v>
      </c>
      <c r="M660">
        <v>0.95509309967141198</v>
      </c>
      <c r="N660">
        <v>0.92436974789915904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240</v>
      </c>
      <c r="F661">
        <v>217</v>
      </c>
      <c r="G661">
        <v>23</v>
      </c>
      <c r="H661">
        <v>155</v>
      </c>
      <c r="I661">
        <v>85</v>
      </c>
      <c r="J661">
        <v>62</v>
      </c>
      <c r="K661">
        <v>0.64583333333333304</v>
      </c>
      <c r="L661">
        <v>0.71428571428571397</v>
      </c>
      <c r="M661">
        <v>1.1059907834101299</v>
      </c>
      <c r="N661">
        <v>0.67833698030634504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1036</v>
      </c>
      <c r="F662">
        <v>1052</v>
      </c>
      <c r="G662">
        <v>16</v>
      </c>
      <c r="H662">
        <v>1031</v>
      </c>
      <c r="I662">
        <v>5</v>
      </c>
      <c r="J662">
        <v>21</v>
      </c>
      <c r="K662">
        <v>0.99517374517374502</v>
      </c>
      <c r="L662">
        <v>0.98003802281368801</v>
      </c>
      <c r="M662">
        <v>0.98479087452471403</v>
      </c>
      <c r="N662">
        <v>0.98754789272030596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930</v>
      </c>
      <c r="F663">
        <v>913</v>
      </c>
      <c r="G663">
        <v>17</v>
      </c>
      <c r="H663">
        <v>866</v>
      </c>
      <c r="I663">
        <v>64</v>
      </c>
      <c r="J663">
        <v>47</v>
      </c>
      <c r="K663">
        <v>0.93118279569892404</v>
      </c>
      <c r="L663">
        <v>0.94852135815991201</v>
      </c>
      <c r="M663">
        <v>1.0186199342825799</v>
      </c>
      <c r="N663">
        <v>0.93977211068909305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278</v>
      </c>
      <c r="F664">
        <v>217</v>
      </c>
      <c r="G664">
        <v>61</v>
      </c>
      <c r="H664">
        <v>198</v>
      </c>
      <c r="I664">
        <v>80</v>
      </c>
      <c r="J664">
        <v>19</v>
      </c>
      <c r="K664">
        <v>0.71223021582733803</v>
      </c>
      <c r="L664">
        <v>0.91244239631336399</v>
      </c>
      <c r="M664">
        <v>1.2811059907834099</v>
      </c>
      <c r="N664">
        <v>0.8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1061</v>
      </c>
      <c r="F665">
        <v>1052</v>
      </c>
      <c r="G665">
        <v>9</v>
      </c>
      <c r="H665">
        <v>1048</v>
      </c>
      <c r="I665">
        <v>13</v>
      </c>
      <c r="J665">
        <v>4</v>
      </c>
      <c r="K665">
        <v>0.98774740810556005</v>
      </c>
      <c r="L665">
        <v>0.99619771863117801</v>
      </c>
      <c r="M665">
        <v>1.0085551330798399</v>
      </c>
      <c r="N665">
        <v>0.99195456696639805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873</v>
      </c>
      <c r="F666">
        <v>913</v>
      </c>
      <c r="G666">
        <v>40</v>
      </c>
      <c r="H666">
        <v>839</v>
      </c>
      <c r="I666">
        <v>34</v>
      </c>
      <c r="J666">
        <v>74</v>
      </c>
      <c r="K666">
        <v>0.96105383734249705</v>
      </c>
      <c r="L666">
        <v>0.91894852135815996</v>
      </c>
      <c r="M666">
        <v>0.956188389923329</v>
      </c>
      <c r="N666">
        <v>0.93952967525195896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191</v>
      </c>
      <c r="F667">
        <v>217</v>
      </c>
      <c r="G667">
        <v>26</v>
      </c>
      <c r="H667">
        <v>179</v>
      </c>
      <c r="I667">
        <v>12</v>
      </c>
      <c r="J667">
        <v>38</v>
      </c>
      <c r="K667">
        <v>0.93717277486910999</v>
      </c>
      <c r="L667">
        <v>0.82488479262672798</v>
      </c>
      <c r="M667">
        <v>0.88018433179723499</v>
      </c>
      <c r="N667">
        <v>0.87745098039215597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998</v>
      </c>
      <c r="F668">
        <v>964</v>
      </c>
      <c r="G668">
        <v>34</v>
      </c>
      <c r="H668">
        <v>964</v>
      </c>
      <c r="I668">
        <v>34</v>
      </c>
      <c r="J668">
        <v>0</v>
      </c>
      <c r="K668">
        <v>0.96593186372745399</v>
      </c>
      <c r="L668">
        <v>1</v>
      </c>
      <c r="M668">
        <v>1.0352697095435599</v>
      </c>
      <c r="N668">
        <v>0.98267074413863398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842</v>
      </c>
      <c r="F669">
        <v>774</v>
      </c>
      <c r="G669">
        <v>68</v>
      </c>
      <c r="H669">
        <v>752</v>
      </c>
      <c r="I669">
        <v>90</v>
      </c>
      <c r="J669">
        <v>22</v>
      </c>
      <c r="K669">
        <v>0.893111638954869</v>
      </c>
      <c r="L669">
        <v>0.97157622739018001</v>
      </c>
      <c r="M669">
        <v>1.0878552971576201</v>
      </c>
      <c r="N669">
        <v>0.93069306930692997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216</v>
      </c>
      <c r="F670">
        <v>218</v>
      </c>
      <c r="G670">
        <v>2</v>
      </c>
      <c r="H670">
        <v>175</v>
      </c>
      <c r="I670">
        <v>41</v>
      </c>
      <c r="J670">
        <v>43</v>
      </c>
      <c r="K670">
        <v>0.81018518518518501</v>
      </c>
      <c r="L670">
        <v>0.80275229357798095</v>
      </c>
      <c r="M670">
        <v>0.990825688073394</v>
      </c>
      <c r="N670">
        <v>0.80645161290322498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996</v>
      </c>
      <c r="F671">
        <v>964</v>
      </c>
      <c r="G671">
        <v>32</v>
      </c>
      <c r="H671">
        <v>964</v>
      </c>
      <c r="I671">
        <v>32</v>
      </c>
      <c r="J671">
        <v>0</v>
      </c>
      <c r="K671">
        <v>0.96787148594377503</v>
      </c>
      <c r="L671">
        <v>1</v>
      </c>
      <c r="M671">
        <v>1.0331950207468801</v>
      </c>
      <c r="N671">
        <v>0.98367346938775502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772</v>
      </c>
      <c r="F672">
        <v>774</v>
      </c>
      <c r="G672">
        <v>2</v>
      </c>
      <c r="H672">
        <v>734</v>
      </c>
      <c r="I672">
        <v>38</v>
      </c>
      <c r="J672">
        <v>40</v>
      </c>
      <c r="K672">
        <v>0.95077720207253802</v>
      </c>
      <c r="L672">
        <v>0.94832041343669204</v>
      </c>
      <c r="M672">
        <v>0.99741602067183399</v>
      </c>
      <c r="N672">
        <v>0.94954721862871905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224</v>
      </c>
      <c r="F673">
        <v>218</v>
      </c>
      <c r="G673">
        <v>6</v>
      </c>
      <c r="H673">
        <v>197</v>
      </c>
      <c r="I673">
        <v>27</v>
      </c>
      <c r="J673">
        <v>21</v>
      </c>
      <c r="K673">
        <v>0.87946428571428503</v>
      </c>
      <c r="L673">
        <v>0.903669724770642</v>
      </c>
      <c r="M673">
        <v>1.0275229357798099</v>
      </c>
      <c r="N673">
        <v>0.89140271493212597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966</v>
      </c>
      <c r="F674">
        <v>964</v>
      </c>
      <c r="G674">
        <v>2</v>
      </c>
      <c r="H674">
        <v>963</v>
      </c>
      <c r="I674">
        <v>3</v>
      </c>
      <c r="J674">
        <v>1</v>
      </c>
      <c r="K674">
        <v>0.99689440993788803</v>
      </c>
      <c r="L674">
        <v>0.99896265560165898</v>
      </c>
      <c r="M674">
        <v>1.00207468879668</v>
      </c>
      <c r="N674">
        <v>0.99792746113989605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731</v>
      </c>
      <c r="F675">
        <v>774</v>
      </c>
      <c r="G675">
        <v>43</v>
      </c>
      <c r="H675">
        <v>706</v>
      </c>
      <c r="I675">
        <v>25</v>
      </c>
      <c r="J675">
        <v>68</v>
      </c>
      <c r="K675">
        <v>0.96580027359781095</v>
      </c>
      <c r="L675">
        <v>0.91214470284237703</v>
      </c>
      <c r="M675">
        <v>0.94444444444444398</v>
      </c>
      <c r="N675">
        <v>0.93820598006644496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199</v>
      </c>
      <c r="F676">
        <v>218</v>
      </c>
      <c r="G676">
        <v>19</v>
      </c>
      <c r="H676">
        <v>188</v>
      </c>
      <c r="I676">
        <v>11</v>
      </c>
      <c r="J676">
        <v>30</v>
      </c>
      <c r="K676">
        <v>0.94472361809045202</v>
      </c>
      <c r="L676">
        <v>0.86238532110091703</v>
      </c>
      <c r="M676">
        <v>0.91284403669724701</v>
      </c>
      <c r="N676">
        <v>0.90167865707434003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1155</v>
      </c>
      <c r="F677">
        <v>1109</v>
      </c>
      <c r="G677">
        <v>46</v>
      </c>
      <c r="H677">
        <v>1108</v>
      </c>
      <c r="I677">
        <v>47</v>
      </c>
      <c r="J677">
        <v>1</v>
      </c>
      <c r="K677">
        <v>0.959307359307359</v>
      </c>
      <c r="L677">
        <v>0.99909828674481505</v>
      </c>
      <c r="M677">
        <v>1.0414788097384999</v>
      </c>
      <c r="N677">
        <v>0.97879858657243801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550</v>
      </c>
      <c r="F678">
        <v>681</v>
      </c>
      <c r="G678">
        <v>131</v>
      </c>
      <c r="H678">
        <v>493</v>
      </c>
      <c r="I678">
        <v>57</v>
      </c>
      <c r="J678">
        <v>188</v>
      </c>
      <c r="K678">
        <v>0.89636363636363603</v>
      </c>
      <c r="L678">
        <v>0.72393538913362698</v>
      </c>
      <c r="M678">
        <v>0.807635829662261</v>
      </c>
      <c r="N678">
        <v>0.80097481722177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309</v>
      </c>
      <c r="F679">
        <v>272</v>
      </c>
      <c r="G679">
        <v>37</v>
      </c>
      <c r="H679">
        <v>115</v>
      </c>
      <c r="I679">
        <v>194</v>
      </c>
      <c r="J679">
        <v>157</v>
      </c>
      <c r="K679">
        <v>0.37216828478964398</v>
      </c>
      <c r="L679">
        <v>0.42279411764705799</v>
      </c>
      <c r="M679">
        <v>1.1360294117647001</v>
      </c>
      <c r="N679">
        <v>0.39586919104991303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1178</v>
      </c>
      <c r="F680">
        <v>1109</v>
      </c>
      <c r="G680">
        <v>69</v>
      </c>
      <c r="H680">
        <v>1109</v>
      </c>
      <c r="I680">
        <v>69</v>
      </c>
      <c r="J680">
        <v>0</v>
      </c>
      <c r="K680">
        <v>0.94142614601018604</v>
      </c>
      <c r="L680">
        <v>1</v>
      </c>
      <c r="M680">
        <v>1.0622182146077499</v>
      </c>
      <c r="N680">
        <v>0.96982947092260596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673</v>
      </c>
      <c r="F681">
        <v>681</v>
      </c>
      <c r="G681">
        <v>8</v>
      </c>
      <c r="H681">
        <v>630</v>
      </c>
      <c r="I681">
        <v>43</v>
      </c>
      <c r="J681">
        <v>51</v>
      </c>
      <c r="K681">
        <v>0.93610698365527401</v>
      </c>
      <c r="L681">
        <v>0.92511013215858995</v>
      </c>
      <c r="M681">
        <v>0.98825256975036702</v>
      </c>
      <c r="N681">
        <v>0.930576070901034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296</v>
      </c>
      <c r="F682">
        <v>272</v>
      </c>
      <c r="G682">
        <v>24</v>
      </c>
      <c r="H682">
        <v>230</v>
      </c>
      <c r="I682">
        <v>66</v>
      </c>
      <c r="J682">
        <v>42</v>
      </c>
      <c r="K682">
        <v>0.77702702702702697</v>
      </c>
      <c r="L682">
        <v>0.84558823529411697</v>
      </c>
      <c r="M682">
        <v>1.0882352941176401</v>
      </c>
      <c r="N682">
        <v>0.80985915492957705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1134</v>
      </c>
      <c r="F683">
        <v>1109</v>
      </c>
      <c r="G683">
        <v>25</v>
      </c>
      <c r="H683">
        <v>1106</v>
      </c>
      <c r="I683">
        <v>28</v>
      </c>
      <c r="J683">
        <v>3</v>
      </c>
      <c r="K683">
        <v>0.97530864197530798</v>
      </c>
      <c r="L683">
        <v>0.99729486023444502</v>
      </c>
      <c r="M683">
        <v>1.0225428313796201</v>
      </c>
      <c r="N683">
        <v>0.98617922425323201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607</v>
      </c>
      <c r="F684">
        <v>681</v>
      </c>
      <c r="G684">
        <v>74</v>
      </c>
      <c r="H684">
        <v>571</v>
      </c>
      <c r="I684">
        <v>36</v>
      </c>
      <c r="J684">
        <v>110</v>
      </c>
      <c r="K684">
        <v>0.94069192751235498</v>
      </c>
      <c r="L684">
        <v>0.83847283406754702</v>
      </c>
      <c r="M684">
        <v>0.89133627019089501</v>
      </c>
      <c r="N684">
        <v>0.88664596273291896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202</v>
      </c>
      <c r="F685">
        <v>272</v>
      </c>
      <c r="G685">
        <v>70</v>
      </c>
      <c r="H685">
        <v>189</v>
      </c>
      <c r="I685">
        <v>13</v>
      </c>
      <c r="J685">
        <v>83</v>
      </c>
      <c r="K685">
        <v>0.93564356435643503</v>
      </c>
      <c r="L685">
        <v>0.69485294117647001</v>
      </c>
      <c r="M685">
        <v>0.74264705882352899</v>
      </c>
      <c r="N685">
        <v>0.797468354430379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1075</v>
      </c>
      <c r="F686">
        <v>1029</v>
      </c>
      <c r="G686">
        <v>46</v>
      </c>
      <c r="H686">
        <v>1029</v>
      </c>
      <c r="I686">
        <v>46</v>
      </c>
      <c r="J686">
        <v>0</v>
      </c>
      <c r="K686">
        <v>0.95720930232558099</v>
      </c>
      <c r="L686">
        <v>1</v>
      </c>
      <c r="M686">
        <v>1.0447035957240001</v>
      </c>
      <c r="N686">
        <v>0.97813688212927696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691</v>
      </c>
      <c r="F687">
        <v>837</v>
      </c>
      <c r="G687">
        <v>146</v>
      </c>
      <c r="H687">
        <v>633</v>
      </c>
      <c r="I687">
        <v>58</v>
      </c>
      <c r="J687">
        <v>204</v>
      </c>
      <c r="K687">
        <v>0.916063675832127</v>
      </c>
      <c r="L687">
        <v>0.75627240143369101</v>
      </c>
      <c r="M687">
        <v>0.82556750298685699</v>
      </c>
      <c r="N687">
        <v>0.82853403141361204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327</v>
      </c>
      <c r="F688">
        <v>240</v>
      </c>
      <c r="G688">
        <v>87</v>
      </c>
      <c r="H688">
        <v>103</v>
      </c>
      <c r="I688">
        <v>224</v>
      </c>
      <c r="J688">
        <v>137</v>
      </c>
      <c r="K688">
        <v>0.31498470948012203</v>
      </c>
      <c r="L688">
        <v>0.42916666666666597</v>
      </c>
      <c r="M688">
        <v>1.3625</v>
      </c>
      <c r="N688">
        <v>0.36331569664902902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1086</v>
      </c>
      <c r="F689">
        <v>1029</v>
      </c>
      <c r="G689">
        <v>57</v>
      </c>
      <c r="H689">
        <v>1027</v>
      </c>
      <c r="I689">
        <v>59</v>
      </c>
      <c r="J689">
        <v>2</v>
      </c>
      <c r="K689">
        <v>0.94567219152854498</v>
      </c>
      <c r="L689">
        <v>0.998056365403304</v>
      </c>
      <c r="M689">
        <v>1.0553935860058301</v>
      </c>
      <c r="N689">
        <v>0.97115839243498803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867</v>
      </c>
      <c r="F690">
        <v>837</v>
      </c>
      <c r="G690">
        <v>30</v>
      </c>
      <c r="H690">
        <v>803</v>
      </c>
      <c r="I690">
        <v>64</v>
      </c>
      <c r="J690">
        <v>34</v>
      </c>
      <c r="K690">
        <v>0.926182237600922</v>
      </c>
      <c r="L690">
        <v>0.95937873357228198</v>
      </c>
      <c r="M690">
        <v>1.0358422939068099</v>
      </c>
      <c r="N690">
        <v>0.94248826291079801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302</v>
      </c>
      <c r="F691">
        <v>240</v>
      </c>
      <c r="G691">
        <v>62</v>
      </c>
      <c r="H691">
        <v>209</v>
      </c>
      <c r="I691">
        <v>93</v>
      </c>
      <c r="J691">
        <v>31</v>
      </c>
      <c r="K691">
        <v>0.69205298013244998</v>
      </c>
      <c r="L691">
        <v>0.87083333333333302</v>
      </c>
      <c r="M691">
        <v>1.25833333333333</v>
      </c>
      <c r="N691">
        <v>0.77121771217712098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1061</v>
      </c>
      <c r="F692">
        <v>1029</v>
      </c>
      <c r="G692">
        <v>32</v>
      </c>
      <c r="H692">
        <v>1028</v>
      </c>
      <c r="I692">
        <v>33</v>
      </c>
      <c r="J692">
        <v>1</v>
      </c>
      <c r="K692">
        <v>0.96889726672950005</v>
      </c>
      <c r="L692">
        <v>0.99902818270165195</v>
      </c>
      <c r="M692">
        <v>1.03109815354713</v>
      </c>
      <c r="N692">
        <v>0.98373205741626801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843</v>
      </c>
      <c r="F693">
        <v>837</v>
      </c>
      <c r="G693">
        <v>6</v>
      </c>
      <c r="H693">
        <v>801</v>
      </c>
      <c r="I693">
        <v>42</v>
      </c>
      <c r="J693">
        <v>36</v>
      </c>
      <c r="K693">
        <v>0.95017793594305999</v>
      </c>
      <c r="L693">
        <v>0.956989247311828</v>
      </c>
      <c r="M693">
        <v>1.0071684587813601</v>
      </c>
      <c r="N693">
        <v>0.95357142857142796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229</v>
      </c>
      <c r="F694">
        <v>240</v>
      </c>
      <c r="G694">
        <v>11</v>
      </c>
      <c r="H694">
        <v>206</v>
      </c>
      <c r="I694">
        <v>23</v>
      </c>
      <c r="J694">
        <v>34</v>
      </c>
      <c r="K694">
        <v>0.89956331877729201</v>
      </c>
      <c r="L694">
        <v>0.85833333333333295</v>
      </c>
      <c r="M694">
        <v>0.95416666666666605</v>
      </c>
      <c r="N694">
        <v>0.87846481876332605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1094</v>
      </c>
      <c r="F695">
        <v>1044</v>
      </c>
      <c r="G695">
        <v>50</v>
      </c>
      <c r="H695">
        <v>1044</v>
      </c>
      <c r="I695">
        <v>50</v>
      </c>
      <c r="J695">
        <v>0</v>
      </c>
      <c r="K695">
        <v>0.95429616087751301</v>
      </c>
      <c r="L695">
        <v>1</v>
      </c>
      <c r="M695">
        <v>1.04789272030651</v>
      </c>
      <c r="N695">
        <v>0.97661365762394703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698</v>
      </c>
      <c r="F696">
        <v>801</v>
      </c>
      <c r="G696">
        <v>103</v>
      </c>
      <c r="H696">
        <v>664</v>
      </c>
      <c r="I696">
        <v>34</v>
      </c>
      <c r="J696">
        <v>137</v>
      </c>
      <c r="K696">
        <v>0.95128939828080195</v>
      </c>
      <c r="L696">
        <v>0.82896379525593</v>
      </c>
      <c r="M696">
        <v>0.87141073657927504</v>
      </c>
      <c r="N696">
        <v>0.885923949299533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241</v>
      </c>
      <c r="F697">
        <v>252</v>
      </c>
      <c r="G697">
        <v>11</v>
      </c>
      <c r="H697">
        <v>136</v>
      </c>
      <c r="I697">
        <v>105</v>
      </c>
      <c r="J697">
        <v>116</v>
      </c>
      <c r="K697">
        <v>0.56431535269709499</v>
      </c>
      <c r="L697">
        <v>0.53968253968253899</v>
      </c>
      <c r="M697">
        <v>0.95634920634920595</v>
      </c>
      <c r="N697">
        <v>0.55172413793103403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1122</v>
      </c>
      <c r="F698">
        <v>1044</v>
      </c>
      <c r="G698">
        <v>78</v>
      </c>
      <c r="H698">
        <v>1044</v>
      </c>
      <c r="I698">
        <v>78</v>
      </c>
      <c r="J698">
        <v>0</v>
      </c>
      <c r="K698">
        <v>0.93048128342245995</v>
      </c>
      <c r="L698">
        <v>1</v>
      </c>
      <c r="M698">
        <v>1.07471264367816</v>
      </c>
      <c r="N698">
        <v>0.96398891966759004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849</v>
      </c>
      <c r="F699">
        <v>801</v>
      </c>
      <c r="G699">
        <v>48</v>
      </c>
      <c r="H699">
        <v>778</v>
      </c>
      <c r="I699">
        <v>71</v>
      </c>
      <c r="J699">
        <v>23</v>
      </c>
      <c r="K699">
        <v>0.91637220259128305</v>
      </c>
      <c r="L699">
        <v>0.97128589263420695</v>
      </c>
      <c r="M699">
        <v>1.0599250936329501</v>
      </c>
      <c r="N699">
        <v>0.943030303030303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292</v>
      </c>
      <c r="F700">
        <v>252</v>
      </c>
      <c r="G700">
        <v>40</v>
      </c>
      <c r="H700">
        <v>223</v>
      </c>
      <c r="I700">
        <v>69</v>
      </c>
      <c r="J700">
        <v>29</v>
      </c>
      <c r="K700">
        <v>0.76369863013698602</v>
      </c>
      <c r="L700">
        <v>0.884920634920634</v>
      </c>
      <c r="M700">
        <v>1.15873015873015</v>
      </c>
      <c r="N700">
        <v>0.81985294117647001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1076</v>
      </c>
      <c r="F701">
        <v>1044</v>
      </c>
      <c r="G701">
        <v>32</v>
      </c>
      <c r="H701">
        <v>1044</v>
      </c>
      <c r="I701">
        <v>32</v>
      </c>
      <c r="J701">
        <v>0</v>
      </c>
      <c r="K701">
        <v>0.97026022304832704</v>
      </c>
      <c r="L701">
        <v>1</v>
      </c>
      <c r="M701">
        <v>1.03065134099616</v>
      </c>
      <c r="N701">
        <v>0.98490566037735805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811</v>
      </c>
      <c r="F702">
        <v>801</v>
      </c>
      <c r="G702">
        <v>10</v>
      </c>
      <c r="H702">
        <v>765</v>
      </c>
      <c r="I702">
        <v>46</v>
      </c>
      <c r="J702">
        <v>36</v>
      </c>
      <c r="K702">
        <v>0.94327990135634998</v>
      </c>
      <c r="L702">
        <v>0.95505617977528001</v>
      </c>
      <c r="M702">
        <v>1.01248439450686</v>
      </c>
      <c r="N702">
        <v>0.94913151364764203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235</v>
      </c>
      <c r="F703">
        <v>252</v>
      </c>
      <c r="G703">
        <v>17</v>
      </c>
      <c r="H703">
        <v>217</v>
      </c>
      <c r="I703">
        <v>18</v>
      </c>
      <c r="J703">
        <v>35</v>
      </c>
      <c r="K703">
        <v>0.92340425531914805</v>
      </c>
      <c r="L703">
        <v>0.86111111111111105</v>
      </c>
      <c r="M703">
        <v>0.932539682539682</v>
      </c>
      <c r="N703">
        <v>0.89117043121149797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1076</v>
      </c>
      <c r="F704">
        <v>1076</v>
      </c>
      <c r="G704">
        <v>0</v>
      </c>
      <c r="H704">
        <v>1071</v>
      </c>
      <c r="I704">
        <v>5</v>
      </c>
      <c r="J704">
        <v>5</v>
      </c>
      <c r="K704">
        <v>0.99535315985130102</v>
      </c>
      <c r="L704">
        <v>0.99535315985130102</v>
      </c>
      <c r="M704">
        <v>1</v>
      </c>
      <c r="N704">
        <v>0.99535315985130102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743</v>
      </c>
      <c r="F705">
        <v>753</v>
      </c>
      <c r="G705">
        <v>10</v>
      </c>
      <c r="H705">
        <v>693</v>
      </c>
      <c r="I705">
        <v>50</v>
      </c>
      <c r="J705">
        <v>60</v>
      </c>
      <c r="K705">
        <v>0.93270524899057805</v>
      </c>
      <c r="L705">
        <v>0.920318725099601</v>
      </c>
      <c r="M705">
        <v>0.98671978751660006</v>
      </c>
      <c r="N705">
        <v>0.92647058823529405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271</v>
      </c>
      <c r="F706">
        <v>245</v>
      </c>
      <c r="G706">
        <v>26</v>
      </c>
      <c r="H706">
        <v>172</v>
      </c>
      <c r="I706">
        <v>99</v>
      </c>
      <c r="J706">
        <v>73</v>
      </c>
      <c r="K706">
        <v>0.63468634686346803</v>
      </c>
      <c r="L706">
        <v>0.70204081632653004</v>
      </c>
      <c r="M706">
        <v>1.10612244897959</v>
      </c>
      <c r="N706">
        <v>0.66666666666666596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1111</v>
      </c>
      <c r="F707">
        <v>1076</v>
      </c>
      <c r="G707">
        <v>35</v>
      </c>
      <c r="H707">
        <v>1075</v>
      </c>
      <c r="I707">
        <v>36</v>
      </c>
      <c r="J707">
        <v>1</v>
      </c>
      <c r="K707">
        <v>0.96759675967596703</v>
      </c>
      <c r="L707">
        <v>0.99907063197026003</v>
      </c>
      <c r="M707">
        <v>1.03252788104089</v>
      </c>
      <c r="N707">
        <v>0.98308184727937797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744</v>
      </c>
      <c r="F708">
        <v>753</v>
      </c>
      <c r="G708">
        <v>9</v>
      </c>
      <c r="H708">
        <v>704</v>
      </c>
      <c r="I708">
        <v>40</v>
      </c>
      <c r="J708">
        <v>49</v>
      </c>
      <c r="K708">
        <v>0.94623655913978499</v>
      </c>
      <c r="L708">
        <v>0.93492695883134103</v>
      </c>
      <c r="M708">
        <v>0.98804780876494003</v>
      </c>
      <c r="N708">
        <v>0.94054776219104796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277</v>
      </c>
      <c r="F709">
        <v>245</v>
      </c>
      <c r="G709">
        <v>32</v>
      </c>
      <c r="H709">
        <v>221</v>
      </c>
      <c r="I709">
        <v>56</v>
      </c>
      <c r="J709">
        <v>24</v>
      </c>
      <c r="K709">
        <v>0.79783393501805</v>
      </c>
      <c r="L709">
        <v>0.90204081632652999</v>
      </c>
      <c r="M709">
        <v>1.1306122448979501</v>
      </c>
      <c r="N709">
        <v>0.84674329501915702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1096</v>
      </c>
      <c r="F710">
        <v>1076</v>
      </c>
      <c r="G710">
        <v>20</v>
      </c>
      <c r="H710">
        <v>1075</v>
      </c>
      <c r="I710">
        <v>21</v>
      </c>
      <c r="J710">
        <v>1</v>
      </c>
      <c r="K710">
        <v>0.98083941605839398</v>
      </c>
      <c r="L710">
        <v>0.99907063197026003</v>
      </c>
      <c r="M710">
        <v>1.0185873605947899</v>
      </c>
      <c r="N710">
        <v>0.98987108655616896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702</v>
      </c>
      <c r="F711">
        <v>753</v>
      </c>
      <c r="G711">
        <v>51</v>
      </c>
      <c r="H711">
        <v>670</v>
      </c>
      <c r="I711">
        <v>32</v>
      </c>
      <c r="J711">
        <v>83</v>
      </c>
      <c r="K711">
        <v>0.95441595441595395</v>
      </c>
      <c r="L711">
        <v>0.88977423638778197</v>
      </c>
      <c r="M711">
        <v>0.93227091633466097</v>
      </c>
      <c r="N711">
        <v>0.92096219931271395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218</v>
      </c>
      <c r="F712">
        <v>245</v>
      </c>
      <c r="G712">
        <v>27</v>
      </c>
      <c r="H712">
        <v>200</v>
      </c>
      <c r="I712">
        <v>18</v>
      </c>
      <c r="J712">
        <v>45</v>
      </c>
      <c r="K712">
        <v>0.91743119266054995</v>
      </c>
      <c r="L712">
        <v>0.81632653061224403</v>
      </c>
      <c r="M712">
        <v>0.88979591836734695</v>
      </c>
      <c r="N712">
        <v>0.86393088552915698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1212</v>
      </c>
      <c r="F713">
        <v>1251</v>
      </c>
      <c r="G713">
        <v>39</v>
      </c>
      <c r="H713">
        <v>1206</v>
      </c>
      <c r="I713">
        <v>6</v>
      </c>
      <c r="J713">
        <v>45</v>
      </c>
      <c r="K713">
        <v>0.99504950495049505</v>
      </c>
      <c r="L713">
        <v>0.96402877697841705</v>
      </c>
      <c r="M713">
        <v>0.96882494004796105</v>
      </c>
      <c r="N713">
        <v>0.979293544457978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891</v>
      </c>
      <c r="F714">
        <v>841</v>
      </c>
      <c r="G714">
        <v>50</v>
      </c>
      <c r="H714">
        <v>778</v>
      </c>
      <c r="I714">
        <v>113</v>
      </c>
      <c r="J714">
        <v>63</v>
      </c>
      <c r="K714">
        <v>0.87317620650953898</v>
      </c>
      <c r="L714">
        <v>0.92508917954815695</v>
      </c>
      <c r="M714">
        <v>1.05945303210463</v>
      </c>
      <c r="N714">
        <v>0.89838337182448003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273</v>
      </c>
      <c r="F715">
        <v>252</v>
      </c>
      <c r="G715">
        <v>21</v>
      </c>
      <c r="H715">
        <v>172</v>
      </c>
      <c r="I715">
        <v>101</v>
      </c>
      <c r="J715">
        <v>80</v>
      </c>
      <c r="K715">
        <v>0.63003663003663002</v>
      </c>
      <c r="L715">
        <v>0.682539682539682</v>
      </c>
      <c r="M715">
        <v>1.0833333333333299</v>
      </c>
      <c r="N715">
        <v>0.65523809523809495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1253</v>
      </c>
      <c r="F716">
        <v>1251</v>
      </c>
      <c r="G716">
        <v>2</v>
      </c>
      <c r="H716">
        <v>1237</v>
      </c>
      <c r="I716">
        <v>16</v>
      </c>
      <c r="J716">
        <v>14</v>
      </c>
      <c r="K716">
        <v>0.98723064644852299</v>
      </c>
      <c r="L716">
        <v>0.98880895283772896</v>
      </c>
      <c r="M716">
        <v>1.00159872102318</v>
      </c>
      <c r="N716">
        <v>0.98801916932907297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796</v>
      </c>
      <c r="F717">
        <v>841</v>
      </c>
      <c r="G717">
        <v>45</v>
      </c>
      <c r="H717">
        <v>724</v>
      </c>
      <c r="I717">
        <v>72</v>
      </c>
      <c r="J717">
        <v>117</v>
      </c>
      <c r="K717">
        <v>0.90954773869346695</v>
      </c>
      <c r="L717">
        <v>0.86087990487514798</v>
      </c>
      <c r="M717">
        <v>0.94649227110582601</v>
      </c>
      <c r="N717">
        <v>0.88454489920586399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253</v>
      </c>
      <c r="F718">
        <v>252</v>
      </c>
      <c r="G718">
        <v>1</v>
      </c>
      <c r="H718">
        <v>214</v>
      </c>
      <c r="I718">
        <v>39</v>
      </c>
      <c r="J718">
        <v>38</v>
      </c>
      <c r="K718">
        <v>0.84584980237154095</v>
      </c>
      <c r="L718">
        <v>0.84920634920634896</v>
      </c>
      <c r="M718">
        <v>1.00396825396825</v>
      </c>
      <c r="N718">
        <v>0.84752475247524695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1179</v>
      </c>
      <c r="F719">
        <v>1251</v>
      </c>
      <c r="G719">
        <v>72</v>
      </c>
      <c r="H719">
        <v>1178</v>
      </c>
      <c r="I719">
        <v>1</v>
      </c>
      <c r="J719">
        <v>73</v>
      </c>
      <c r="K719">
        <v>0.99915182357930399</v>
      </c>
      <c r="L719">
        <v>0.94164668265387597</v>
      </c>
      <c r="M719">
        <v>0.94244604316546698</v>
      </c>
      <c r="N719">
        <v>0.96954732510288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821</v>
      </c>
      <c r="F720">
        <v>841</v>
      </c>
      <c r="G720">
        <v>20</v>
      </c>
      <c r="H720">
        <v>766</v>
      </c>
      <c r="I720">
        <v>55</v>
      </c>
      <c r="J720">
        <v>75</v>
      </c>
      <c r="K720">
        <v>0.93300852618757601</v>
      </c>
      <c r="L720">
        <v>0.91082045184304306</v>
      </c>
      <c r="M720">
        <v>0.97621878715814503</v>
      </c>
      <c r="N720">
        <v>0.92178098676293596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232</v>
      </c>
      <c r="F721">
        <v>252</v>
      </c>
      <c r="G721">
        <v>20</v>
      </c>
      <c r="H721">
        <v>212</v>
      </c>
      <c r="I721">
        <v>20</v>
      </c>
      <c r="J721">
        <v>40</v>
      </c>
      <c r="K721">
        <v>0.91379310344827502</v>
      </c>
      <c r="L721">
        <v>0.84126984126984095</v>
      </c>
      <c r="M721">
        <v>0.92063492063492003</v>
      </c>
      <c r="N721">
        <v>0.87603305785123897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956</v>
      </c>
      <c r="F722">
        <v>920</v>
      </c>
      <c r="G722">
        <v>36</v>
      </c>
      <c r="H722">
        <v>919</v>
      </c>
      <c r="I722">
        <v>37</v>
      </c>
      <c r="J722">
        <v>1</v>
      </c>
      <c r="K722">
        <v>0.96129707112970697</v>
      </c>
      <c r="L722">
        <v>0.99891304347826004</v>
      </c>
      <c r="M722">
        <v>1.0391304347826</v>
      </c>
      <c r="N722">
        <v>0.97974413646055403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617</v>
      </c>
      <c r="F723">
        <v>549</v>
      </c>
      <c r="G723">
        <v>68</v>
      </c>
      <c r="H723">
        <v>503</v>
      </c>
      <c r="I723">
        <v>114</v>
      </c>
      <c r="J723">
        <v>46</v>
      </c>
      <c r="K723">
        <v>0.81523500810372695</v>
      </c>
      <c r="L723">
        <v>0.91621129326047301</v>
      </c>
      <c r="M723">
        <v>1.12386156648451</v>
      </c>
      <c r="N723">
        <v>0.86277873070325894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224</v>
      </c>
      <c r="F724">
        <v>204</v>
      </c>
      <c r="G724">
        <v>20</v>
      </c>
      <c r="H724">
        <v>166</v>
      </c>
      <c r="I724">
        <v>58</v>
      </c>
      <c r="J724">
        <v>38</v>
      </c>
      <c r="K724">
        <v>0.74107142857142805</v>
      </c>
      <c r="L724">
        <v>0.81372549019607798</v>
      </c>
      <c r="M724">
        <v>1.0980392156862699</v>
      </c>
      <c r="N724">
        <v>0.77570093457943901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946</v>
      </c>
      <c r="F725">
        <v>920</v>
      </c>
      <c r="G725">
        <v>26</v>
      </c>
      <c r="H725">
        <v>920</v>
      </c>
      <c r="I725">
        <v>26</v>
      </c>
      <c r="J725">
        <v>0</v>
      </c>
      <c r="K725">
        <v>0.97251585623678605</v>
      </c>
      <c r="L725">
        <v>1</v>
      </c>
      <c r="M725">
        <v>1.02826086956521</v>
      </c>
      <c r="N725">
        <v>0.98606645230439405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610</v>
      </c>
      <c r="F726">
        <v>549</v>
      </c>
      <c r="G726">
        <v>61</v>
      </c>
      <c r="H726">
        <v>525</v>
      </c>
      <c r="I726">
        <v>85</v>
      </c>
      <c r="J726">
        <v>24</v>
      </c>
      <c r="K726">
        <v>0.86065573770491799</v>
      </c>
      <c r="L726">
        <v>0.95628415300546399</v>
      </c>
      <c r="M726">
        <v>1.1111111111111101</v>
      </c>
      <c r="N726">
        <v>0.90595340811044001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238</v>
      </c>
      <c r="F727">
        <v>204</v>
      </c>
      <c r="G727">
        <v>34</v>
      </c>
      <c r="H727">
        <v>192</v>
      </c>
      <c r="I727">
        <v>46</v>
      </c>
      <c r="J727">
        <v>12</v>
      </c>
      <c r="K727">
        <v>0.80672268907563005</v>
      </c>
      <c r="L727">
        <v>0.94117647058823495</v>
      </c>
      <c r="M727">
        <v>1.1666666666666601</v>
      </c>
      <c r="N727">
        <v>0.868778280542986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922</v>
      </c>
      <c r="F728">
        <v>920</v>
      </c>
      <c r="G728">
        <v>2</v>
      </c>
      <c r="H728">
        <v>917</v>
      </c>
      <c r="I728">
        <v>5</v>
      </c>
      <c r="J728">
        <v>3</v>
      </c>
      <c r="K728">
        <v>0.99457700650759195</v>
      </c>
      <c r="L728">
        <v>0.99673913043478202</v>
      </c>
      <c r="M728">
        <v>1.0021739130434699</v>
      </c>
      <c r="N728">
        <v>0.99565689467969598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583</v>
      </c>
      <c r="F729">
        <v>549</v>
      </c>
      <c r="G729">
        <v>34</v>
      </c>
      <c r="H729">
        <v>526</v>
      </c>
      <c r="I729">
        <v>57</v>
      </c>
      <c r="J729">
        <v>23</v>
      </c>
      <c r="K729">
        <v>0.902229845626072</v>
      </c>
      <c r="L729">
        <v>0.95810564663023601</v>
      </c>
      <c r="M729">
        <v>1.06193078324225</v>
      </c>
      <c r="N729">
        <v>0.92932862190812704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194</v>
      </c>
      <c r="F730">
        <v>204</v>
      </c>
      <c r="G730">
        <v>10</v>
      </c>
      <c r="H730">
        <v>181</v>
      </c>
      <c r="I730">
        <v>13</v>
      </c>
      <c r="J730">
        <v>23</v>
      </c>
      <c r="K730">
        <v>0.93298969072164895</v>
      </c>
      <c r="L730">
        <v>0.88725490196078405</v>
      </c>
      <c r="M730">
        <v>0.95098039215686203</v>
      </c>
      <c r="N730">
        <v>0.90954773869346695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994</v>
      </c>
      <c r="F731">
        <v>946</v>
      </c>
      <c r="G731">
        <v>48</v>
      </c>
      <c r="H731">
        <v>945</v>
      </c>
      <c r="I731">
        <v>49</v>
      </c>
      <c r="J731">
        <v>1</v>
      </c>
      <c r="K731">
        <v>0.95070422535211196</v>
      </c>
      <c r="L731">
        <v>0.99894291754756803</v>
      </c>
      <c r="M731">
        <v>1.0507399577167</v>
      </c>
      <c r="N731">
        <v>0.97422680412371099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760</v>
      </c>
      <c r="F732">
        <v>703</v>
      </c>
      <c r="G732">
        <v>57</v>
      </c>
      <c r="H732">
        <v>674</v>
      </c>
      <c r="I732">
        <v>86</v>
      </c>
      <c r="J732">
        <v>29</v>
      </c>
      <c r="K732">
        <v>0.88684210526315699</v>
      </c>
      <c r="L732">
        <v>0.95874822190611597</v>
      </c>
      <c r="M732">
        <v>1.08108108108108</v>
      </c>
      <c r="N732">
        <v>0.92139439507860499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206</v>
      </c>
      <c r="F733">
        <v>247</v>
      </c>
      <c r="G733">
        <v>41</v>
      </c>
      <c r="H733">
        <v>158</v>
      </c>
      <c r="I733">
        <v>48</v>
      </c>
      <c r="J733">
        <v>89</v>
      </c>
      <c r="K733">
        <v>0.76699029126213503</v>
      </c>
      <c r="L733">
        <v>0.63967611336032304</v>
      </c>
      <c r="M733">
        <v>0.834008097165991</v>
      </c>
      <c r="N733">
        <v>0.69757174392935895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974</v>
      </c>
      <c r="F734">
        <v>946</v>
      </c>
      <c r="G734">
        <v>28</v>
      </c>
      <c r="H734">
        <v>946</v>
      </c>
      <c r="I734">
        <v>28</v>
      </c>
      <c r="J734">
        <v>0</v>
      </c>
      <c r="K734">
        <v>0.97125256673511295</v>
      </c>
      <c r="L734">
        <v>1</v>
      </c>
      <c r="M734">
        <v>1.02959830866807</v>
      </c>
      <c r="N734">
        <v>0.98541666666666605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724</v>
      </c>
      <c r="F735">
        <v>703</v>
      </c>
      <c r="G735">
        <v>21</v>
      </c>
      <c r="H735">
        <v>659</v>
      </c>
      <c r="I735">
        <v>65</v>
      </c>
      <c r="J735">
        <v>44</v>
      </c>
      <c r="K735">
        <v>0.91022099447513805</v>
      </c>
      <c r="L735">
        <v>0.937411095305832</v>
      </c>
      <c r="M735">
        <v>1.0298719772403899</v>
      </c>
      <c r="N735">
        <v>0.92361597757533198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245</v>
      </c>
      <c r="F736">
        <v>247</v>
      </c>
      <c r="G736">
        <v>2</v>
      </c>
      <c r="H736">
        <v>208</v>
      </c>
      <c r="I736">
        <v>37</v>
      </c>
      <c r="J736">
        <v>39</v>
      </c>
      <c r="K736">
        <v>0.84897959183673399</v>
      </c>
      <c r="L736">
        <v>0.84210526315789402</v>
      </c>
      <c r="M736">
        <v>0.99190283400809698</v>
      </c>
      <c r="N736">
        <v>0.84552845528455201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956</v>
      </c>
      <c r="F737">
        <v>946</v>
      </c>
      <c r="G737">
        <v>10</v>
      </c>
      <c r="H737">
        <v>944</v>
      </c>
      <c r="I737">
        <v>12</v>
      </c>
      <c r="J737">
        <v>2</v>
      </c>
      <c r="K737">
        <v>0.98744769874476901</v>
      </c>
      <c r="L737">
        <v>0.99788583509513695</v>
      </c>
      <c r="M737">
        <v>1.0105708245243099</v>
      </c>
      <c r="N737">
        <v>0.992639327024185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691</v>
      </c>
      <c r="F738">
        <v>703</v>
      </c>
      <c r="G738">
        <v>12</v>
      </c>
      <c r="H738">
        <v>652</v>
      </c>
      <c r="I738">
        <v>39</v>
      </c>
      <c r="J738">
        <v>51</v>
      </c>
      <c r="K738">
        <v>0.94356005788712005</v>
      </c>
      <c r="L738">
        <v>0.92745376955903203</v>
      </c>
      <c r="M738">
        <v>0.982930298719772</v>
      </c>
      <c r="N738">
        <v>0.935437589670014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229</v>
      </c>
      <c r="F739">
        <v>247</v>
      </c>
      <c r="G739">
        <v>18</v>
      </c>
      <c r="H739">
        <v>212</v>
      </c>
      <c r="I739">
        <v>17</v>
      </c>
      <c r="J739">
        <v>35</v>
      </c>
      <c r="K739">
        <v>0.92576419213973804</v>
      </c>
      <c r="L739">
        <v>0.85829959514169996</v>
      </c>
      <c r="M739">
        <v>0.92712550607287403</v>
      </c>
      <c r="N739">
        <v>0.89075630252100801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1013</v>
      </c>
      <c r="F740">
        <v>999</v>
      </c>
      <c r="G740">
        <v>14</v>
      </c>
      <c r="H740">
        <v>995</v>
      </c>
      <c r="I740">
        <v>18</v>
      </c>
      <c r="J740">
        <v>4</v>
      </c>
      <c r="K740">
        <v>0.98223099703849903</v>
      </c>
      <c r="L740">
        <v>0.99599599599599598</v>
      </c>
      <c r="M740">
        <v>1.0140140140140099</v>
      </c>
      <c r="N740">
        <v>0.98906560636182905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843</v>
      </c>
      <c r="F741">
        <v>835</v>
      </c>
      <c r="G741">
        <v>8</v>
      </c>
      <c r="H741">
        <v>761</v>
      </c>
      <c r="I741">
        <v>82</v>
      </c>
      <c r="J741">
        <v>74</v>
      </c>
      <c r="K741">
        <v>0.90272835112692695</v>
      </c>
      <c r="L741">
        <v>0.91137724550898203</v>
      </c>
      <c r="M741">
        <v>1.00958083832335</v>
      </c>
      <c r="N741">
        <v>0.90703218116805695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294</v>
      </c>
      <c r="F742">
        <v>266</v>
      </c>
      <c r="G742">
        <v>28</v>
      </c>
      <c r="H742">
        <v>173</v>
      </c>
      <c r="I742">
        <v>121</v>
      </c>
      <c r="J742">
        <v>93</v>
      </c>
      <c r="K742">
        <v>0.58843537414965896</v>
      </c>
      <c r="L742">
        <v>0.65037593984962405</v>
      </c>
      <c r="M742">
        <v>1.1052631578947301</v>
      </c>
      <c r="N742">
        <v>0.61785714285714199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1006</v>
      </c>
      <c r="F743">
        <v>999</v>
      </c>
      <c r="G743">
        <v>7</v>
      </c>
      <c r="H743">
        <v>990</v>
      </c>
      <c r="I743">
        <v>16</v>
      </c>
      <c r="J743">
        <v>9</v>
      </c>
      <c r="K743">
        <v>0.98409542743538703</v>
      </c>
      <c r="L743">
        <v>0.99099099099099097</v>
      </c>
      <c r="M743">
        <v>1.0070070070070001</v>
      </c>
      <c r="N743">
        <v>0.98753117206982499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885</v>
      </c>
      <c r="F744">
        <v>835</v>
      </c>
      <c r="G744">
        <v>50</v>
      </c>
      <c r="H744">
        <v>800</v>
      </c>
      <c r="I744">
        <v>85</v>
      </c>
      <c r="J744">
        <v>35</v>
      </c>
      <c r="K744">
        <v>0.903954802259887</v>
      </c>
      <c r="L744">
        <v>0.95808383233532901</v>
      </c>
      <c r="M744">
        <v>1.0598802395209499</v>
      </c>
      <c r="N744">
        <v>0.93023255813953398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274</v>
      </c>
      <c r="F745">
        <v>266</v>
      </c>
      <c r="G745">
        <v>8</v>
      </c>
      <c r="H745">
        <v>215</v>
      </c>
      <c r="I745">
        <v>59</v>
      </c>
      <c r="J745">
        <v>51</v>
      </c>
      <c r="K745">
        <v>0.78467153284671498</v>
      </c>
      <c r="L745">
        <v>0.80827067669172903</v>
      </c>
      <c r="M745">
        <v>1.0300751879699199</v>
      </c>
      <c r="N745">
        <v>0.79629629629629595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1019</v>
      </c>
      <c r="F746">
        <v>999</v>
      </c>
      <c r="G746">
        <v>20</v>
      </c>
      <c r="H746">
        <v>999</v>
      </c>
      <c r="I746">
        <v>20</v>
      </c>
      <c r="J746">
        <v>0</v>
      </c>
      <c r="K746">
        <v>0.98037291462217802</v>
      </c>
      <c r="L746">
        <v>1</v>
      </c>
      <c r="M746">
        <v>1.02002002002002</v>
      </c>
      <c r="N746">
        <v>0.99008919722497502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851</v>
      </c>
      <c r="F747">
        <v>835</v>
      </c>
      <c r="G747">
        <v>16</v>
      </c>
      <c r="H747">
        <v>801</v>
      </c>
      <c r="I747">
        <v>50</v>
      </c>
      <c r="J747">
        <v>34</v>
      </c>
      <c r="K747">
        <v>0.94124559341950598</v>
      </c>
      <c r="L747">
        <v>0.95928143712574798</v>
      </c>
      <c r="M747">
        <v>1.0191616766467</v>
      </c>
      <c r="N747">
        <v>0.95017793594305999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243</v>
      </c>
      <c r="F748">
        <v>266</v>
      </c>
      <c r="G748">
        <v>23</v>
      </c>
      <c r="H748">
        <v>215</v>
      </c>
      <c r="I748">
        <v>28</v>
      </c>
      <c r="J748">
        <v>51</v>
      </c>
      <c r="K748">
        <v>0.88477366255143997</v>
      </c>
      <c r="L748">
        <v>0.80827067669172903</v>
      </c>
      <c r="M748">
        <v>0.91353383458646598</v>
      </c>
      <c r="N748">
        <v>0.84479371316306395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1076</v>
      </c>
      <c r="F749">
        <v>1079</v>
      </c>
      <c r="G749">
        <v>3</v>
      </c>
      <c r="H749">
        <v>1068</v>
      </c>
      <c r="I749">
        <v>8</v>
      </c>
      <c r="J749">
        <v>11</v>
      </c>
      <c r="K749">
        <v>0.99256505576208098</v>
      </c>
      <c r="L749">
        <v>0.98980537534754398</v>
      </c>
      <c r="M749">
        <v>0.99721964782205696</v>
      </c>
      <c r="N749">
        <v>0.99118329466357302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671</v>
      </c>
      <c r="F750">
        <v>680</v>
      </c>
      <c r="G750">
        <v>9</v>
      </c>
      <c r="H750">
        <v>600</v>
      </c>
      <c r="I750">
        <v>71</v>
      </c>
      <c r="J750">
        <v>80</v>
      </c>
      <c r="K750">
        <v>0.894187779433681</v>
      </c>
      <c r="L750">
        <v>0.88235294117647001</v>
      </c>
      <c r="M750">
        <v>0.98676470588235299</v>
      </c>
      <c r="N750">
        <v>0.88823094004441105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191</v>
      </c>
      <c r="F751">
        <v>247</v>
      </c>
      <c r="G751">
        <v>56</v>
      </c>
      <c r="H751">
        <v>141</v>
      </c>
      <c r="I751">
        <v>50</v>
      </c>
      <c r="J751">
        <v>106</v>
      </c>
      <c r="K751">
        <v>0.73821989528795795</v>
      </c>
      <c r="L751">
        <v>0.57085020242914897</v>
      </c>
      <c r="M751">
        <v>0.77327935222671995</v>
      </c>
      <c r="N751">
        <v>0.64383561643835596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1088</v>
      </c>
      <c r="F752">
        <v>1079</v>
      </c>
      <c r="G752">
        <v>9</v>
      </c>
      <c r="H752">
        <v>1075</v>
      </c>
      <c r="I752">
        <v>13</v>
      </c>
      <c r="J752">
        <v>4</v>
      </c>
      <c r="K752">
        <v>0.98805147058823495</v>
      </c>
      <c r="L752">
        <v>0.99629286376274295</v>
      </c>
      <c r="M752">
        <v>1.00834105653382</v>
      </c>
      <c r="N752">
        <v>0.99215505306875795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665</v>
      </c>
      <c r="F753">
        <v>680</v>
      </c>
      <c r="G753">
        <v>15</v>
      </c>
      <c r="H753">
        <v>643</v>
      </c>
      <c r="I753">
        <v>22</v>
      </c>
      <c r="J753">
        <v>37</v>
      </c>
      <c r="K753">
        <v>0.96691729323308195</v>
      </c>
      <c r="L753">
        <v>0.94558823529411695</v>
      </c>
      <c r="M753">
        <v>0.97794117647058798</v>
      </c>
      <c r="N753">
        <v>0.95613382899628196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238</v>
      </c>
      <c r="F754">
        <v>247</v>
      </c>
      <c r="G754">
        <v>9</v>
      </c>
      <c r="H754">
        <v>209</v>
      </c>
      <c r="I754">
        <v>29</v>
      </c>
      <c r="J754">
        <v>38</v>
      </c>
      <c r="K754">
        <v>0.878151260504201</v>
      </c>
      <c r="L754">
        <v>0.84615384615384603</v>
      </c>
      <c r="M754">
        <v>0.96356275303643701</v>
      </c>
      <c r="N754">
        <v>0.86185567010309205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1074</v>
      </c>
      <c r="F755">
        <v>1079</v>
      </c>
      <c r="G755">
        <v>5</v>
      </c>
      <c r="H755">
        <v>1072</v>
      </c>
      <c r="I755">
        <v>2</v>
      </c>
      <c r="J755">
        <v>7</v>
      </c>
      <c r="K755">
        <v>0.99813780260707596</v>
      </c>
      <c r="L755">
        <v>0.99351251158480003</v>
      </c>
      <c r="M755">
        <v>0.99536607970342905</v>
      </c>
      <c r="N755">
        <v>0.99581978634463497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671</v>
      </c>
      <c r="F756">
        <v>680</v>
      </c>
      <c r="G756">
        <v>9</v>
      </c>
      <c r="H756">
        <v>650</v>
      </c>
      <c r="I756">
        <v>21</v>
      </c>
      <c r="J756">
        <v>30</v>
      </c>
      <c r="K756">
        <v>0.96870342771982099</v>
      </c>
      <c r="L756">
        <v>0.95588235294117596</v>
      </c>
      <c r="M756">
        <v>0.98676470588235299</v>
      </c>
      <c r="N756">
        <v>0.96225018504811199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226</v>
      </c>
      <c r="F757">
        <v>247</v>
      </c>
      <c r="G757">
        <v>21</v>
      </c>
      <c r="H757">
        <v>218</v>
      </c>
      <c r="I757">
        <v>8</v>
      </c>
      <c r="J757">
        <v>29</v>
      </c>
      <c r="K757">
        <v>0.96460176991150404</v>
      </c>
      <c r="L757">
        <v>0.88259109311740802</v>
      </c>
      <c r="M757">
        <v>0.91497975708502</v>
      </c>
      <c r="N757">
        <v>0.92177589852008401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956</v>
      </c>
      <c r="F758">
        <v>946</v>
      </c>
      <c r="G758">
        <v>10</v>
      </c>
      <c r="H758">
        <v>945</v>
      </c>
      <c r="I758">
        <v>11</v>
      </c>
      <c r="J758">
        <v>1</v>
      </c>
      <c r="K758">
        <v>0.98849372384937195</v>
      </c>
      <c r="L758">
        <v>0.99894291754756803</v>
      </c>
      <c r="M758">
        <v>1.0105708245243099</v>
      </c>
      <c r="N758">
        <v>0.99369085173501503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724</v>
      </c>
      <c r="F759">
        <v>718</v>
      </c>
      <c r="G759">
        <v>6</v>
      </c>
      <c r="H759">
        <v>660</v>
      </c>
      <c r="I759">
        <v>64</v>
      </c>
      <c r="J759">
        <v>58</v>
      </c>
      <c r="K759">
        <v>0.91160220994475105</v>
      </c>
      <c r="L759">
        <v>0.91922005571030596</v>
      </c>
      <c r="M759">
        <v>1.008356545961</v>
      </c>
      <c r="N759">
        <v>0.91539528432732298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234</v>
      </c>
      <c r="F760">
        <v>207</v>
      </c>
      <c r="G760">
        <v>27</v>
      </c>
      <c r="H760">
        <v>149</v>
      </c>
      <c r="I760">
        <v>85</v>
      </c>
      <c r="J760">
        <v>58</v>
      </c>
      <c r="K760">
        <v>0.63675213675213604</v>
      </c>
      <c r="L760">
        <v>0.71980676328502402</v>
      </c>
      <c r="M760">
        <v>1.13043478260869</v>
      </c>
      <c r="N760">
        <v>0.67573696145124695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951</v>
      </c>
      <c r="F761">
        <v>946</v>
      </c>
      <c r="G761">
        <v>5</v>
      </c>
      <c r="H761">
        <v>946</v>
      </c>
      <c r="I761">
        <v>5</v>
      </c>
      <c r="J761">
        <v>0</v>
      </c>
      <c r="K761">
        <v>0.99474237644584595</v>
      </c>
      <c r="L761">
        <v>1</v>
      </c>
      <c r="M761">
        <v>1.00528541226215</v>
      </c>
      <c r="N761">
        <v>0.997364259356879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731</v>
      </c>
      <c r="F762">
        <v>718</v>
      </c>
      <c r="G762">
        <v>13</v>
      </c>
      <c r="H762">
        <v>678</v>
      </c>
      <c r="I762">
        <v>53</v>
      </c>
      <c r="J762">
        <v>40</v>
      </c>
      <c r="K762">
        <v>0.92749658002735902</v>
      </c>
      <c r="L762">
        <v>0.94428969359331405</v>
      </c>
      <c r="M762">
        <v>1.01810584958217</v>
      </c>
      <c r="N762">
        <v>0.93581780538302195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233</v>
      </c>
      <c r="F763">
        <v>207</v>
      </c>
      <c r="G763">
        <v>26</v>
      </c>
      <c r="H763">
        <v>169</v>
      </c>
      <c r="I763">
        <v>64</v>
      </c>
      <c r="J763">
        <v>38</v>
      </c>
      <c r="K763">
        <v>0.72532188841201695</v>
      </c>
      <c r="L763">
        <v>0.81642512077294604</v>
      </c>
      <c r="M763">
        <v>1.1256038647342901</v>
      </c>
      <c r="N763">
        <v>0.76818181818181797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947</v>
      </c>
      <c r="F764">
        <v>946</v>
      </c>
      <c r="G764">
        <v>1</v>
      </c>
      <c r="H764">
        <v>945</v>
      </c>
      <c r="I764">
        <v>2</v>
      </c>
      <c r="J764">
        <v>1</v>
      </c>
      <c r="K764">
        <v>0.99788806758183701</v>
      </c>
      <c r="L764">
        <v>0.99894291754756803</v>
      </c>
      <c r="M764">
        <v>1.0010570824524301</v>
      </c>
      <c r="N764">
        <v>0.99841521394611699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656</v>
      </c>
      <c r="F765">
        <v>718</v>
      </c>
      <c r="G765">
        <v>62</v>
      </c>
      <c r="H765">
        <v>620</v>
      </c>
      <c r="I765">
        <v>36</v>
      </c>
      <c r="J765">
        <v>98</v>
      </c>
      <c r="K765">
        <v>0.94512195121951204</v>
      </c>
      <c r="L765">
        <v>0.86350974930362101</v>
      </c>
      <c r="M765">
        <v>0.91364902506963697</v>
      </c>
      <c r="N765">
        <v>0.90247452692867502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193</v>
      </c>
      <c r="F766">
        <v>207</v>
      </c>
      <c r="G766">
        <v>14</v>
      </c>
      <c r="H766">
        <v>159</v>
      </c>
      <c r="I766">
        <v>34</v>
      </c>
      <c r="J766">
        <v>48</v>
      </c>
      <c r="K766">
        <v>0.82383419689119097</v>
      </c>
      <c r="L766">
        <v>0.76811594202898503</v>
      </c>
      <c r="M766">
        <v>0.93236714975845403</v>
      </c>
      <c r="N766">
        <v>0.79499999999999904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1022</v>
      </c>
      <c r="F767">
        <v>985</v>
      </c>
      <c r="G767">
        <v>37</v>
      </c>
      <c r="H767">
        <v>985</v>
      </c>
      <c r="I767">
        <v>37</v>
      </c>
      <c r="J767">
        <v>0</v>
      </c>
      <c r="K767">
        <v>0.963796477495107</v>
      </c>
      <c r="L767">
        <v>1</v>
      </c>
      <c r="M767">
        <v>1.0375634517766401</v>
      </c>
      <c r="N767">
        <v>0.98156452416542095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812</v>
      </c>
      <c r="F768">
        <v>720</v>
      </c>
      <c r="G768">
        <v>92</v>
      </c>
      <c r="H768">
        <v>696</v>
      </c>
      <c r="I768">
        <v>116</v>
      </c>
      <c r="J768">
        <v>24</v>
      </c>
      <c r="K768">
        <v>0.85714285714285698</v>
      </c>
      <c r="L768">
        <v>0.96666666666666601</v>
      </c>
      <c r="M768">
        <v>1.12777777777777</v>
      </c>
      <c r="N768">
        <v>0.90861618798955601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306</v>
      </c>
      <c r="F769">
        <v>214</v>
      </c>
      <c r="G769">
        <v>92</v>
      </c>
      <c r="H769">
        <v>189</v>
      </c>
      <c r="I769">
        <v>117</v>
      </c>
      <c r="J769">
        <v>25</v>
      </c>
      <c r="K769">
        <v>0.61764705882352899</v>
      </c>
      <c r="L769">
        <v>0.88317757009345799</v>
      </c>
      <c r="M769">
        <v>1.4299065420560699</v>
      </c>
      <c r="N769">
        <v>0.72692307692307601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1042</v>
      </c>
      <c r="F770">
        <v>985</v>
      </c>
      <c r="G770">
        <v>57</v>
      </c>
      <c r="H770">
        <v>985</v>
      </c>
      <c r="I770">
        <v>57</v>
      </c>
      <c r="J770">
        <v>0</v>
      </c>
      <c r="K770">
        <v>0.94529750479846397</v>
      </c>
      <c r="L770">
        <v>1</v>
      </c>
      <c r="M770">
        <v>1.0578680203045601</v>
      </c>
      <c r="N770">
        <v>0.97187962506166703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746</v>
      </c>
      <c r="F771">
        <v>720</v>
      </c>
      <c r="G771">
        <v>26</v>
      </c>
      <c r="H771">
        <v>678</v>
      </c>
      <c r="I771">
        <v>68</v>
      </c>
      <c r="J771">
        <v>42</v>
      </c>
      <c r="K771">
        <v>0.908847184986595</v>
      </c>
      <c r="L771">
        <v>0.94166666666666599</v>
      </c>
      <c r="M771">
        <v>1.0361111111111101</v>
      </c>
      <c r="N771">
        <v>0.92496589358799397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242</v>
      </c>
      <c r="F772">
        <v>214</v>
      </c>
      <c r="G772">
        <v>28</v>
      </c>
      <c r="H772">
        <v>159</v>
      </c>
      <c r="I772">
        <v>83</v>
      </c>
      <c r="J772">
        <v>55</v>
      </c>
      <c r="K772">
        <v>0.65702479338842901</v>
      </c>
      <c r="L772">
        <v>0.74299065420560695</v>
      </c>
      <c r="M772">
        <v>1.13084112149532</v>
      </c>
      <c r="N772">
        <v>0.69736842105263097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1052</v>
      </c>
      <c r="F773">
        <v>985</v>
      </c>
      <c r="G773">
        <v>67</v>
      </c>
      <c r="H773">
        <v>984</v>
      </c>
      <c r="I773">
        <v>68</v>
      </c>
      <c r="J773">
        <v>1</v>
      </c>
      <c r="K773">
        <v>0.93536121673003803</v>
      </c>
      <c r="L773">
        <v>0.99898477157360399</v>
      </c>
      <c r="M773">
        <v>1.0680203045685199</v>
      </c>
      <c r="N773">
        <v>0.96612665684830601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716</v>
      </c>
      <c r="F774">
        <v>720</v>
      </c>
      <c r="G774">
        <v>4</v>
      </c>
      <c r="H774">
        <v>669</v>
      </c>
      <c r="I774">
        <v>47</v>
      </c>
      <c r="J774">
        <v>51</v>
      </c>
      <c r="K774">
        <v>0.93435754189944098</v>
      </c>
      <c r="L774">
        <v>0.92916666666666603</v>
      </c>
      <c r="M774">
        <v>0.99444444444444402</v>
      </c>
      <c r="N774">
        <v>0.93175487465180995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226</v>
      </c>
      <c r="F775">
        <v>214</v>
      </c>
      <c r="G775">
        <v>12</v>
      </c>
      <c r="H775">
        <v>189</v>
      </c>
      <c r="I775">
        <v>37</v>
      </c>
      <c r="J775">
        <v>25</v>
      </c>
      <c r="K775">
        <v>0.83628318584070704</v>
      </c>
      <c r="L775">
        <v>0.88317757009345799</v>
      </c>
      <c r="M775">
        <v>1.05607476635514</v>
      </c>
      <c r="N775">
        <v>0.85909090909090902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1146</v>
      </c>
      <c r="F776">
        <v>1166</v>
      </c>
      <c r="G776">
        <v>20</v>
      </c>
      <c r="H776">
        <v>1141</v>
      </c>
      <c r="I776">
        <v>5</v>
      </c>
      <c r="J776">
        <v>25</v>
      </c>
      <c r="K776">
        <v>0.99563699825479901</v>
      </c>
      <c r="L776">
        <v>0.97855917667238401</v>
      </c>
      <c r="M776">
        <v>0.98284734133790697</v>
      </c>
      <c r="N776">
        <v>0.98702422145328705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658</v>
      </c>
      <c r="F777">
        <v>728</v>
      </c>
      <c r="G777">
        <v>70</v>
      </c>
      <c r="H777">
        <v>607</v>
      </c>
      <c r="I777">
        <v>51</v>
      </c>
      <c r="J777">
        <v>121</v>
      </c>
      <c r="K777">
        <v>0.922492401215805</v>
      </c>
      <c r="L777">
        <v>0.83379120879120805</v>
      </c>
      <c r="M777">
        <v>0.90384615384615297</v>
      </c>
      <c r="N777">
        <v>0.87590187590187496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230</v>
      </c>
      <c r="F778">
        <v>270</v>
      </c>
      <c r="G778">
        <v>40</v>
      </c>
      <c r="H778">
        <v>167</v>
      </c>
      <c r="I778">
        <v>63</v>
      </c>
      <c r="J778">
        <v>103</v>
      </c>
      <c r="K778">
        <v>0.72608695652173905</v>
      </c>
      <c r="L778">
        <v>0.61851851851851802</v>
      </c>
      <c r="M778">
        <v>0.85185185185185097</v>
      </c>
      <c r="N778">
        <v>0.66799999999999904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1159</v>
      </c>
      <c r="F779">
        <v>1166</v>
      </c>
      <c r="G779">
        <v>7</v>
      </c>
      <c r="H779">
        <v>1152</v>
      </c>
      <c r="I779">
        <v>7</v>
      </c>
      <c r="J779">
        <v>14</v>
      </c>
      <c r="K779">
        <v>0.99396031061259704</v>
      </c>
      <c r="L779">
        <v>0.98799313893653495</v>
      </c>
      <c r="M779">
        <v>0.99399656946826698</v>
      </c>
      <c r="N779">
        <v>0.99096774193548298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720</v>
      </c>
      <c r="F780">
        <v>728</v>
      </c>
      <c r="G780">
        <v>8</v>
      </c>
      <c r="H780">
        <v>675</v>
      </c>
      <c r="I780">
        <v>45</v>
      </c>
      <c r="J780">
        <v>53</v>
      </c>
      <c r="K780">
        <v>0.9375</v>
      </c>
      <c r="L780">
        <v>0.92719780219780201</v>
      </c>
      <c r="M780">
        <v>0.98901098901098905</v>
      </c>
      <c r="N780">
        <v>0.93232044198895003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286</v>
      </c>
      <c r="F781">
        <v>270</v>
      </c>
      <c r="G781">
        <v>16</v>
      </c>
      <c r="H781">
        <v>234</v>
      </c>
      <c r="I781">
        <v>52</v>
      </c>
      <c r="J781">
        <v>36</v>
      </c>
      <c r="K781">
        <v>0.81818181818181801</v>
      </c>
      <c r="L781">
        <v>0.86666666666666603</v>
      </c>
      <c r="M781">
        <v>1.05925925925925</v>
      </c>
      <c r="N781">
        <v>0.84172661870503496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1175</v>
      </c>
      <c r="F782">
        <v>1166</v>
      </c>
      <c r="G782">
        <v>9</v>
      </c>
      <c r="H782">
        <v>1163</v>
      </c>
      <c r="I782">
        <v>12</v>
      </c>
      <c r="J782">
        <v>3</v>
      </c>
      <c r="K782">
        <v>0.98978723404255298</v>
      </c>
      <c r="L782">
        <v>0.99742710120068601</v>
      </c>
      <c r="M782">
        <v>1.0077186963979401</v>
      </c>
      <c r="N782">
        <v>0.99359248184536497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690</v>
      </c>
      <c r="F783">
        <v>728</v>
      </c>
      <c r="G783">
        <v>38</v>
      </c>
      <c r="H783">
        <v>660</v>
      </c>
      <c r="I783">
        <v>30</v>
      </c>
      <c r="J783">
        <v>68</v>
      </c>
      <c r="K783">
        <v>0.95652173913043403</v>
      </c>
      <c r="L783">
        <v>0.90659340659340604</v>
      </c>
      <c r="M783">
        <v>0.94780219780219699</v>
      </c>
      <c r="N783">
        <v>0.93088857545839199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236</v>
      </c>
      <c r="F784">
        <v>270</v>
      </c>
      <c r="G784">
        <v>34</v>
      </c>
      <c r="H784">
        <v>224</v>
      </c>
      <c r="I784">
        <v>12</v>
      </c>
      <c r="J784">
        <v>46</v>
      </c>
      <c r="K784">
        <v>0.94915254237288105</v>
      </c>
      <c r="L784">
        <v>0.82962962962962905</v>
      </c>
      <c r="M784">
        <v>0.874074074074074</v>
      </c>
      <c r="N784">
        <v>0.88537549407114602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1085</v>
      </c>
      <c r="F785">
        <v>1098</v>
      </c>
      <c r="G785">
        <v>13</v>
      </c>
      <c r="H785">
        <v>1076</v>
      </c>
      <c r="I785">
        <v>9</v>
      </c>
      <c r="J785">
        <v>22</v>
      </c>
      <c r="K785">
        <v>0.99170506912442302</v>
      </c>
      <c r="L785">
        <v>0.97996357012750401</v>
      </c>
      <c r="M785">
        <v>0.98816029143897999</v>
      </c>
      <c r="N785">
        <v>0.985799358680714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902</v>
      </c>
      <c r="F786">
        <v>859</v>
      </c>
      <c r="G786">
        <v>43</v>
      </c>
      <c r="H786">
        <v>814</v>
      </c>
      <c r="I786">
        <v>88</v>
      </c>
      <c r="J786">
        <v>45</v>
      </c>
      <c r="K786">
        <v>0.90243902439024304</v>
      </c>
      <c r="L786">
        <v>0.94761350407450495</v>
      </c>
      <c r="M786">
        <v>1.0500582072176901</v>
      </c>
      <c r="N786">
        <v>0.92447473026689397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286</v>
      </c>
      <c r="F787">
        <v>293</v>
      </c>
      <c r="G787">
        <v>7</v>
      </c>
      <c r="H787">
        <v>157</v>
      </c>
      <c r="I787">
        <v>129</v>
      </c>
      <c r="J787">
        <v>136</v>
      </c>
      <c r="K787">
        <v>0.54895104895104896</v>
      </c>
      <c r="L787">
        <v>0.53583617747440204</v>
      </c>
      <c r="M787">
        <v>0.97610921501706405</v>
      </c>
      <c r="N787">
        <v>0.54231433506044902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1118</v>
      </c>
      <c r="F788">
        <v>1098</v>
      </c>
      <c r="G788">
        <v>20</v>
      </c>
      <c r="H788">
        <v>1097</v>
      </c>
      <c r="I788">
        <v>21</v>
      </c>
      <c r="J788">
        <v>1</v>
      </c>
      <c r="K788">
        <v>0.98121645796064405</v>
      </c>
      <c r="L788">
        <v>0.99908925318761299</v>
      </c>
      <c r="M788">
        <v>1.01821493624772</v>
      </c>
      <c r="N788">
        <v>0.99007220216606495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804</v>
      </c>
      <c r="F789">
        <v>859</v>
      </c>
      <c r="G789">
        <v>55</v>
      </c>
      <c r="H789">
        <v>762</v>
      </c>
      <c r="I789">
        <v>42</v>
      </c>
      <c r="J789">
        <v>97</v>
      </c>
      <c r="K789">
        <v>0.94776119402985004</v>
      </c>
      <c r="L789">
        <v>0.88707799767171103</v>
      </c>
      <c r="M789">
        <v>0.93597206053550597</v>
      </c>
      <c r="N789">
        <v>0.91641611545399804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312</v>
      </c>
      <c r="F790">
        <v>293</v>
      </c>
      <c r="G790">
        <v>19</v>
      </c>
      <c r="H790">
        <v>222</v>
      </c>
      <c r="I790">
        <v>90</v>
      </c>
      <c r="J790">
        <v>71</v>
      </c>
      <c r="K790">
        <v>0.71153846153846101</v>
      </c>
      <c r="L790">
        <v>0.75767918088737196</v>
      </c>
      <c r="M790">
        <v>1.06484641638225</v>
      </c>
      <c r="N790">
        <v>0.73388429752066098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1101</v>
      </c>
      <c r="F791">
        <v>1098</v>
      </c>
      <c r="G791">
        <v>3</v>
      </c>
      <c r="H791">
        <v>1096</v>
      </c>
      <c r="I791">
        <v>5</v>
      </c>
      <c r="J791">
        <v>2</v>
      </c>
      <c r="K791">
        <v>0.99545867393278797</v>
      </c>
      <c r="L791">
        <v>0.99817850637522698</v>
      </c>
      <c r="M791">
        <v>1.0027322404371499</v>
      </c>
      <c r="N791">
        <v>0.99681673487948996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830</v>
      </c>
      <c r="F792">
        <v>859</v>
      </c>
      <c r="G792">
        <v>29</v>
      </c>
      <c r="H792">
        <v>800</v>
      </c>
      <c r="I792">
        <v>30</v>
      </c>
      <c r="J792">
        <v>59</v>
      </c>
      <c r="K792">
        <v>0.96385542168674698</v>
      </c>
      <c r="L792">
        <v>0.93131548311990597</v>
      </c>
      <c r="M792">
        <v>0.96623981373690304</v>
      </c>
      <c r="N792">
        <v>0.94730609828300705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250</v>
      </c>
      <c r="F793">
        <v>293</v>
      </c>
      <c r="G793">
        <v>43</v>
      </c>
      <c r="H793">
        <v>220</v>
      </c>
      <c r="I793">
        <v>30</v>
      </c>
      <c r="J793">
        <v>73</v>
      </c>
      <c r="K793">
        <v>0.88</v>
      </c>
      <c r="L793">
        <v>0.75085324232081896</v>
      </c>
      <c r="M793">
        <v>0.853242320819112</v>
      </c>
      <c r="N793">
        <v>0.81031307550644505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1140</v>
      </c>
      <c r="F794">
        <v>1140</v>
      </c>
      <c r="G794">
        <v>0</v>
      </c>
      <c r="H794">
        <v>1135</v>
      </c>
      <c r="I794">
        <v>5</v>
      </c>
      <c r="J794">
        <v>5</v>
      </c>
      <c r="K794">
        <v>0.99561403508771895</v>
      </c>
      <c r="L794">
        <v>0.99561403508771895</v>
      </c>
      <c r="M794">
        <v>1</v>
      </c>
      <c r="N794">
        <v>0.99561403508771895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949</v>
      </c>
      <c r="F795">
        <v>869</v>
      </c>
      <c r="G795">
        <v>80</v>
      </c>
      <c r="H795">
        <v>824</v>
      </c>
      <c r="I795">
        <v>125</v>
      </c>
      <c r="J795">
        <v>45</v>
      </c>
      <c r="K795">
        <v>0.86828240252897704</v>
      </c>
      <c r="L795">
        <v>0.94821634062140303</v>
      </c>
      <c r="M795">
        <v>1.09205983889528</v>
      </c>
      <c r="N795">
        <v>0.90649064906490595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241</v>
      </c>
      <c r="F796">
        <v>247</v>
      </c>
      <c r="G796">
        <v>6</v>
      </c>
      <c r="H796">
        <v>173</v>
      </c>
      <c r="I796">
        <v>68</v>
      </c>
      <c r="J796">
        <v>74</v>
      </c>
      <c r="K796">
        <v>0.71784232365145195</v>
      </c>
      <c r="L796">
        <v>0.70040485829959498</v>
      </c>
      <c r="M796">
        <v>0.97570850202429105</v>
      </c>
      <c r="N796">
        <v>0.70901639344262202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1126</v>
      </c>
      <c r="F797">
        <v>1140</v>
      </c>
      <c r="G797">
        <v>14</v>
      </c>
      <c r="H797">
        <v>1122</v>
      </c>
      <c r="I797">
        <v>4</v>
      </c>
      <c r="J797">
        <v>18</v>
      </c>
      <c r="K797">
        <v>0.99644760213143801</v>
      </c>
      <c r="L797">
        <v>0.98421052631578898</v>
      </c>
      <c r="M797">
        <v>0.987719298245614</v>
      </c>
      <c r="N797">
        <v>0.990291262135922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957</v>
      </c>
      <c r="F798">
        <v>869</v>
      </c>
      <c r="G798">
        <v>88</v>
      </c>
      <c r="H798">
        <v>844</v>
      </c>
      <c r="I798">
        <v>113</v>
      </c>
      <c r="J798">
        <v>25</v>
      </c>
      <c r="K798">
        <v>0.88192267502612298</v>
      </c>
      <c r="L798">
        <v>0.97123130034522398</v>
      </c>
      <c r="M798">
        <v>1.10126582278481</v>
      </c>
      <c r="N798">
        <v>0.92442497261774303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310</v>
      </c>
      <c r="F799">
        <v>247</v>
      </c>
      <c r="G799">
        <v>63</v>
      </c>
      <c r="H799">
        <v>232</v>
      </c>
      <c r="I799">
        <v>78</v>
      </c>
      <c r="J799">
        <v>15</v>
      </c>
      <c r="K799">
        <v>0.74838709677419302</v>
      </c>
      <c r="L799">
        <v>0.93927125506072795</v>
      </c>
      <c r="M799">
        <v>1.25506072874493</v>
      </c>
      <c r="N799">
        <v>0.83303411131059202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1114</v>
      </c>
      <c r="F800">
        <v>1140</v>
      </c>
      <c r="G800">
        <v>26</v>
      </c>
      <c r="H800">
        <v>1113</v>
      </c>
      <c r="I800">
        <v>1</v>
      </c>
      <c r="J800">
        <v>27</v>
      </c>
      <c r="K800">
        <v>0.99910233393177705</v>
      </c>
      <c r="L800">
        <v>0.97631578947368403</v>
      </c>
      <c r="M800">
        <v>0.97719298245613995</v>
      </c>
      <c r="N800">
        <v>0.98757763975155199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871</v>
      </c>
      <c r="F801">
        <v>869</v>
      </c>
      <c r="G801">
        <v>2</v>
      </c>
      <c r="H801">
        <v>796</v>
      </c>
      <c r="I801">
        <v>75</v>
      </c>
      <c r="J801">
        <v>73</v>
      </c>
      <c r="K801">
        <v>0.913892078071182</v>
      </c>
      <c r="L801">
        <v>0.91599539700805499</v>
      </c>
      <c r="M801">
        <v>1.0023014959723799</v>
      </c>
      <c r="N801">
        <v>0.91494252873563198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229</v>
      </c>
      <c r="F802">
        <v>247</v>
      </c>
      <c r="G802">
        <v>18</v>
      </c>
      <c r="H802">
        <v>207</v>
      </c>
      <c r="I802">
        <v>22</v>
      </c>
      <c r="J802">
        <v>40</v>
      </c>
      <c r="K802">
        <v>0.90393013100436603</v>
      </c>
      <c r="L802">
        <v>0.83805668016194301</v>
      </c>
      <c r="M802">
        <v>0.92712550607287403</v>
      </c>
      <c r="N802">
        <v>0.869747899159663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991</v>
      </c>
      <c r="F803">
        <v>997</v>
      </c>
      <c r="G803">
        <v>6</v>
      </c>
      <c r="H803">
        <v>989</v>
      </c>
      <c r="I803">
        <v>2</v>
      </c>
      <c r="J803">
        <v>8</v>
      </c>
      <c r="K803">
        <v>0.99798183652875805</v>
      </c>
      <c r="L803">
        <v>0.99197592778334998</v>
      </c>
      <c r="M803">
        <v>0.99398194583751198</v>
      </c>
      <c r="N803">
        <v>0.99496981891348002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852</v>
      </c>
      <c r="F804">
        <v>810</v>
      </c>
      <c r="G804">
        <v>42</v>
      </c>
      <c r="H804">
        <v>769</v>
      </c>
      <c r="I804">
        <v>83</v>
      </c>
      <c r="J804">
        <v>41</v>
      </c>
      <c r="K804">
        <v>0.90258215962441302</v>
      </c>
      <c r="L804">
        <v>0.94938271604938196</v>
      </c>
      <c r="M804">
        <v>1.05185185185185</v>
      </c>
      <c r="N804">
        <v>0.925391095066185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245</v>
      </c>
      <c r="F805">
        <v>250</v>
      </c>
      <c r="G805">
        <v>5</v>
      </c>
      <c r="H805">
        <v>164</v>
      </c>
      <c r="I805">
        <v>81</v>
      </c>
      <c r="J805">
        <v>86</v>
      </c>
      <c r="K805">
        <v>0.66938775510203996</v>
      </c>
      <c r="L805">
        <v>0.65600000000000003</v>
      </c>
      <c r="M805">
        <v>0.98</v>
      </c>
      <c r="N805">
        <v>0.66262626262626201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1011</v>
      </c>
      <c r="F806">
        <v>997</v>
      </c>
      <c r="G806">
        <v>14</v>
      </c>
      <c r="H806">
        <v>997</v>
      </c>
      <c r="I806">
        <v>14</v>
      </c>
      <c r="J806">
        <v>0</v>
      </c>
      <c r="K806">
        <v>0.986152324431256</v>
      </c>
      <c r="L806">
        <v>1</v>
      </c>
      <c r="M806">
        <v>1.0140421263791299</v>
      </c>
      <c r="N806">
        <v>0.99302788844621503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816</v>
      </c>
      <c r="F807">
        <v>810</v>
      </c>
      <c r="G807">
        <v>6</v>
      </c>
      <c r="H807">
        <v>770</v>
      </c>
      <c r="I807">
        <v>46</v>
      </c>
      <c r="J807">
        <v>40</v>
      </c>
      <c r="K807">
        <v>0.94362745098039202</v>
      </c>
      <c r="L807">
        <v>0.95061728395061695</v>
      </c>
      <c r="M807">
        <v>1.0074074074074</v>
      </c>
      <c r="N807">
        <v>0.947109471094711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269</v>
      </c>
      <c r="F808">
        <v>250</v>
      </c>
      <c r="G808">
        <v>19</v>
      </c>
      <c r="H808">
        <v>212</v>
      </c>
      <c r="I808">
        <v>57</v>
      </c>
      <c r="J808">
        <v>38</v>
      </c>
      <c r="K808">
        <v>0.78810408921932995</v>
      </c>
      <c r="L808">
        <v>0.84799999999999998</v>
      </c>
      <c r="M808">
        <v>1.0760000000000001</v>
      </c>
      <c r="N808">
        <v>0.81695568400770702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1016</v>
      </c>
      <c r="F809">
        <v>997</v>
      </c>
      <c r="G809">
        <v>19</v>
      </c>
      <c r="H809">
        <v>996</v>
      </c>
      <c r="I809">
        <v>20</v>
      </c>
      <c r="J809">
        <v>1</v>
      </c>
      <c r="K809">
        <v>0.98031496062992096</v>
      </c>
      <c r="L809">
        <v>0.99899699097291805</v>
      </c>
      <c r="M809">
        <v>1.01905717151454</v>
      </c>
      <c r="N809">
        <v>0.98956780923994003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801</v>
      </c>
      <c r="F810">
        <v>810</v>
      </c>
      <c r="G810">
        <v>9</v>
      </c>
      <c r="H810">
        <v>767</v>
      </c>
      <c r="I810">
        <v>34</v>
      </c>
      <c r="J810">
        <v>43</v>
      </c>
      <c r="K810">
        <v>0.95755305867665397</v>
      </c>
      <c r="L810">
        <v>0.94691358024691297</v>
      </c>
      <c r="M810">
        <v>0.98888888888888804</v>
      </c>
      <c r="N810">
        <v>0.95220360024829298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231</v>
      </c>
      <c r="F811">
        <v>250</v>
      </c>
      <c r="G811">
        <v>19</v>
      </c>
      <c r="H811">
        <v>200</v>
      </c>
      <c r="I811">
        <v>31</v>
      </c>
      <c r="J811">
        <v>50</v>
      </c>
      <c r="K811">
        <v>0.86580086580086502</v>
      </c>
      <c r="L811">
        <v>0.8</v>
      </c>
      <c r="M811">
        <v>0.92400000000000004</v>
      </c>
      <c r="N811">
        <v>0.83160083160083098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968</v>
      </c>
      <c r="F812">
        <v>937</v>
      </c>
      <c r="G812">
        <v>31</v>
      </c>
      <c r="H812">
        <v>937</v>
      </c>
      <c r="I812">
        <v>31</v>
      </c>
      <c r="J812">
        <v>0</v>
      </c>
      <c r="K812">
        <v>0.96797520661156999</v>
      </c>
      <c r="L812">
        <v>1</v>
      </c>
      <c r="M812">
        <v>1.0330843116328701</v>
      </c>
      <c r="N812">
        <v>0.98372703412073403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741</v>
      </c>
      <c r="F813">
        <v>703</v>
      </c>
      <c r="G813">
        <v>38</v>
      </c>
      <c r="H813">
        <v>644</v>
      </c>
      <c r="I813">
        <v>97</v>
      </c>
      <c r="J813">
        <v>59</v>
      </c>
      <c r="K813">
        <v>0.86909581646423695</v>
      </c>
      <c r="L813">
        <v>0.91607396870554703</v>
      </c>
      <c r="M813">
        <v>1.0540540540540499</v>
      </c>
      <c r="N813">
        <v>0.89196675900277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193</v>
      </c>
      <c r="F814">
        <v>199</v>
      </c>
      <c r="G814">
        <v>6</v>
      </c>
      <c r="H814">
        <v>148</v>
      </c>
      <c r="I814">
        <v>45</v>
      </c>
      <c r="J814">
        <v>51</v>
      </c>
      <c r="K814">
        <v>0.76683937823834103</v>
      </c>
      <c r="L814">
        <v>0.74371859296482401</v>
      </c>
      <c r="M814">
        <v>0.96984924623115498</v>
      </c>
      <c r="N814">
        <v>0.75510204081632604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961</v>
      </c>
      <c r="F815">
        <v>937</v>
      </c>
      <c r="G815">
        <v>24</v>
      </c>
      <c r="H815">
        <v>917</v>
      </c>
      <c r="I815">
        <v>44</v>
      </c>
      <c r="J815">
        <v>20</v>
      </c>
      <c r="K815">
        <v>0.95421436004162297</v>
      </c>
      <c r="L815">
        <v>0.97865528281750203</v>
      </c>
      <c r="M815">
        <v>1.0256136606189901</v>
      </c>
      <c r="N815">
        <v>0.96628029504741797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711</v>
      </c>
      <c r="F816">
        <v>703</v>
      </c>
      <c r="G816">
        <v>8</v>
      </c>
      <c r="H816">
        <v>634</v>
      </c>
      <c r="I816">
        <v>77</v>
      </c>
      <c r="J816">
        <v>69</v>
      </c>
      <c r="K816">
        <v>0.89170182841068901</v>
      </c>
      <c r="L816">
        <v>0.90184921763869097</v>
      </c>
      <c r="M816">
        <v>1.01137980085348</v>
      </c>
      <c r="N816">
        <v>0.89674681753889596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180</v>
      </c>
      <c r="F817">
        <v>199</v>
      </c>
      <c r="G817">
        <v>19</v>
      </c>
      <c r="H817">
        <v>168</v>
      </c>
      <c r="I817">
        <v>12</v>
      </c>
      <c r="J817">
        <v>31</v>
      </c>
      <c r="K817">
        <v>0.93333333333333302</v>
      </c>
      <c r="L817">
        <v>0.84422110552763796</v>
      </c>
      <c r="M817">
        <v>0.904522613065326</v>
      </c>
      <c r="N817">
        <v>0.88654353562005195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927</v>
      </c>
      <c r="F818">
        <v>937</v>
      </c>
      <c r="G818">
        <v>10</v>
      </c>
      <c r="H818">
        <v>922</v>
      </c>
      <c r="I818">
        <v>5</v>
      </c>
      <c r="J818">
        <v>15</v>
      </c>
      <c r="K818">
        <v>0.99460625674217895</v>
      </c>
      <c r="L818">
        <v>0.98399146211312705</v>
      </c>
      <c r="M818">
        <v>0.98932764140875096</v>
      </c>
      <c r="N818">
        <v>0.98927038626609398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728</v>
      </c>
      <c r="F819">
        <v>703</v>
      </c>
      <c r="G819">
        <v>25</v>
      </c>
      <c r="H819">
        <v>657</v>
      </c>
      <c r="I819">
        <v>71</v>
      </c>
      <c r="J819">
        <v>46</v>
      </c>
      <c r="K819">
        <v>0.90247252747252704</v>
      </c>
      <c r="L819">
        <v>0.93456614509246005</v>
      </c>
      <c r="M819">
        <v>1.03556187766714</v>
      </c>
      <c r="N819">
        <v>0.91823899371069095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177</v>
      </c>
      <c r="F820">
        <v>199</v>
      </c>
      <c r="G820">
        <v>22</v>
      </c>
      <c r="H820">
        <v>166</v>
      </c>
      <c r="I820">
        <v>11</v>
      </c>
      <c r="J820">
        <v>33</v>
      </c>
      <c r="K820">
        <v>0.93785310734463201</v>
      </c>
      <c r="L820">
        <v>0.83417085427135595</v>
      </c>
      <c r="M820">
        <v>0.88944723618090404</v>
      </c>
      <c r="N820">
        <v>0.88297872340425498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1133</v>
      </c>
      <c r="F821">
        <v>1224</v>
      </c>
      <c r="G821">
        <v>91</v>
      </c>
      <c r="H821">
        <v>1125</v>
      </c>
      <c r="I821">
        <v>8</v>
      </c>
      <c r="J821">
        <v>99</v>
      </c>
      <c r="K821">
        <v>0.99293909973521599</v>
      </c>
      <c r="L821">
        <v>0.91911764705882304</v>
      </c>
      <c r="M821">
        <v>0.92565359477124098</v>
      </c>
      <c r="N821">
        <v>0.95460330929147197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572</v>
      </c>
      <c r="F822">
        <v>647</v>
      </c>
      <c r="G822">
        <v>75</v>
      </c>
      <c r="H822">
        <v>542</v>
      </c>
      <c r="I822">
        <v>30</v>
      </c>
      <c r="J822">
        <v>105</v>
      </c>
      <c r="K822">
        <v>0.94755244755244705</v>
      </c>
      <c r="L822">
        <v>0.83771251931993795</v>
      </c>
      <c r="M822">
        <v>0.884080370942813</v>
      </c>
      <c r="N822">
        <v>0.88925348646431401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216</v>
      </c>
      <c r="F823">
        <v>217</v>
      </c>
      <c r="G823">
        <v>1</v>
      </c>
      <c r="H823">
        <v>121</v>
      </c>
      <c r="I823">
        <v>95</v>
      </c>
      <c r="J823">
        <v>96</v>
      </c>
      <c r="K823">
        <v>0.56018518518518501</v>
      </c>
      <c r="L823">
        <v>0.55760368663594395</v>
      </c>
      <c r="M823">
        <v>0.995391705069124</v>
      </c>
      <c r="N823">
        <v>0.55889145496535797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1206</v>
      </c>
      <c r="F824">
        <v>1224</v>
      </c>
      <c r="G824">
        <v>18</v>
      </c>
      <c r="H824">
        <v>1192</v>
      </c>
      <c r="I824">
        <v>14</v>
      </c>
      <c r="J824">
        <v>32</v>
      </c>
      <c r="K824">
        <v>0.988391376451078</v>
      </c>
      <c r="L824">
        <v>0.973856209150326</v>
      </c>
      <c r="M824">
        <v>0.98529411764705799</v>
      </c>
      <c r="N824">
        <v>0.98106995884773596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615</v>
      </c>
      <c r="F825">
        <v>647</v>
      </c>
      <c r="G825">
        <v>32</v>
      </c>
      <c r="H825">
        <v>591</v>
      </c>
      <c r="I825">
        <v>24</v>
      </c>
      <c r="J825">
        <v>56</v>
      </c>
      <c r="K825">
        <v>0.96097560975609697</v>
      </c>
      <c r="L825">
        <v>0.91344667697063298</v>
      </c>
      <c r="M825">
        <v>0.95054095826893303</v>
      </c>
      <c r="N825">
        <v>0.93660855784468999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215</v>
      </c>
      <c r="F826">
        <v>217</v>
      </c>
      <c r="G826">
        <v>2</v>
      </c>
      <c r="H826">
        <v>190</v>
      </c>
      <c r="I826">
        <v>25</v>
      </c>
      <c r="J826">
        <v>27</v>
      </c>
      <c r="K826">
        <v>0.88372093023255804</v>
      </c>
      <c r="L826">
        <v>0.87557603686635899</v>
      </c>
      <c r="M826">
        <v>0.990783410138248</v>
      </c>
      <c r="N826">
        <v>0.87962962962962898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1191</v>
      </c>
      <c r="F827">
        <v>1224</v>
      </c>
      <c r="G827">
        <v>33</v>
      </c>
      <c r="H827">
        <v>1189</v>
      </c>
      <c r="I827">
        <v>2</v>
      </c>
      <c r="J827">
        <v>35</v>
      </c>
      <c r="K827">
        <v>0.99832073887489503</v>
      </c>
      <c r="L827">
        <v>0.97140522875816904</v>
      </c>
      <c r="M827">
        <v>0.97303921568627405</v>
      </c>
      <c r="N827">
        <v>0.98467908902691503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615</v>
      </c>
      <c r="F828">
        <v>647</v>
      </c>
      <c r="G828">
        <v>32</v>
      </c>
      <c r="H828">
        <v>595</v>
      </c>
      <c r="I828">
        <v>20</v>
      </c>
      <c r="J828">
        <v>52</v>
      </c>
      <c r="K828">
        <v>0.96747967479674801</v>
      </c>
      <c r="L828">
        <v>0.91962905718701704</v>
      </c>
      <c r="M828">
        <v>0.95054095826893303</v>
      </c>
      <c r="N828">
        <v>0.94294770206022105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213</v>
      </c>
      <c r="F829">
        <v>217</v>
      </c>
      <c r="G829">
        <v>4</v>
      </c>
      <c r="H829">
        <v>192</v>
      </c>
      <c r="I829">
        <v>21</v>
      </c>
      <c r="J829">
        <v>25</v>
      </c>
      <c r="K829">
        <v>0.90140845070422504</v>
      </c>
      <c r="L829">
        <v>0.88479262672810999</v>
      </c>
      <c r="M829">
        <v>0.981566820276497</v>
      </c>
      <c r="N829">
        <v>0.89302325581395303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1006</v>
      </c>
      <c r="F830">
        <v>1053</v>
      </c>
      <c r="G830">
        <v>47</v>
      </c>
      <c r="H830">
        <v>1005</v>
      </c>
      <c r="I830">
        <v>1</v>
      </c>
      <c r="J830">
        <v>48</v>
      </c>
      <c r="K830">
        <v>0.999005964214711</v>
      </c>
      <c r="L830">
        <v>0.95441595441595395</v>
      </c>
      <c r="M830">
        <v>0.95536562203228803</v>
      </c>
      <c r="N830">
        <v>0.97620203982515696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730</v>
      </c>
      <c r="F831">
        <v>716</v>
      </c>
      <c r="G831">
        <v>14</v>
      </c>
      <c r="H831">
        <v>653</v>
      </c>
      <c r="I831">
        <v>77</v>
      </c>
      <c r="J831">
        <v>63</v>
      </c>
      <c r="K831">
        <v>0.89452054794520497</v>
      </c>
      <c r="L831">
        <v>0.91201117318435698</v>
      </c>
      <c r="M831">
        <v>1.0195530726256901</v>
      </c>
      <c r="N831">
        <v>0.903181189488243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218</v>
      </c>
      <c r="F832">
        <v>224</v>
      </c>
      <c r="G832">
        <v>6</v>
      </c>
      <c r="H832">
        <v>151</v>
      </c>
      <c r="I832">
        <v>67</v>
      </c>
      <c r="J832">
        <v>73</v>
      </c>
      <c r="K832">
        <v>0.692660550458715</v>
      </c>
      <c r="L832">
        <v>0.67410714285714202</v>
      </c>
      <c r="M832">
        <v>0.97321428571428503</v>
      </c>
      <c r="N832">
        <v>0.68325791855203599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1025</v>
      </c>
      <c r="F833">
        <v>1053</v>
      </c>
      <c r="G833">
        <v>28</v>
      </c>
      <c r="H833">
        <v>1023</v>
      </c>
      <c r="I833">
        <v>2</v>
      </c>
      <c r="J833">
        <v>30</v>
      </c>
      <c r="K833">
        <v>0.99804878048780399</v>
      </c>
      <c r="L833">
        <v>0.97150997150997098</v>
      </c>
      <c r="M833">
        <v>0.97340930674264003</v>
      </c>
      <c r="N833">
        <v>0.98460057747834395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713</v>
      </c>
      <c r="F834">
        <v>716</v>
      </c>
      <c r="G834">
        <v>3</v>
      </c>
      <c r="H834">
        <v>662</v>
      </c>
      <c r="I834">
        <v>51</v>
      </c>
      <c r="J834">
        <v>54</v>
      </c>
      <c r="K834">
        <v>0.92847124824684402</v>
      </c>
      <c r="L834">
        <v>0.92458100558659195</v>
      </c>
      <c r="M834">
        <v>0.99581005586592097</v>
      </c>
      <c r="N834">
        <v>0.92652204338698396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208</v>
      </c>
      <c r="F835">
        <v>224</v>
      </c>
      <c r="G835">
        <v>16</v>
      </c>
      <c r="H835">
        <v>188</v>
      </c>
      <c r="I835">
        <v>20</v>
      </c>
      <c r="J835">
        <v>36</v>
      </c>
      <c r="K835">
        <v>0.90384615384615297</v>
      </c>
      <c r="L835">
        <v>0.83928571428571397</v>
      </c>
      <c r="M835">
        <v>0.92857142857142805</v>
      </c>
      <c r="N835">
        <v>0.87037037037037002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1016</v>
      </c>
      <c r="F836">
        <v>1053</v>
      </c>
      <c r="G836">
        <v>37</v>
      </c>
      <c r="H836">
        <v>1016</v>
      </c>
      <c r="I836">
        <v>0</v>
      </c>
      <c r="J836">
        <v>37</v>
      </c>
      <c r="K836">
        <v>1</v>
      </c>
      <c r="L836">
        <v>0.96486229819563096</v>
      </c>
      <c r="M836">
        <v>0.96486229819563096</v>
      </c>
      <c r="N836">
        <v>0.98211696471725396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689</v>
      </c>
      <c r="F837">
        <v>716</v>
      </c>
      <c r="G837">
        <v>27</v>
      </c>
      <c r="H837">
        <v>643</v>
      </c>
      <c r="I837">
        <v>46</v>
      </c>
      <c r="J837">
        <v>73</v>
      </c>
      <c r="K837">
        <v>0.93323657474600796</v>
      </c>
      <c r="L837">
        <v>0.89804469273743004</v>
      </c>
      <c r="M837">
        <v>0.96229050279329598</v>
      </c>
      <c r="N837">
        <v>0.91530249110320205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197</v>
      </c>
      <c r="F838">
        <v>224</v>
      </c>
      <c r="G838">
        <v>27</v>
      </c>
      <c r="H838">
        <v>177</v>
      </c>
      <c r="I838">
        <v>20</v>
      </c>
      <c r="J838">
        <v>47</v>
      </c>
      <c r="K838">
        <v>0.89847715736040601</v>
      </c>
      <c r="L838">
        <v>0.79017857142857095</v>
      </c>
      <c r="M838">
        <v>0.87946428571428503</v>
      </c>
      <c r="N838">
        <v>0.84085510688836096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1106</v>
      </c>
      <c r="F839">
        <v>1101</v>
      </c>
      <c r="G839">
        <v>5</v>
      </c>
      <c r="H839">
        <v>1096</v>
      </c>
      <c r="I839">
        <v>10</v>
      </c>
      <c r="J839">
        <v>5</v>
      </c>
      <c r="K839">
        <v>0.99095840867992702</v>
      </c>
      <c r="L839">
        <v>0.99545867393278797</v>
      </c>
      <c r="M839">
        <v>1.00454132606721</v>
      </c>
      <c r="N839">
        <v>0.99320344358858104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638</v>
      </c>
      <c r="F840">
        <v>614</v>
      </c>
      <c r="G840">
        <v>24</v>
      </c>
      <c r="H840">
        <v>519</v>
      </c>
      <c r="I840">
        <v>119</v>
      </c>
      <c r="J840">
        <v>95</v>
      </c>
      <c r="K840">
        <v>0.81347962382445105</v>
      </c>
      <c r="L840">
        <v>0.84527687296416898</v>
      </c>
      <c r="M840">
        <v>1.03908794788273</v>
      </c>
      <c r="N840">
        <v>0.82907348242811496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230</v>
      </c>
      <c r="F841">
        <v>228</v>
      </c>
      <c r="G841">
        <v>2</v>
      </c>
      <c r="H841">
        <v>153</v>
      </c>
      <c r="I841">
        <v>77</v>
      </c>
      <c r="J841">
        <v>75</v>
      </c>
      <c r="K841">
        <v>0.66521739130434698</v>
      </c>
      <c r="L841">
        <v>0.67105263157894701</v>
      </c>
      <c r="M841">
        <v>1.0087719298245601</v>
      </c>
      <c r="N841">
        <v>0.66812227074235797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1075</v>
      </c>
      <c r="F842">
        <v>1101</v>
      </c>
      <c r="G842">
        <v>26</v>
      </c>
      <c r="H842">
        <v>1064</v>
      </c>
      <c r="I842">
        <v>11</v>
      </c>
      <c r="J842">
        <v>37</v>
      </c>
      <c r="K842">
        <v>0.98976744186046495</v>
      </c>
      <c r="L842">
        <v>0.96639418710263303</v>
      </c>
      <c r="M842">
        <v>0.97638510445049898</v>
      </c>
      <c r="N842">
        <v>0.97794117647058798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625</v>
      </c>
      <c r="F843">
        <v>614</v>
      </c>
      <c r="G843">
        <v>11</v>
      </c>
      <c r="H843">
        <v>569</v>
      </c>
      <c r="I843">
        <v>56</v>
      </c>
      <c r="J843">
        <v>45</v>
      </c>
      <c r="K843">
        <v>0.91039999999999999</v>
      </c>
      <c r="L843">
        <v>0.92671009771986901</v>
      </c>
      <c r="M843">
        <v>1.0179153094462501</v>
      </c>
      <c r="N843">
        <v>0.91848264729620599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229</v>
      </c>
      <c r="F844">
        <v>228</v>
      </c>
      <c r="G844">
        <v>1</v>
      </c>
      <c r="H844">
        <v>200</v>
      </c>
      <c r="I844">
        <v>29</v>
      </c>
      <c r="J844">
        <v>28</v>
      </c>
      <c r="K844">
        <v>0.87336244541484698</v>
      </c>
      <c r="L844">
        <v>0.87719298245613997</v>
      </c>
      <c r="M844">
        <v>1.0043859649122799</v>
      </c>
      <c r="N844">
        <v>0.87527352297592997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1074</v>
      </c>
      <c r="F845">
        <v>1101</v>
      </c>
      <c r="G845">
        <v>27</v>
      </c>
      <c r="H845">
        <v>1073</v>
      </c>
      <c r="I845">
        <v>1</v>
      </c>
      <c r="J845">
        <v>28</v>
      </c>
      <c r="K845">
        <v>0.99906890130353798</v>
      </c>
      <c r="L845">
        <v>0.97456857402361396</v>
      </c>
      <c r="M845">
        <v>0.97547683923705697</v>
      </c>
      <c r="N845">
        <v>0.98666666666666603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599</v>
      </c>
      <c r="F846">
        <v>614</v>
      </c>
      <c r="G846">
        <v>15</v>
      </c>
      <c r="H846">
        <v>559</v>
      </c>
      <c r="I846">
        <v>40</v>
      </c>
      <c r="J846">
        <v>55</v>
      </c>
      <c r="K846">
        <v>0.93322203672787896</v>
      </c>
      <c r="L846">
        <v>0.91042345276872905</v>
      </c>
      <c r="M846">
        <v>0.975570032573289</v>
      </c>
      <c r="N846">
        <v>0.92168178070898599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199</v>
      </c>
      <c r="F847">
        <v>228</v>
      </c>
      <c r="G847">
        <v>29</v>
      </c>
      <c r="H847">
        <v>188</v>
      </c>
      <c r="I847">
        <v>11</v>
      </c>
      <c r="J847">
        <v>40</v>
      </c>
      <c r="K847">
        <v>0.94472361809045202</v>
      </c>
      <c r="L847">
        <v>0.82456140350877105</v>
      </c>
      <c r="M847">
        <v>0.87280701754385903</v>
      </c>
      <c r="N847">
        <v>0.88056206088992905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1029</v>
      </c>
      <c r="F848">
        <v>1044</v>
      </c>
      <c r="G848">
        <v>15</v>
      </c>
      <c r="H848">
        <v>1028</v>
      </c>
      <c r="I848">
        <v>1</v>
      </c>
      <c r="J848">
        <v>16</v>
      </c>
      <c r="K848">
        <v>0.99902818270165195</v>
      </c>
      <c r="L848">
        <v>0.98467432950191502</v>
      </c>
      <c r="M848">
        <v>0.98563218390804597</v>
      </c>
      <c r="N848">
        <v>0.99179932465026499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752</v>
      </c>
      <c r="F849">
        <v>668</v>
      </c>
      <c r="G849">
        <v>84</v>
      </c>
      <c r="H849">
        <v>635</v>
      </c>
      <c r="I849">
        <v>117</v>
      </c>
      <c r="J849">
        <v>33</v>
      </c>
      <c r="K849">
        <v>0.84441489361702105</v>
      </c>
      <c r="L849">
        <v>0.950598802395209</v>
      </c>
      <c r="M849">
        <v>1.12574850299401</v>
      </c>
      <c r="N849">
        <v>0.89436619718309796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230</v>
      </c>
      <c r="F850">
        <v>217</v>
      </c>
      <c r="G850">
        <v>13</v>
      </c>
      <c r="H850">
        <v>163</v>
      </c>
      <c r="I850">
        <v>67</v>
      </c>
      <c r="J850">
        <v>54</v>
      </c>
      <c r="K850">
        <v>0.70869565217391295</v>
      </c>
      <c r="L850">
        <v>0.75115207373271797</v>
      </c>
      <c r="M850">
        <v>1.0599078341013799</v>
      </c>
      <c r="N850">
        <v>0.72930648769574902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1046</v>
      </c>
      <c r="F851">
        <v>1044</v>
      </c>
      <c r="G851">
        <v>2</v>
      </c>
      <c r="H851">
        <v>1039</v>
      </c>
      <c r="I851">
        <v>7</v>
      </c>
      <c r="J851">
        <v>5</v>
      </c>
      <c r="K851">
        <v>0.99330783938814504</v>
      </c>
      <c r="L851">
        <v>0.99521072796934795</v>
      </c>
      <c r="M851">
        <v>1.0019157088122601</v>
      </c>
      <c r="N851">
        <v>0.99425837320574095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743</v>
      </c>
      <c r="F852">
        <v>668</v>
      </c>
      <c r="G852">
        <v>75</v>
      </c>
      <c r="H852">
        <v>651</v>
      </c>
      <c r="I852">
        <v>92</v>
      </c>
      <c r="J852">
        <v>17</v>
      </c>
      <c r="K852">
        <v>0.87617765814266402</v>
      </c>
      <c r="L852">
        <v>0.97455089820359198</v>
      </c>
      <c r="M852">
        <v>1.1122754491017901</v>
      </c>
      <c r="N852">
        <v>0.92274982282069395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216</v>
      </c>
      <c r="F853">
        <v>217</v>
      </c>
      <c r="G853">
        <v>1</v>
      </c>
      <c r="H853">
        <v>186</v>
      </c>
      <c r="I853">
        <v>30</v>
      </c>
      <c r="J853">
        <v>31</v>
      </c>
      <c r="K853">
        <v>0.86111111111111105</v>
      </c>
      <c r="L853">
        <v>0.85714285714285698</v>
      </c>
      <c r="M853">
        <v>0.995391705069124</v>
      </c>
      <c r="N853">
        <v>0.85912240184757505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1027</v>
      </c>
      <c r="F854">
        <v>1044</v>
      </c>
      <c r="G854">
        <v>17</v>
      </c>
      <c r="H854">
        <v>1027</v>
      </c>
      <c r="I854">
        <v>0</v>
      </c>
      <c r="J854">
        <v>17</v>
      </c>
      <c r="K854">
        <v>1</v>
      </c>
      <c r="L854">
        <v>0.98371647509578497</v>
      </c>
      <c r="M854">
        <v>0.98371647509578497</v>
      </c>
      <c r="N854">
        <v>0.9917914051183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692</v>
      </c>
      <c r="F855">
        <v>668</v>
      </c>
      <c r="G855">
        <v>24</v>
      </c>
      <c r="H855">
        <v>635</v>
      </c>
      <c r="I855">
        <v>57</v>
      </c>
      <c r="J855">
        <v>33</v>
      </c>
      <c r="K855">
        <v>0.91763005780346796</v>
      </c>
      <c r="L855">
        <v>0.950598802395209</v>
      </c>
      <c r="M855">
        <v>1.03592814371257</v>
      </c>
      <c r="N855">
        <v>0.93382352941176405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198</v>
      </c>
      <c r="F856">
        <v>217</v>
      </c>
      <c r="G856">
        <v>19</v>
      </c>
      <c r="H856">
        <v>181</v>
      </c>
      <c r="I856">
        <v>17</v>
      </c>
      <c r="J856">
        <v>36</v>
      </c>
      <c r="K856">
        <v>0.91414141414141403</v>
      </c>
      <c r="L856">
        <v>0.83410138248847898</v>
      </c>
      <c r="M856">
        <v>0.91244239631336399</v>
      </c>
      <c r="N856">
        <v>0.87228915662650597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973</v>
      </c>
      <c r="F857">
        <v>915</v>
      </c>
      <c r="G857">
        <v>58</v>
      </c>
      <c r="H857">
        <v>915</v>
      </c>
      <c r="I857">
        <v>58</v>
      </c>
      <c r="J857">
        <v>0</v>
      </c>
      <c r="K857">
        <v>0.94039054470709105</v>
      </c>
      <c r="L857">
        <v>1</v>
      </c>
      <c r="M857">
        <v>1.0633879781420701</v>
      </c>
      <c r="N857">
        <v>0.96927966101694896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708</v>
      </c>
      <c r="F858">
        <v>701</v>
      </c>
      <c r="G858">
        <v>7</v>
      </c>
      <c r="H858">
        <v>651</v>
      </c>
      <c r="I858">
        <v>57</v>
      </c>
      <c r="J858">
        <v>50</v>
      </c>
      <c r="K858">
        <v>0.91949152542372803</v>
      </c>
      <c r="L858">
        <v>0.92867332382310896</v>
      </c>
      <c r="M858">
        <v>1.00998573466476</v>
      </c>
      <c r="N858">
        <v>0.92405961674946702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200</v>
      </c>
      <c r="F859">
        <v>195</v>
      </c>
      <c r="G859">
        <v>5</v>
      </c>
      <c r="H859">
        <v>111</v>
      </c>
      <c r="I859">
        <v>89</v>
      </c>
      <c r="J859">
        <v>84</v>
      </c>
      <c r="K859">
        <v>0.55500000000000005</v>
      </c>
      <c r="L859">
        <v>0.56923076923076898</v>
      </c>
      <c r="M859">
        <v>1.02564102564102</v>
      </c>
      <c r="N859">
        <v>0.56202531645569598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951</v>
      </c>
      <c r="F860">
        <v>915</v>
      </c>
      <c r="G860">
        <v>36</v>
      </c>
      <c r="H860">
        <v>914</v>
      </c>
      <c r="I860">
        <v>37</v>
      </c>
      <c r="J860">
        <v>1</v>
      </c>
      <c r="K860">
        <v>0.96109358569926395</v>
      </c>
      <c r="L860">
        <v>0.99890710382513603</v>
      </c>
      <c r="M860">
        <v>1.0393442622950799</v>
      </c>
      <c r="N860">
        <v>0.97963558413719098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724</v>
      </c>
      <c r="F861">
        <v>701</v>
      </c>
      <c r="G861">
        <v>23</v>
      </c>
      <c r="H861">
        <v>671</v>
      </c>
      <c r="I861">
        <v>53</v>
      </c>
      <c r="J861">
        <v>30</v>
      </c>
      <c r="K861">
        <v>0.92679558011049701</v>
      </c>
      <c r="L861">
        <v>0.95720399429386505</v>
      </c>
      <c r="M861">
        <v>1.03281027104136</v>
      </c>
      <c r="N861">
        <v>0.94175438596491201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209</v>
      </c>
      <c r="F862">
        <v>195</v>
      </c>
      <c r="G862">
        <v>14</v>
      </c>
      <c r="H862">
        <v>123</v>
      </c>
      <c r="I862">
        <v>86</v>
      </c>
      <c r="J862">
        <v>72</v>
      </c>
      <c r="K862">
        <v>0.58851674641148299</v>
      </c>
      <c r="L862">
        <v>0.63076923076922997</v>
      </c>
      <c r="M862">
        <v>1.07179487179487</v>
      </c>
      <c r="N862">
        <v>0.60891089108910901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899</v>
      </c>
      <c r="F863">
        <v>915</v>
      </c>
      <c r="G863">
        <v>16</v>
      </c>
      <c r="H863">
        <v>895</v>
      </c>
      <c r="I863">
        <v>4</v>
      </c>
      <c r="J863">
        <v>20</v>
      </c>
      <c r="K863">
        <v>0.995550611790878</v>
      </c>
      <c r="L863">
        <v>0.97814207650273199</v>
      </c>
      <c r="M863">
        <v>0.98251366120218497</v>
      </c>
      <c r="N863">
        <v>0.98676957001102505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661</v>
      </c>
      <c r="I864">
        <v>33</v>
      </c>
      <c r="J864">
        <v>40</v>
      </c>
      <c r="K864">
        <v>0.95244956772334299</v>
      </c>
      <c r="L864">
        <v>0.94293865905848695</v>
      </c>
      <c r="M864">
        <v>0.99001426533523496</v>
      </c>
      <c r="N864">
        <v>0.94767025089605705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195</v>
      </c>
      <c r="F865">
        <v>195</v>
      </c>
      <c r="G865">
        <v>0</v>
      </c>
      <c r="H865">
        <v>172</v>
      </c>
      <c r="I865">
        <v>23</v>
      </c>
      <c r="J865">
        <v>23</v>
      </c>
      <c r="K865">
        <v>0.88205128205128203</v>
      </c>
      <c r="L865">
        <v>0.88205128205128203</v>
      </c>
      <c r="M865">
        <v>1</v>
      </c>
      <c r="N865">
        <v>0.88205128205128203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1213</v>
      </c>
      <c r="F866">
        <v>1230</v>
      </c>
      <c r="G866">
        <v>17</v>
      </c>
      <c r="H866">
        <v>1202</v>
      </c>
      <c r="I866">
        <v>11</v>
      </c>
      <c r="J866">
        <v>28</v>
      </c>
      <c r="K866">
        <v>0.99093157460840797</v>
      </c>
      <c r="L866">
        <v>0.97723577235772296</v>
      </c>
      <c r="M866">
        <v>0.98617886178861702</v>
      </c>
      <c r="N866">
        <v>0.98403602128530399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732</v>
      </c>
      <c r="F867">
        <v>761</v>
      </c>
      <c r="G867">
        <v>29</v>
      </c>
      <c r="H867">
        <v>660</v>
      </c>
      <c r="I867">
        <v>72</v>
      </c>
      <c r="J867">
        <v>101</v>
      </c>
      <c r="K867">
        <v>0.90163934426229497</v>
      </c>
      <c r="L867">
        <v>0.86727989487516399</v>
      </c>
      <c r="M867">
        <v>0.96189224704336396</v>
      </c>
      <c r="N867">
        <v>0.88412592096450104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204</v>
      </c>
      <c r="F868">
        <v>225</v>
      </c>
      <c r="G868">
        <v>21</v>
      </c>
      <c r="H868">
        <v>117</v>
      </c>
      <c r="I868">
        <v>87</v>
      </c>
      <c r="J868">
        <v>108</v>
      </c>
      <c r="K868">
        <v>0.57352941176470495</v>
      </c>
      <c r="L868">
        <v>0.52</v>
      </c>
      <c r="M868">
        <v>0.90666666666666595</v>
      </c>
      <c r="N868">
        <v>0.54545454545454497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1224</v>
      </c>
      <c r="F869">
        <v>1230</v>
      </c>
      <c r="G869">
        <v>6</v>
      </c>
      <c r="H869">
        <v>1211</v>
      </c>
      <c r="I869">
        <v>13</v>
      </c>
      <c r="J869">
        <v>19</v>
      </c>
      <c r="K869">
        <v>0.98937908496731997</v>
      </c>
      <c r="L869">
        <v>0.98455284552845501</v>
      </c>
      <c r="M869">
        <v>0.99512195121951197</v>
      </c>
      <c r="N869">
        <v>0.98696006519967405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766</v>
      </c>
      <c r="F870">
        <v>761</v>
      </c>
      <c r="G870">
        <v>5</v>
      </c>
      <c r="H870">
        <v>683</v>
      </c>
      <c r="I870">
        <v>83</v>
      </c>
      <c r="J870">
        <v>78</v>
      </c>
      <c r="K870">
        <v>0.89164490861618795</v>
      </c>
      <c r="L870">
        <v>0.89750328515111699</v>
      </c>
      <c r="M870">
        <v>1.0065703022339001</v>
      </c>
      <c r="N870">
        <v>0.89456450556647005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204</v>
      </c>
      <c r="F871">
        <v>225</v>
      </c>
      <c r="G871">
        <v>21</v>
      </c>
      <c r="H871">
        <v>192</v>
      </c>
      <c r="I871">
        <v>12</v>
      </c>
      <c r="J871">
        <v>33</v>
      </c>
      <c r="K871">
        <v>0.94117647058823495</v>
      </c>
      <c r="L871">
        <v>0.85333333333333306</v>
      </c>
      <c r="M871">
        <v>0.90666666666666595</v>
      </c>
      <c r="N871">
        <v>0.89510489510489499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1209</v>
      </c>
      <c r="F872">
        <v>1230</v>
      </c>
      <c r="G872">
        <v>21</v>
      </c>
      <c r="H872">
        <v>1207</v>
      </c>
      <c r="I872">
        <v>2</v>
      </c>
      <c r="J872">
        <v>23</v>
      </c>
      <c r="K872">
        <v>0.99834574028122403</v>
      </c>
      <c r="L872">
        <v>0.98130081300812999</v>
      </c>
      <c r="M872">
        <v>0.982926829268292</v>
      </c>
      <c r="N872">
        <v>0.98974989749897502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737</v>
      </c>
      <c r="F873">
        <v>761</v>
      </c>
      <c r="G873">
        <v>24</v>
      </c>
      <c r="H873">
        <v>678</v>
      </c>
      <c r="I873">
        <v>59</v>
      </c>
      <c r="J873">
        <v>83</v>
      </c>
      <c r="K873">
        <v>0.91994572591587498</v>
      </c>
      <c r="L873">
        <v>0.89093298291721401</v>
      </c>
      <c r="M873">
        <v>0.96846254927726605</v>
      </c>
      <c r="N873">
        <v>0.90520694259012002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203</v>
      </c>
      <c r="F874">
        <v>225</v>
      </c>
      <c r="G874">
        <v>22</v>
      </c>
      <c r="H874">
        <v>187</v>
      </c>
      <c r="I874">
        <v>16</v>
      </c>
      <c r="J874">
        <v>38</v>
      </c>
      <c r="K874">
        <v>0.92118226600985198</v>
      </c>
      <c r="L874">
        <v>0.83111111111111102</v>
      </c>
      <c r="M874">
        <v>0.90222222222222204</v>
      </c>
      <c r="N874">
        <v>0.87383177570093395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1011</v>
      </c>
      <c r="F875">
        <v>1035</v>
      </c>
      <c r="G875">
        <v>24</v>
      </c>
      <c r="H875">
        <v>1004</v>
      </c>
      <c r="I875">
        <v>7</v>
      </c>
      <c r="J875">
        <v>31</v>
      </c>
      <c r="K875">
        <v>0.993076162215628</v>
      </c>
      <c r="L875">
        <v>0.97004830917874396</v>
      </c>
      <c r="M875">
        <v>0.97681159420289798</v>
      </c>
      <c r="N875">
        <v>0.98142717497556198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824</v>
      </c>
      <c r="F876">
        <v>827</v>
      </c>
      <c r="G876">
        <v>3</v>
      </c>
      <c r="H876">
        <v>728</v>
      </c>
      <c r="I876">
        <v>96</v>
      </c>
      <c r="J876">
        <v>99</v>
      </c>
      <c r="K876">
        <v>0.88349514563106801</v>
      </c>
      <c r="L876">
        <v>0.880290205562273</v>
      </c>
      <c r="M876">
        <v>0.99637243047158397</v>
      </c>
      <c r="N876">
        <v>0.88188976377952699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242</v>
      </c>
      <c r="F877">
        <v>243</v>
      </c>
      <c r="G877">
        <v>1</v>
      </c>
      <c r="H877">
        <v>151</v>
      </c>
      <c r="I877">
        <v>91</v>
      </c>
      <c r="J877">
        <v>92</v>
      </c>
      <c r="K877">
        <v>0.62396694214876003</v>
      </c>
      <c r="L877">
        <v>0.62139917695473201</v>
      </c>
      <c r="M877">
        <v>0.99588477366255101</v>
      </c>
      <c r="N877">
        <v>0.62268041237113403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1049</v>
      </c>
      <c r="F878">
        <v>1035</v>
      </c>
      <c r="G878">
        <v>14</v>
      </c>
      <c r="H878">
        <v>1027</v>
      </c>
      <c r="I878">
        <v>22</v>
      </c>
      <c r="J878">
        <v>8</v>
      </c>
      <c r="K878">
        <v>0.97902764537654896</v>
      </c>
      <c r="L878">
        <v>0.99227053140096599</v>
      </c>
      <c r="M878">
        <v>1.0135265700483</v>
      </c>
      <c r="N878">
        <v>0.98560460652591098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830</v>
      </c>
      <c r="F879">
        <v>827</v>
      </c>
      <c r="G879">
        <v>3</v>
      </c>
      <c r="H879">
        <v>777</v>
      </c>
      <c r="I879">
        <v>53</v>
      </c>
      <c r="J879">
        <v>50</v>
      </c>
      <c r="K879">
        <v>0.93614457831325304</v>
      </c>
      <c r="L879">
        <v>0.93954050785973398</v>
      </c>
      <c r="M879">
        <v>1.00362756952841</v>
      </c>
      <c r="N879">
        <v>0.93783946891973402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213</v>
      </c>
      <c r="F880">
        <v>243</v>
      </c>
      <c r="G880">
        <v>30</v>
      </c>
      <c r="H880">
        <v>189</v>
      </c>
      <c r="I880">
        <v>24</v>
      </c>
      <c r="J880">
        <v>54</v>
      </c>
      <c r="K880">
        <v>0.88732394366197098</v>
      </c>
      <c r="L880">
        <v>0.77777777777777701</v>
      </c>
      <c r="M880">
        <v>0.87654320987654299</v>
      </c>
      <c r="N880">
        <v>0.82894736842105199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1016</v>
      </c>
      <c r="F881">
        <v>1035</v>
      </c>
      <c r="G881">
        <v>19</v>
      </c>
      <c r="H881">
        <v>1014</v>
      </c>
      <c r="I881">
        <v>2</v>
      </c>
      <c r="J881">
        <v>21</v>
      </c>
      <c r="K881">
        <v>0.99803149606299202</v>
      </c>
      <c r="L881">
        <v>0.97971014492753605</v>
      </c>
      <c r="M881">
        <v>0.98164251207729403</v>
      </c>
      <c r="N881">
        <v>0.98878595806923397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809</v>
      </c>
      <c r="F882">
        <v>827</v>
      </c>
      <c r="G882">
        <v>18</v>
      </c>
      <c r="H882">
        <v>753</v>
      </c>
      <c r="I882">
        <v>56</v>
      </c>
      <c r="J882">
        <v>74</v>
      </c>
      <c r="K882">
        <v>0.93077873918417797</v>
      </c>
      <c r="L882">
        <v>0.91051995163240595</v>
      </c>
      <c r="M882">
        <v>0.97823458282950404</v>
      </c>
      <c r="N882">
        <v>0.92053789731051305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225</v>
      </c>
      <c r="F883">
        <v>243</v>
      </c>
      <c r="G883">
        <v>18</v>
      </c>
      <c r="H883">
        <v>201</v>
      </c>
      <c r="I883">
        <v>24</v>
      </c>
      <c r="J883">
        <v>42</v>
      </c>
      <c r="K883">
        <v>0.89333333333333298</v>
      </c>
      <c r="L883">
        <v>0.82716049382715995</v>
      </c>
      <c r="M883">
        <v>0.92592592592592504</v>
      </c>
      <c r="N883">
        <v>0.85897435897435903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1053</v>
      </c>
      <c r="F884">
        <v>1107</v>
      </c>
      <c r="G884">
        <v>54</v>
      </c>
      <c r="H884">
        <v>1048</v>
      </c>
      <c r="I884">
        <v>5</v>
      </c>
      <c r="J884">
        <v>59</v>
      </c>
      <c r="K884">
        <v>0.99525166191832803</v>
      </c>
      <c r="L884">
        <v>0.94670280036133603</v>
      </c>
      <c r="M884">
        <v>0.95121951219512102</v>
      </c>
      <c r="N884">
        <v>0.97037037037036999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630</v>
      </c>
      <c r="F885">
        <v>701</v>
      </c>
      <c r="G885">
        <v>71</v>
      </c>
      <c r="H885">
        <v>591</v>
      </c>
      <c r="I885">
        <v>39</v>
      </c>
      <c r="J885">
        <v>110</v>
      </c>
      <c r="K885">
        <v>0.93809523809523798</v>
      </c>
      <c r="L885">
        <v>0.84308131241084106</v>
      </c>
      <c r="M885">
        <v>0.89871611982881505</v>
      </c>
      <c r="N885">
        <v>0.88805409466566398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217</v>
      </c>
      <c r="F886">
        <v>266</v>
      </c>
      <c r="G886">
        <v>49</v>
      </c>
      <c r="H886">
        <v>148</v>
      </c>
      <c r="I886">
        <v>69</v>
      </c>
      <c r="J886">
        <v>118</v>
      </c>
      <c r="K886">
        <v>0.68202764976958496</v>
      </c>
      <c r="L886">
        <v>0.55639097744360899</v>
      </c>
      <c r="M886">
        <v>0.81578947368420995</v>
      </c>
      <c r="N886">
        <v>0.61283643892339501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1085</v>
      </c>
      <c r="F887">
        <v>1107</v>
      </c>
      <c r="G887">
        <v>22</v>
      </c>
      <c r="H887">
        <v>1078</v>
      </c>
      <c r="I887">
        <v>7</v>
      </c>
      <c r="J887">
        <v>29</v>
      </c>
      <c r="K887">
        <v>0.99354838709677396</v>
      </c>
      <c r="L887">
        <v>0.97380307136404698</v>
      </c>
      <c r="M887">
        <v>0.98012646793134595</v>
      </c>
      <c r="N887">
        <v>0.98357664233576603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630</v>
      </c>
      <c r="F888">
        <v>701</v>
      </c>
      <c r="G888">
        <v>71</v>
      </c>
      <c r="H888">
        <v>608</v>
      </c>
      <c r="I888">
        <v>22</v>
      </c>
      <c r="J888">
        <v>93</v>
      </c>
      <c r="K888">
        <v>0.96507936507936498</v>
      </c>
      <c r="L888">
        <v>0.86733238231098397</v>
      </c>
      <c r="M888">
        <v>0.89871611982881505</v>
      </c>
      <c r="N888">
        <v>0.91359879789631804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237</v>
      </c>
      <c r="F889">
        <v>266</v>
      </c>
      <c r="G889">
        <v>29</v>
      </c>
      <c r="H889">
        <v>215</v>
      </c>
      <c r="I889">
        <v>22</v>
      </c>
      <c r="J889">
        <v>51</v>
      </c>
      <c r="K889">
        <v>0.90717299578058996</v>
      </c>
      <c r="L889">
        <v>0.80827067669172903</v>
      </c>
      <c r="M889">
        <v>0.89097744360902198</v>
      </c>
      <c r="N889">
        <v>0.854870775347912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1069</v>
      </c>
      <c r="F890">
        <v>1107</v>
      </c>
      <c r="G890">
        <v>38</v>
      </c>
      <c r="H890">
        <v>1069</v>
      </c>
      <c r="I890">
        <v>0</v>
      </c>
      <c r="J890">
        <v>38</v>
      </c>
      <c r="K890">
        <v>1</v>
      </c>
      <c r="L890">
        <v>0.96567299006323304</v>
      </c>
      <c r="M890">
        <v>0.96567299006323304</v>
      </c>
      <c r="N890">
        <v>0.98253676470588203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660</v>
      </c>
      <c r="F891">
        <v>701</v>
      </c>
      <c r="G891">
        <v>41</v>
      </c>
      <c r="H891">
        <v>644</v>
      </c>
      <c r="I891">
        <v>16</v>
      </c>
      <c r="J891">
        <v>57</v>
      </c>
      <c r="K891">
        <v>0.97575757575757505</v>
      </c>
      <c r="L891">
        <v>0.91868758915834503</v>
      </c>
      <c r="M891">
        <v>0.94151212553495001</v>
      </c>
      <c r="N891">
        <v>0.94636296840558398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242</v>
      </c>
      <c r="F892">
        <v>266</v>
      </c>
      <c r="G892">
        <v>24</v>
      </c>
      <c r="H892">
        <v>221</v>
      </c>
      <c r="I892">
        <v>21</v>
      </c>
      <c r="J892">
        <v>45</v>
      </c>
      <c r="K892">
        <v>0.91322314049586695</v>
      </c>
      <c r="L892">
        <v>0.83082706766917203</v>
      </c>
      <c r="M892">
        <v>0.90977443609022501</v>
      </c>
      <c r="N892">
        <v>0.87007874015747999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1079</v>
      </c>
      <c r="F893">
        <v>1014</v>
      </c>
      <c r="G893">
        <v>65</v>
      </c>
      <c r="H893">
        <v>1014</v>
      </c>
      <c r="I893">
        <v>65</v>
      </c>
      <c r="J893">
        <v>0</v>
      </c>
      <c r="K893">
        <v>0.93975903614457801</v>
      </c>
      <c r="L893">
        <v>1</v>
      </c>
      <c r="M893">
        <v>1.0641025641025601</v>
      </c>
      <c r="N893">
        <v>0.96894409937888104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674</v>
      </c>
      <c r="F894">
        <v>656</v>
      </c>
      <c r="G894">
        <v>18</v>
      </c>
      <c r="H894">
        <v>622</v>
      </c>
      <c r="I894">
        <v>52</v>
      </c>
      <c r="J894">
        <v>34</v>
      </c>
      <c r="K894">
        <v>0.92284866468842697</v>
      </c>
      <c r="L894">
        <v>0.94817073170731703</v>
      </c>
      <c r="M894">
        <v>1.02743902439024</v>
      </c>
      <c r="N894">
        <v>0.93533834586466102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235</v>
      </c>
      <c r="F895">
        <v>247</v>
      </c>
      <c r="G895">
        <v>12</v>
      </c>
      <c r="H895">
        <v>186</v>
      </c>
      <c r="I895">
        <v>49</v>
      </c>
      <c r="J895">
        <v>61</v>
      </c>
      <c r="K895">
        <v>0.79148936170212703</v>
      </c>
      <c r="L895">
        <v>0.75303643724696301</v>
      </c>
      <c r="M895">
        <v>0.95141700404858298</v>
      </c>
      <c r="N895">
        <v>0.77178423236514504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1123</v>
      </c>
      <c r="F896">
        <v>1014</v>
      </c>
      <c r="G896">
        <v>109</v>
      </c>
      <c r="H896">
        <v>1014</v>
      </c>
      <c r="I896">
        <v>109</v>
      </c>
      <c r="J896">
        <v>0</v>
      </c>
      <c r="K896">
        <v>0.90293855743544005</v>
      </c>
      <c r="L896">
        <v>1</v>
      </c>
      <c r="M896">
        <v>1.1074950690335299</v>
      </c>
      <c r="N896">
        <v>0.94899391670566202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665</v>
      </c>
      <c r="F897">
        <v>656</v>
      </c>
      <c r="G897">
        <v>9</v>
      </c>
      <c r="H897">
        <v>613</v>
      </c>
      <c r="I897">
        <v>52</v>
      </c>
      <c r="J897">
        <v>43</v>
      </c>
      <c r="K897">
        <v>0.92180451127819496</v>
      </c>
      <c r="L897">
        <v>0.93445121951219501</v>
      </c>
      <c r="M897">
        <v>1.0137195121951199</v>
      </c>
      <c r="N897">
        <v>0.92808478425435204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222</v>
      </c>
      <c r="F898">
        <v>247</v>
      </c>
      <c r="G898">
        <v>25</v>
      </c>
      <c r="H898">
        <v>200</v>
      </c>
      <c r="I898">
        <v>22</v>
      </c>
      <c r="J898">
        <v>47</v>
      </c>
      <c r="K898">
        <v>0.90090090090090003</v>
      </c>
      <c r="L898">
        <v>0.80971659919028305</v>
      </c>
      <c r="M898">
        <v>0.89878542510121395</v>
      </c>
      <c r="N898">
        <v>0.85287846481876295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1010</v>
      </c>
      <c r="F899">
        <v>1014</v>
      </c>
      <c r="G899">
        <v>4</v>
      </c>
      <c r="H899">
        <v>1006</v>
      </c>
      <c r="I899">
        <v>4</v>
      </c>
      <c r="J899">
        <v>8</v>
      </c>
      <c r="K899">
        <v>0.99603960396039604</v>
      </c>
      <c r="L899">
        <v>0.99211045364891504</v>
      </c>
      <c r="M899">
        <v>0.99605522682445702</v>
      </c>
      <c r="N899">
        <v>0.99407114624505899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640</v>
      </c>
      <c r="F900">
        <v>656</v>
      </c>
      <c r="G900">
        <v>16</v>
      </c>
      <c r="H900">
        <v>613</v>
      </c>
      <c r="I900">
        <v>27</v>
      </c>
      <c r="J900">
        <v>43</v>
      </c>
      <c r="K900">
        <v>0.95781249999999996</v>
      </c>
      <c r="L900">
        <v>0.93445121951219501</v>
      </c>
      <c r="M900">
        <v>0.97560975609756095</v>
      </c>
      <c r="N900">
        <v>0.94598765432098697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218</v>
      </c>
      <c r="F901">
        <v>247</v>
      </c>
      <c r="G901">
        <v>29</v>
      </c>
      <c r="H901">
        <v>195</v>
      </c>
      <c r="I901">
        <v>23</v>
      </c>
      <c r="J901">
        <v>52</v>
      </c>
      <c r="K901">
        <v>0.894495412844036</v>
      </c>
      <c r="L901">
        <v>0.78947368421052599</v>
      </c>
      <c r="M901">
        <v>0.88259109311740802</v>
      </c>
      <c r="N901">
        <v>0.83870967741935398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1056</v>
      </c>
      <c r="F902">
        <v>1070</v>
      </c>
      <c r="G902">
        <v>14</v>
      </c>
      <c r="H902">
        <v>1055</v>
      </c>
      <c r="I902">
        <v>1</v>
      </c>
      <c r="J902">
        <v>15</v>
      </c>
      <c r="K902">
        <v>0.99905303030303005</v>
      </c>
      <c r="L902">
        <v>0.98598130841121501</v>
      </c>
      <c r="M902">
        <v>0.98691588785046702</v>
      </c>
      <c r="N902">
        <v>0.99247412982126004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750</v>
      </c>
      <c r="F903">
        <v>700</v>
      </c>
      <c r="G903">
        <v>50</v>
      </c>
      <c r="H903">
        <v>652</v>
      </c>
      <c r="I903">
        <v>98</v>
      </c>
      <c r="J903">
        <v>48</v>
      </c>
      <c r="K903">
        <v>0.86933333333333296</v>
      </c>
      <c r="L903">
        <v>0.93142857142857105</v>
      </c>
      <c r="M903">
        <v>1.0714285714285701</v>
      </c>
      <c r="N903">
        <v>0.89931034482758598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226</v>
      </c>
      <c r="F904">
        <v>239</v>
      </c>
      <c r="G904">
        <v>13</v>
      </c>
      <c r="H904">
        <v>157</v>
      </c>
      <c r="I904">
        <v>69</v>
      </c>
      <c r="J904">
        <v>82</v>
      </c>
      <c r="K904">
        <v>0.69469026548672497</v>
      </c>
      <c r="L904">
        <v>0.65690376569037601</v>
      </c>
      <c r="M904">
        <v>0.94560669456066904</v>
      </c>
      <c r="N904">
        <v>0.67526881720430099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1077</v>
      </c>
      <c r="F905">
        <v>1070</v>
      </c>
      <c r="G905">
        <v>7</v>
      </c>
      <c r="H905">
        <v>1068</v>
      </c>
      <c r="I905">
        <v>9</v>
      </c>
      <c r="J905">
        <v>2</v>
      </c>
      <c r="K905">
        <v>0.99164345403899701</v>
      </c>
      <c r="L905">
        <v>0.99813084112149497</v>
      </c>
      <c r="M905">
        <v>1.00654205607476</v>
      </c>
      <c r="N905">
        <v>0.99487657196087498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714</v>
      </c>
      <c r="F906">
        <v>700</v>
      </c>
      <c r="G906">
        <v>14</v>
      </c>
      <c r="H906">
        <v>657</v>
      </c>
      <c r="I906">
        <v>57</v>
      </c>
      <c r="J906">
        <v>43</v>
      </c>
      <c r="K906">
        <v>0.92016806722689004</v>
      </c>
      <c r="L906">
        <v>0.93857142857142795</v>
      </c>
      <c r="M906">
        <v>1.02</v>
      </c>
      <c r="N906">
        <v>0.92927864214992895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204</v>
      </c>
      <c r="F907">
        <v>239</v>
      </c>
      <c r="G907">
        <v>35</v>
      </c>
      <c r="H907">
        <v>187</v>
      </c>
      <c r="I907">
        <v>17</v>
      </c>
      <c r="J907">
        <v>52</v>
      </c>
      <c r="K907">
        <v>0.91666666666666596</v>
      </c>
      <c r="L907">
        <v>0.78242677824267703</v>
      </c>
      <c r="M907">
        <v>0.85355648535564799</v>
      </c>
      <c r="N907">
        <v>0.84424379232505598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1040</v>
      </c>
      <c r="F908">
        <v>1070</v>
      </c>
      <c r="G908">
        <v>30</v>
      </c>
      <c r="H908">
        <v>1039</v>
      </c>
      <c r="I908">
        <v>1</v>
      </c>
      <c r="J908">
        <v>31</v>
      </c>
      <c r="K908">
        <v>0.99903846153846099</v>
      </c>
      <c r="L908">
        <v>0.971028037383177</v>
      </c>
      <c r="M908">
        <v>0.97196261682242902</v>
      </c>
      <c r="N908">
        <v>0.98483412322274799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686</v>
      </c>
      <c r="F909">
        <v>700</v>
      </c>
      <c r="G909">
        <v>14</v>
      </c>
      <c r="H909">
        <v>644</v>
      </c>
      <c r="I909">
        <v>42</v>
      </c>
      <c r="J909">
        <v>56</v>
      </c>
      <c r="K909">
        <v>0.93877551020408101</v>
      </c>
      <c r="L909">
        <v>0.92</v>
      </c>
      <c r="M909">
        <v>0.98</v>
      </c>
      <c r="N909">
        <v>0.92929292929292895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205</v>
      </c>
      <c r="F910">
        <v>239</v>
      </c>
      <c r="G910">
        <v>34</v>
      </c>
      <c r="H910">
        <v>191</v>
      </c>
      <c r="I910">
        <v>14</v>
      </c>
      <c r="J910">
        <v>48</v>
      </c>
      <c r="K910">
        <v>0.93170731707317</v>
      </c>
      <c r="L910">
        <v>0.79916317991631802</v>
      </c>
      <c r="M910">
        <v>0.85774058577405798</v>
      </c>
      <c r="N910">
        <v>0.86036036036036001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1065</v>
      </c>
      <c r="F911">
        <v>1007</v>
      </c>
      <c r="G911">
        <v>58</v>
      </c>
      <c r="H911">
        <v>1007</v>
      </c>
      <c r="I911">
        <v>58</v>
      </c>
      <c r="J911">
        <v>0</v>
      </c>
      <c r="K911">
        <v>0.94553990610328598</v>
      </c>
      <c r="L911">
        <v>1</v>
      </c>
      <c r="M911">
        <v>1.05759682224429</v>
      </c>
      <c r="N911">
        <v>0.97200772200772201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727</v>
      </c>
      <c r="F912">
        <v>641</v>
      </c>
      <c r="G912">
        <v>86</v>
      </c>
      <c r="H912">
        <v>609</v>
      </c>
      <c r="I912">
        <v>118</v>
      </c>
      <c r="J912">
        <v>32</v>
      </c>
      <c r="K912">
        <v>0.83768913342503404</v>
      </c>
      <c r="L912">
        <v>0.95007800312012403</v>
      </c>
      <c r="M912">
        <v>1.1341653666146601</v>
      </c>
      <c r="N912">
        <v>0.890350877192982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256</v>
      </c>
      <c r="F913">
        <v>204</v>
      </c>
      <c r="G913">
        <v>52</v>
      </c>
      <c r="H913">
        <v>181</v>
      </c>
      <c r="I913">
        <v>75</v>
      </c>
      <c r="J913">
        <v>23</v>
      </c>
      <c r="K913">
        <v>0.70703125</v>
      </c>
      <c r="L913">
        <v>0.88725490196078405</v>
      </c>
      <c r="M913">
        <v>1.2549019607843099</v>
      </c>
      <c r="N913">
        <v>0.78695652173913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1029</v>
      </c>
      <c r="F914">
        <v>1007</v>
      </c>
      <c r="G914">
        <v>22</v>
      </c>
      <c r="H914">
        <v>1007</v>
      </c>
      <c r="I914">
        <v>22</v>
      </c>
      <c r="J914">
        <v>0</v>
      </c>
      <c r="K914">
        <v>0.97862001943634502</v>
      </c>
      <c r="L914">
        <v>1</v>
      </c>
      <c r="M914">
        <v>1.02184707050645</v>
      </c>
      <c r="N914">
        <v>0.98919449901768097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687</v>
      </c>
      <c r="F915">
        <v>641</v>
      </c>
      <c r="G915">
        <v>46</v>
      </c>
      <c r="H915">
        <v>593</v>
      </c>
      <c r="I915">
        <v>94</v>
      </c>
      <c r="J915">
        <v>48</v>
      </c>
      <c r="K915">
        <v>0.86317321688500703</v>
      </c>
      <c r="L915">
        <v>0.92511700468018698</v>
      </c>
      <c r="M915">
        <v>1.0717628705148201</v>
      </c>
      <c r="N915">
        <v>0.89307228915662595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243</v>
      </c>
      <c r="F916">
        <v>204</v>
      </c>
      <c r="G916">
        <v>39</v>
      </c>
      <c r="H916">
        <v>188</v>
      </c>
      <c r="I916">
        <v>55</v>
      </c>
      <c r="J916">
        <v>16</v>
      </c>
      <c r="K916">
        <v>0.77366255144032903</v>
      </c>
      <c r="L916">
        <v>0.92156862745098</v>
      </c>
      <c r="M916">
        <v>1.19117647058823</v>
      </c>
      <c r="N916">
        <v>0.84116331096196795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998</v>
      </c>
      <c r="F917">
        <v>1007</v>
      </c>
      <c r="G917">
        <v>9</v>
      </c>
      <c r="H917">
        <v>998</v>
      </c>
      <c r="I917">
        <v>0</v>
      </c>
      <c r="J917">
        <v>9</v>
      </c>
      <c r="K917">
        <v>1</v>
      </c>
      <c r="L917">
        <v>0.991062562065541</v>
      </c>
      <c r="M917">
        <v>0.991062562065541</v>
      </c>
      <c r="N917">
        <v>0.99551122194513697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641</v>
      </c>
      <c r="F918">
        <v>641</v>
      </c>
      <c r="G918">
        <v>0</v>
      </c>
      <c r="H918">
        <v>589</v>
      </c>
      <c r="I918">
        <v>52</v>
      </c>
      <c r="J918">
        <v>52</v>
      </c>
      <c r="K918">
        <v>0.91887675507020194</v>
      </c>
      <c r="L918">
        <v>0.91887675507020194</v>
      </c>
      <c r="M918">
        <v>1</v>
      </c>
      <c r="N918">
        <v>0.91887675507020194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209</v>
      </c>
      <c r="F919">
        <v>204</v>
      </c>
      <c r="G919">
        <v>5</v>
      </c>
      <c r="H919">
        <v>193</v>
      </c>
      <c r="I919">
        <v>16</v>
      </c>
      <c r="J919">
        <v>11</v>
      </c>
      <c r="K919">
        <v>0.92344497607655496</v>
      </c>
      <c r="L919">
        <v>0.94607843137254899</v>
      </c>
      <c r="M919">
        <v>1.0245098039215601</v>
      </c>
      <c r="N919">
        <v>0.93462469733656095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1024</v>
      </c>
      <c r="F920">
        <v>1000</v>
      </c>
      <c r="G920">
        <v>24</v>
      </c>
      <c r="H920">
        <v>1000</v>
      </c>
      <c r="I920">
        <v>24</v>
      </c>
      <c r="J920">
        <v>0</v>
      </c>
      <c r="K920">
        <v>0.9765625</v>
      </c>
      <c r="L920">
        <v>1</v>
      </c>
      <c r="M920">
        <v>1.024</v>
      </c>
      <c r="N920">
        <v>0.98814229249011798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878</v>
      </c>
      <c r="F921">
        <v>815</v>
      </c>
      <c r="G921">
        <v>63</v>
      </c>
      <c r="H921">
        <v>783</v>
      </c>
      <c r="I921">
        <v>95</v>
      </c>
      <c r="J921">
        <v>32</v>
      </c>
      <c r="K921">
        <v>0.891799544419134</v>
      </c>
      <c r="L921">
        <v>0.96073619631901797</v>
      </c>
      <c r="M921">
        <v>1.0773006134969301</v>
      </c>
      <c r="N921">
        <v>0.92498523331364402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287</v>
      </c>
      <c r="F922">
        <v>216</v>
      </c>
      <c r="G922">
        <v>71</v>
      </c>
      <c r="H922">
        <v>162</v>
      </c>
      <c r="I922">
        <v>125</v>
      </c>
      <c r="J922">
        <v>54</v>
      </c>
      <c r="K922">
        <v>0.56445993031358799</v>
      </c>
      <c r="L922">
        <v>0.75</v>
      </c>
      <c r="M922">
        <v>1.3287037037036999</v>
      </c>
      <c r="N922">
        <v>0.64413518886679899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1003</v>
      </c>
      <c r="F923">
        <v>1000</v>
      </c>
      <c r="G923">
        <v>3</v>
      </c>
      <c r="H923">
        <v>997</v>
      </c>
      <c r="I923">
        <v>6</v>
      </c>
      <c r="J923">
        <v>3</v>
      </c>
      <c r="K923">
        <v>0.99401794616151495</v>
      </c>
      <c r="L923">
        <v>0.997</v>
      </c>
      <c r="M923">
        <v>1.0029999999999999</v>
      </c>
      <c r="N923">
        <v>0.99550673989016403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840</v>
      </c>
      <c r="F924">
        <v>815</v>
      </c>
      <c r="G924">
        <v>25</v>
      </c>
      <c r="H924">
        <v>789</v>
      </c>
      <c r="I924">
        <v>51</v>
      </c>
      <c r="J924">
        <v>26</v>
      </c>
      <c r="K924">
        <v>0.93928571428571395</v>
      </c>
      <c r="L924">
        <v>0.96809815950920197</v>
      </c>
      <c r="M924">
        <v>1.03067484662576</v>
      </c>
      <c r="N924">
        <v>0.95347432024169099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233</v>
      </c>
      <c r="F925">
        <v>216</v>
      </c>
      <c r="G925">
        <v>17</v>
      </c>
      <c r="H925">
        <v>200</v>
      </c>
      <c r="I925">
        <v>33</v>
      </c>
      <c r="J925">
        <v>16</v>
      </c>
      <c r="K925">
        <v>0.85836909871244604</v>
      </c>
      <c r="L925">
        <v>0.92592592592592504</v>
      </c>
      <c r="M925">
        <v>1.0787037037036999</v>
      </c>
      <c r="N925">
        <v>0.89086859688195896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992</v>
      </c>
      <c r="F926">
        <v>1000</v>
      </c>
      <c r="G926">
        <v>8</v>
      </c>
      <c r="H926">
        <v>992</v>
      </c>
      <c r="I926">
        <v>0</v>
      </c>
      <c r="J926">
        <v>8</v>
      </c>
      <c r="K926">
        <v>1</v>
      </c>
      <c r="L926">
        <v>0.99199999999999999</v>
      </c>
      <c r="M926">
        <v>0.99199999999999999</v>
      </c>
      <c r="N926">
        <v>0.99598393574297095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786</v>
      </c>
      <c r="F927">
        <v>815</v>
      </c>
      <c r="G927">
        <v>29</v>
      </c>
      <c r="H927">
        <v>754</v>
      </c>
      <c r="I927">
        <v>32</v>
      </c>
      <c r="J927">
        <v>61</v>
      </c>
      <c r="K927">
        <v>0.95928753180661497</v>
      </c>
      <c r="L927">
        <v>0.92515337423312805</v>
      </c>
      <c r="M927">
        <v>0.96441717791410997</v>
      </c>
      <c r="N927">
        <v>0.94191130543410295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213</v>
      </c>
      <c r="F928">
        <v>216</v>
      </c>
      <c r="G928">
        <v>3</v>
      </c>
      <c r="H928">
        <v>194</v>
      </c>
      <c r="I928">
        <v>19</v>
      </c>
      <c r="J928">
        <v>22</v>
      </c>
      <c r="K928">
        <v>0.91079812206572697</v>
      </c>
      <c r="L928">
        <v>0.89814814814814803</v>
      </c>
      <c r="M928">
        <v>0.98611111111111105</v>
      </c>
      <c r="N928">
        <v>0.904428904428904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1003</v>
      </c>
      <c r="F929">
        <v>1052</v>
      </c>
      <c r="G929">
        <v>49</v>
      </c>
      <c r="H929">
        <v>1002</v>
      </c>
      <c r="I929">
        <v>1</v>
      </c>
      <c r="J929">
        <v>50</v>
      </c>
      <c r="K929">
        <v>0.99900299102691903</v>
      </c>
      <c r="L929">
        <v>0.95247148288973305</v>
      </c>
      <c r="M929">
        <v>0.95342205323193896</v>
      </c>
      <c r="N929">
        <v>0.97518248175182398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858</v>
      </c>
      <c r="F930">
        <v>913</v>
      </c>
      <c r="G930">
        <v>55</v>
      </c>
      <c r="H930">
        <v>803</v>
      </c>
      <c r="I930">
        <v>55</v>
      </c>
      <c r="J930">
        <v>110</v>
      </c>
      <c r="K930">
        <v>0.93589743589743501</v>
      </c>
      <c r="L930">
        <v>0.87951807228915602</v>
      </c>
      <c r="M930">
        <v>0.93975903614457801</v>
      </c>
      <c r="N930">
        <v>0.90683229813664501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228</v>
      </c>
      <c r="F931">
        <v>217</v>
      </c>
      <c r="G931">
        <v>11</v>
      </c>
      <c r="H931">
        <v>151</v>
      </c>
      <c r="I931">
        <v>77</v>
      </c>
      <c r="J931">
        <v>66</v>
      </c>
      <c r="K931">
        <v>0.66228070175438503</v>
      </c>
      <c r="L931">
        <v>0.69585253456221197</v>
      </c>
      <c r="M931">
        <v>1.0506912442396299</v>
      </c>
      <c r="N931">
        <v>0.67865168539325804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1040</v>
      </c>
      <c r="F932">
        <v>1052</v>
      </c>
      <c r="G932">
        <v>12</v>
      </c>
      <c r="H932">
        <v>1036</v>
      </c>
      <c r="I932">
        <v>4</v>
      </c>
      <c r="J932">
        <v>16</v>
      </c>
      <c r="K932">
        <v>0.99615384615384595</v>
      </c>
      <c r="L932">
        <v>0.98479087452471403</v>
      </c>
      <c r="M932">
        <v>0.98859315589353602</v>
      </c>
      <c r="N932">
        <v>0.99043977055449295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873</v>
      </c>
      <c r="F933">
        <v>913</v>
      </c>
      <c r="G933">
        <v>40</v>
      </c>
      <c r="H933">
        <v>828</v>
      </c>
      <c r="I933">
        <v>45</v>
      </c>
      <c r="J933">
        <v>85</v>
      </c>
      <c r="K933">
        <v>0.94845360824742198</v>
      </c>
      <c r="L933">
        <v>0.90690032858707503</v>
      </c>
      <c r="M933">
        <v>0.956188389923329</v>
      </c>
      <c r="N933">
        <v>0.927211646136618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188</v>
      </c>
      <c r="I934">
        <v>37</v>
      </c>
      <c r="J934">
        <v>29</v>
      </c>
      <c r="K934">
        <v>0.83555555555555505</v>
      </c>
      <c r="L934">
        <v>0.86635944700460799</v>
      </c>
      <c r="M934">
        <v>1.036866359447</v>
      </c>
      <c r="N934">
        <v>0.85067873303167396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1030</v>
      </c>
      <c r="F935">
        <v>1052</v>
      </c>
      <c r="G935">
        <v>22</v>
      </c>
      <c r="H935">
        <v>1029</v>
      </c>
      <c r="I935">
        <v>1</v>
      </c>
      <c r="J935">
        <v>23</v>
      </c>
      <c r="K935">
        <v>0.99902912621359197</v>
      </c>
      <c r="L935">
        <v>0.97813688212927696</v>
      </c>
      <c r="M935">
        <v>0.97908745247148199</v>
      </c>
      <c r="N935">
        <v>0.98847262247838596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871</v>
      </c>
      <c r="F936">
        <v>913</v>
      </c>
      <c r="G936">
        <v>42</v>
      </c>
      <c r="H936">
        <v>820</v>
      </c>
      <c r="I936">
        <v>51</v>
      </c>
      <c r="J936">
        <v>93</v>
      </c>
      <c r="K936">
        <v>0.94144661308840405</v>
      </c>
      <c r="L936">
        <v>0.89813800657174103</v>
      </c>
      <c r="M936">
        <v>0.95399780941949597</v>
      </c>
      <c r="N936">
        <v>0.91928251121076199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182</v>
      </c>
      <c r="F937">
        <v>217</v>
      </c>
      <c r="G937">
        <v>35</v>
      </c>
      <c r="H937">
        <v>175</v>
      </c>
      <c r="I937">
        <v>7</v>
      </c>
      <c r="J937">
        <v>42</v>
      </c>
      <c r="K937">
        <v>0.96153846153846101</v>
      </c>
      <c r="L937">
        <v>0.80645161290322498</v>
      </c>
      <c r="M937">
        <v>0.83870967741935398</v>
      </c>
      <c r="N937">
        <v>0.87719298245613997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973</v>
      </c>
      <c r="F938">
        <v>964</v>
      </c>
      <c r="G938">
        <v>9</v>
      </c>
      <c r="H938">
        <v>963</v>
      </c>
      <c r="I938">
        <v>10</v>
      </c>
      <c r="J938">
        <v>1</v>
      </c>
      <c r="K938">
        <v>0.98972250770811898</v>
      </c>
      <c r="L938">
        <v>0.99896265560165898</v>
      </c>
      <c r="M938">
        <v>1.00933609958506</v>
      </c>
      <c r="N938">
        <v>0.99432111512648402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818</v>
      </c>
      <c r="F939">
        <v>774</v>
      </c>
      <c r="G939">
        <v>44</v>
      </c>
      <c r="H939">
        <v>738</v>
      </c>
      <c r="I939">
        <v>80</v>
      </c>
      <c r="J939">
        <v>36</v>
      </c>
      <c r="K939">
        <v>0.90220048899755501</v>
      </c>
      <c r="L939">
        <v>0.95348837209302295</v>
      </c>
      <c r="M939">
        <v>1.05684754521963</v>
      </c>
      <c r="N939">
        <v>0.92713567839195898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210</v>
      </c>
      <c r="F940">
        <v>218</v>
      </c>
      <c r="G940">
        <v>8</v>
      </c>
      <c r="H940">
        <v>167</v>
      </c>
      <c r="I940">
        <v>43</v>
      </c>
      <c r="J940">
        <v>51</v>
      </c>
      <c r="K940">
        <v>0.79523809523809497</v>
      </c>
      <c r="L940">
        <v>0.76605504587155904</v>
      </c>
      <c r="M940">
        <v>0.96330275229357798</v>
      </c>
      <c r="N940">
        <v>0.78037383177570097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973</v>
      </c>
      <c r="F941">
        <v>964</v>
      </c>
      <c r="G941">
        <v>9</v>
      </c>
      <c r="H941">
        <v>962</v>
      </c>
      <c r="I941">
        <v>11</v>
      </c>
      <c r="J941">
        <v>2</v>
      </c>
      <c r="K941">
        <v>0.98869475847893096</v>
      </c>
      <c r="L941">
        <v>0.99792531120331895</v>
      </c>
      <c r="M941">
        <v>1.00933609958506</v>
      </c>
      <c r="N941">
        <v>0.99328859060402597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766</v>
      </c>
      <c r="F942">
        <v>774</v>
      </c>
      <c r="G942">
        <v>8</v>
      </c>
      <c r="H942">
        <v>725</v>
      </c>
      <c r="I942">
        <v>41</v>
      </c>
      <c r="J942">
        <v>49</v>
      </c>
      <c r="K942">
        <v>0.94647519582245399</v>
      </c>
      <c r="L942">
        <v>0.93669250645994795</v>
      </c>
      <c r="M942">
        <v>0.98966408268733796</v>
      </c>
      <c r="N942">
        <v>0.94155844155844104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206</v>
      </c>
      <c r="F943">
        <v>218</v>
      </c>
      <c r="G943">
        <v>12</v>
      </c>
      <c r="H943">
        <v>192</v>
      </c>
      <c r="I943">
        <v>14</v>
      </c>
      <c r="J943">
        <v>26</v>
      </c>
      <c r="K943">
        <v>0.93203883495145601</v>
      </c>
      <c r="L943">
        <v>0.88073394495412805</v>
      </c>
      <c r="M943">
        <v>0.94495412844036697</v>
      </c>
      <c r="N943">
        <v>0.90566037735849003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932</v>
      </c>
      <c r="F944">
        <v>964</v>
      </c>
      <c r="G944">
        <v>32</v>
      </c>
      <c r="H944">
        <v>932</v>
      </c>
      <c r="I944">
        <v>0</v>
      </c>
      <c r="J944">
        <v>32</v>
      </c>
      <c r="K944">
        <v>1</v>
      </c>
      <c r="L944">
        <v>0.96680497925311204</v>
      </c>
      <c r="M944">
        <v>0.96680497925311204</v>
      </c>
      <c r="N944">
        <v>0.98312236286919796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727</v>
      </c>
      <c r="F945">
        <v>774</v>
      </c>
      <c r="G945">
        <v>47</v>
      </c>
      <c r="H945">
        <v>698</v>
      </c>
      <c r="I945">
        <v>29</v>
      </c>
      <c r="J945">
        <v>76</v>
      </c>
      <c r="K945">
        <v>0.96011004126547395</v>
      </c>
      <c r="L945">
        <v>0.901808785529715</v>
      </c>
      <c r="M945">
        <v>0.93927648578811296</v>
      </c>
      <c r="N945">
        <v>0.93004663557628198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206</v>
      </c>
      <c r="F946">
        <v>218</v>
      </c>
      <c r="G946">
        <v>12</v>
      </c>
      <c r="H946">
        <v>187</v>
      </c>
      <c r="I946">
        <v>19</v>
      </c>
      <c r="J946">
        <v>31</v>
      </c>
      <c r="K946">
        <v>0.90776699029126195</v>
      </c>
      <c r="L946">
        <v>0.85779816513761398</v>
      </c>
      <c r="M946">
        <v>0.94495412844036697</v>
      </c>
      <c r="N946">
        <v>0.88207547169811296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1094</v>
      </c>
      <c r="F947">
        <v>1109</v>
      </c>
      <c r="G947">
        <v>15</v>
      </c>
      <c r="H947">
        <v>1087</v>
      </c>
      <c r="I947">
        <v>7</v>
      </c>
      <c r="J947">
        <v>22</v>
      </c>
      <c r="K947">
        <v>0.99360146252285197</v>
      </c>
      <c r="L947">
        <v>0.98016230838593299</v>
      </c>
      <c r="M947">
        <v>0.98647430117222701</v>
      </c>
      <c r="N947">
        <v>0.98683613254652702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635</v>
      </c>
      <c r="F948">
        <v>681</v>
      </c>
      <c r="G948">
        <v>46</v>
      </c>
      <c r="H948">
        <v>563</v>
      </c>
      <c r="I948">
        <v>72</v>
      </c>
      <c r="J948">
        <v>118</v>
      </c>
      <c r="K948">
        <v>0.88661417322834601</v>
      </c>
      <c r="L948">
        <v>0.82672540381791404</v>
      </c>
      <c r="M948">
        <v>0.93245227606461001</v>
      </c>
      <c r="N948">
        <v>0.85562310030395095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232</v>
      </c>
      <c r="F949">
        <v>272</v>
      </c>
      <c r="G949">
        <v>40</v>
      </c>
      <c r="H949">
        <v>147</v>
      </c>
      <c r="I949">
        <v>85</v>
      </c>
      <c r="J949">
        <v>125</v>
      </c>
      <c r="K949">
        <v>0.63362068965517204</v>
      </c>
      <c r="L949">
        <v>0.54044117647058798</v>
      </c>
      <c r="M949">
        <v>0.85294117647058798</v>
      </c>
      <c r="N949">
        <v>0.58333333333333304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1170</v>
      </c>
      <c r="F950">
        <v>1109</v>
      </c>
      <c r="G950">
        <v>61</v>
      </c>
      <c r="H950">
        <v>1109</v>
      </c>
      <c r="I950">
        <v>61</v>
      </c>
      <c r="J950">
        <v>0</v>
      </c>
      <c r="K950">
        <v>0.94786324786324705</v>
      </c>
      <c r="L950">
        <v>1</v>
      </c>
      <c r="M950">
        <v>1.05500450856627</v>
      </c>
      <c r="N950">
        <v>0.97323387450636201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681</v>
      </c>
      <c r="F951">
        <v>681</v>
      </c>
      <c r="G951">
        <v>0</v>
      </c>
      <c r="H951">
        <v>627</v>
      </c>
      <c r="I951">
        <v>54</v>
      </c>
      <c r="J951">
        <v>54</v>
      </c>
      <c r="K951">
        <v>0.92070484581497802</v>
      </c>
      <c r="L951">
        <v>0.92070484581497802</v>
      </c>
      <c r="M951">
        <v>1</v>
      </c>
      <c r="N951">
        <v>0.92070484581497802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249</v>
      </c>
      <c r="F952">
        <v>272</v>
      </c>
      <c r="G952">
        <v>23</v>
      </c>
      <c r="H952">
        <v>216</v>
      </c>
      <c r="I952">
        <v>33</v>
      </c>
      <c r="J952">
        <v>56</v>
      </c>
      <c r="K952">
        <v>0.86746987951807197</v>
      </c>
      <c r="L952">
        <v>0.79411764705882304</v>
      </c>
      <c r="M952">
        <v>0.91544117647058798</v>
      </c>
      <c r="N952">
        <v>0.82917466410748497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1092</v>
      </c>
      <c r="F953">
        <v>1109</v>
      </c>
      <c r="G953">
        <v>17</v>
      </c>
      <c r="H953">
        <v>1091</v>
      </c>
      <c r="I953">
        <v>1</v>
      </c>
      <c r="J953">
        <v>18</v>
      </c>
      <c r="K953">
        <v>0.99908424908424898</v>
      </c>
      <c r="L953">
        <v>0.98376916140667203</v>
      </c>
      <c r="M953">
        <v>0.98467087466185699</v>
      </c>
      <c r="N953">
        <v>0.99136756019990901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642</v>
      </c>
      <c r="F954">
        <v>681</v>
      </c>
      <c r="G954">
        <v>39</v>
      </c>
      <c r="H954">
        <v>605</v>
      </c>
      <c r="I954">
        <v>37</v>
      </c>
      <c r="J954">
        <v>76</v>
      </c>
      <c r="K954">
        <v>0.94236760124610597</v>
      </c>
      <c r="L954">
        <v>0.88839941262848698</v>
      </c>
      <c r="M954">
        <v>0.94273127753303898</v>
      </c>
      <c r="N954">
        <v>0.9145880574452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212</v>
      </c>
      <c r="F955">
        <v>272</v>
      </c>
      <c r="G955">
        <v>60</v>
      </c>
      <c r="H955">
        <v>191</v>
      </c>
      <c r="I955">
        <v>21</v>
      </c>
      <c r="J955">
        <v>81</v>
      </c>
      <c r="K955">
        <v>0.90094339622641495</v>
      </c>
      <c r="L955">
        <v>0.70220588235294101</v>
      </c>
      <c r="M955">
        <v>0.77941176470588203</v>
      </c>
      <c r="N955">
        <v>0.78925619834710703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1015</v>
      </c>
      <c r="F956">
        <v>1029</v>
      </c>
      <c r="G956">
        <v>14</v>
      </c>
      <c r="H956">
        <v>1011</v>
      </c>
      <c r="I956">
        <v>4</v>
      </c>
      <c r="J956">
        <v>18</v>
      </c>
      <c r="K956">
        <v>0.99605911330049202</v>
      </c>
      <c r="L956">
        <v>0.98250728862973702</v>
      </c>
      <c r="M956">
        <v>0.98639455782312901</v>
      </c>
      <c r="N956">
        <v>0.98923679060665304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835</v>
      </c>
      <c r="F957">
        <v>837</v>
      </c>
      <c r="G957">
        <v>2</v>
      </c>
      <c r="H957">
        <v>751</v>
      </c>
      <c r="I957">
        <v>84</v>
      </c>
      <c r="J957">
        <v>86</v>
      </c>
      <c r="K957">
        <v>0.89940119760478998</v>
      </c>
      <c r="L957">
        <v>0.89725209080047696</v>
      </c>
      <c r="M957">
        <v>0.99761051373954601</v>
      </c>
      <c r="N957">
        <v>0.89832535885167397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219</v>
      </c>
      <c r="F958">
        <v>240</v>
      </c>
      <c r="G958">
        <v>21</v>
      </c>
      <c r="H958">
        <v>134</v>
      </c>
      <c r="I958">
        <v>85</v>
      </c>
      <c r="J958">
        <v>106</v>
      </c>
      <c r="K958">
        <v>0.61187214611872098</v>
      </c>
      <c r="L958">
        <v>0.55833333333333302</v>
      </c>
      <c r="M958">
        <v>0.91249999999999998</v>
      </c>
      <c r="N958">
        <v>0.58387799564270104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1039</v>
      </c>
      <c r="F959">
        <v>1029</v>
      </c>
      <c r="G959">
        <v>10</v>
      </c>
      <c r="H959">
        <v>1020</v>
      </c>
      <c r="I959">
        <v>19</v>
      </c>
      <c r="J959">
        <v>9</v>
      </c>
      <c r="K959">
        <v>0.98171318575553401</v>
      </c>
      <c r="L959">
        <v>0.99125364431486795</v>
      </c>
      <c r="M959">
        <v>1.0097181729834701</v>
      </c>
      <c r="N959">
        <v>0.98646034816247496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851</v>
      </c>
      <c r="F960">
        <v>837</v>
      </c>
      <c r="G960">
        <v>14</v>
      </c>
      <c r="H960">
        <v>792</v>
      </c>
      <c r="I960">
        <v>59</v>
      </c>
      <c r="J960">
        <v>45</v>
      </c>
      <c r="K960">
        <v>0.930669800235017</v>
      </c>
      <c r="L960">
        <v>0.94623655913978499</v>
      </c>
      <c r="M960">
        <v>1.01672640382317</v>
      </c>
      <c r="N960">
        <v>0.93838862559241698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259</v>
      </c>
      <c r="F961">
        <v>240</v>
      </c>
      <c r="G961">
        <v>19</v>
      </c>
      <c r="H961">
        <v>192</v>
      </c>
      <c r="I961">
        <v>67</v>
      </c>
      <c r="J961">
        <v>48</v>
      </c>
      <c r="K961">
        <v>0.74131274131274105</v>
      </c>
      <c r="L961">
        <v>0.8</v>
      </c>
      <c r="M961">
        <v>1.0791666666666599</v>
      </c>
      <c r="N961">
        <v>0.76953907815631195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1031</v>
      </c>
      <c r="F962">
        <v>1029</v>
      </c>
      <c r="G962">
        <v>2</v>
      </c>
      <c r="H962">
        <v>1028</v>
      </c>
      <c r="I962">
        <v>3</v>
      </c>
      <c r="J962">
        <v>1</v>
      </c>
      <c r="K962">
        <v>0.99709020368574197</v>
      </c>
      <c r="L962">
        <v>0.99902818270165195</v>
      </c>
      <c r="M962">
        <v>1.0019436345966899</v>
      </c>
      <c r="N962">
        <v>0.99805825242718404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807</v>
      </c>
      <c r="F963">
        <v>837</v>
      </c>
      <c r="G963">
        <v>30</v>
      </c>
      <c r="H963">
        <v>773</v>
      </c>
      <c r="I963">
        <v>34</v>
      </c>
      <c r="J963">
        <v>64</v>
      </c>
      <c r="K963">
        <v>0.95786864931846305</v>
      </c>
      <c r="L963">
        <v>0.92353643966547105</v>
      </c>
      <c r="M963">
        <v>0.96415770609318996</v>
      </c>
      <c r="N963">
        <v>0.94038929440389296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221</v>
      </c>
      <c r="F964">
        <v>240</v>
      </c>
      <c r="G964">
        <v>19</v>
      </c>
      <c r="H964">
        <v>203</v>
      </c>
      <c r="I964">
        <v>18</v>
      </c>
      <c r="J964">
        <v>37</v>
      </c>
      <c r="K964">
        <v>0.91855203619909498</v>
      </c>
      <c r="L964">
        <v>0.84583333333333299</v>
      </c>
      <c r="M964">
        <v>0.92083333333333295</v>
      </c>
      <c r="N964">
        <v>0.88069414316702799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1045</v>
      </c>
      <c r="F965">
        <v>1044</v>
      </c>
      <c r="G965">
        <v>1</v>
      </c>
      <c r="H965">
        <v>1039</v>
      </c>
      <c r="I965">
        <v>6</v>
      </c>
      <c r="J965">
        <v>5</v>
      </c>
      <c r="K965">
        <v>0.99425837320574095</v>
      </c>
      <c r="L965">
        <v>0.99521072796934795</v>
      </c>
      <c r="M965">
        <v>1.0009578544061299</v>
      </c>
      <c r="N965">
        <v>0.99473432264241202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813</v>
      </c>
      <c r="F966">
        <v>801</v>
      </c>
      <c r="G966">
        <v>12</v>
      </c>
      <c r="H966">
        <v>752</v>
      </c>
      <c r="I966">
        <v>61</v>
      </c>
      <c r="J966">
        <v>49</v>
      </c>
      <c r="K966">
        <v>0.92496924969249605</v>
      </c>
      <c r="L966">
        <v>0.93882646691635396</v>
      </c>
      <c r="M966">
        <v>1.01498127340823</v>
      </c>
      <c r="N966">
        <v>0.93184634448574899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289</v>
      </c>
      <c r="F967">
        <v>252</v>
      </c>
      <c r="G967">
        <v>37</v>
      </c>
      <c r="H967">
        <v>190</v>
      </c>
      <c r="I967">
        <v>99</v>
      </c>
      <c r="J967">
        <v>62</v>
      </c>
      <c r="K967">
        <v>0.65743944636678198</v>
      </c>
      <c r="L967">
        <v>0.75396825396825395</v>
      </c>
      <c r="M967">
        <v>1.1468253968253901</v>
      </c>
      <c r="N967">
        <v>0.70240295748613601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1074</v>
      </c>
      <c r="F968">
        <v>1044</v>
      </c>
      <c r="G968">
        <v>30</v>
      </c>
      <c r="H968">
        <v>1042</v>
      </c>
      <c r="I968">
        <v>32</v>
      </c>
      <c r="J968">
        <v>2</v>
      </c>
      <c r="K968">
        <v>0.97020484171322097</v>
      </c>
      <c r="L968">
        <v>0.998084291187739</v>
      </c>
      <c r="M968">
        <v>1.0287356321839001</v>
      </c>
      <c r="N968">
        <v>0.98394711992445705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845</v>
      </c>
      <c r="F969">
        <v>801</v>
      </c>
      <c r="G969">
        <v>44</v>
      </c>
      <c r="H969">
        <v>776</v>
      </c>
      <c r="I969">
        <v>69</v>
      </c>
      <c r="J969">
        <v>25</v>
      </c>
      <c r="K969">
        <v>0.91834319526627195</v>
      </c>
      <c r="L969">
        <v>0.96878901373283399</v>
      </c>
      <c r="M969">
        <v>1.0549313358302099</v>
      </c>
      <c r="N969">
        <v>0.94289185905224704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250</v>
      </c>
      <c r="F970">
        <v>252</v>
      </c>
      <c r="G970">
        <v>2</v>
      </c>
      <c r="H970">
        <v>212</v>
      </c>
      <c r="I970">
        <v>38</v>
      </c>
      <c r="J970">
        <v>40</v>
      </c>
      <c r="K970">
        <v>0.84799999999999998</v>
      </c>
      <c r="L970">
        <v>0.84126984126984095</v>
      </c>
      <c r="M970">
        <v>0.99206349206349198</v>
      </c>
      <c r="N970">
        <v>0.84462151394422302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1037</v>
      </c>
      <c r="F971">
        <v>1044</v>
      </c>
      <c r="G971">
        <v>7</v>
      </c>
      <c r="H971">
        <v>1036</v>
      </c>
      <c r="I971">
        <v>1</v>
      </c>
      <c r="J971">
        <v>8</v>
      </c>
      <c r="K971">
        <v>0.99903567984570796</v>
      </c>
      <c r="L971">
        <v>0.99233716475095701</v>
      </c>
      <c r="M971">
        <v>0.99329501915708796</v>
      </c>
      <c r="N971">
        <v>0.99567515617491598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787</v>
      </c>
      <c r="F972">
        <v>801</v>
      </c>
      <c r="G972">
        <v>14</v>
      </c>
      <c r="H972">
        <v>754</v>
      </c>
      <c r="I972">
        <v>33</v>
      </c>
      <c r="J972">
        <v>47</v>
      </c>
      <c r="K972">
        <v>0.95806861499364604</v>
      </c>
      <c r="L972">
        <v>0.94132334581772703</v>
      </c>
      <c r="M972">
        <v>0.98252184769038697</v>
      </c>
      <c r="N972">
        <v>0.94962216624685103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239</v>
      </c>
      <c r="F973">
        <v>252</v>
      </c>
      <c r="G973">
        <v>13</v>
      </c>
      <c r="H973">
        <v>216</v>
      </c>
      <c r="I973">
        <v>23</v>
      </c>
      <c r="J973">
        <v>36</v>
      </c>
      <c r="K973">
        <v>0.90376569037656895</v>
      </c>
      <c r="L973">
        <v>0.85714285714285698</v>
      </c>
      <c r="M973">
        <v>0.94841269841269804</v>
      </c>
      <c r="N973">
        <v>0.87983706720977595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1095</v>
      </c>
      <c r="F974">
        <v>1076</v>
      </c>
      <c r="G974">
        <v>19</v>
      </c>
      <c r="H974">
        <v>1066</v>
      </c>
      <c r="I974">
        <v>29</v>
      </c>
      <c r="J974">
        <v>10</v>
      </c>
      <c r="K974">
        <v>0.97351598173515896</v>
      </c>
      <c r="L974">
        <v>0.99070631970260203</v>
      </c>
      <c r="M974">
        <v>1.01765799256505</v>
      </c>
      <c r="N974">
        <v>0.98203592814371199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709</v>
      </c>
      <c r="F975">
        <v>753</v>
      </c>
      <c r="G975">
        <v>44</v>
      </c>
      <c r="H975">
        <v>663</v>
      </c>
      <c r="I975">
        <v>46</v>
      </c>
      <c r="J975">
        <v>90</v>
      </c>
      <c r="K975">
        <v>0.93511988716502104</v>
      </c>
      <c r="L975">
        <v>0.88047808764940205</v>
      </c>
      <c r="M975">
        <v>0.941567065073041</v>
      </c>
      <c r="N975">
        <v>0.90697674418604601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265</v>
      </c>
      <c r="F976">
        <v>245</v>
      </c>
      <c r="G976">
        <v>20</v>
      </c>
      <c r="H976">
        <v>170</v>
      </c>
      <c r="I976">
        <v>95</v>
      </c>
      <c r="J976">
        <v>75</v>
      </c>
      <c r="K976">
        <v>0.64150943396226401</v>
      </c>
      <c r="L976">
        <v>0.69387755102040805</v>
      </c>
      <c r="M976">
        <v>1.0816326530612199</v>
      </c>
      <c r="N976">
        <v>0.66666666666666596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1093</v>
      </c>
      <c r="F977">
        <v>1076</v>
      </c>
      <c r="G977">
        <v>17</v>
      </c>
      <c r="H977">
        <v>1075</v>
      </c>
      <c r="I977">
        <v>18</v>
      </c>
      <c r="J977">
        <v>1</v>
      </c>
      <c r="K977">
        <v>0.98353156450137202</v>
      </c>
      <c r="L977">
        <v>0.99907063197026003</v>
      </c>
      <c r="M977">
        <v>1.01579925650557</v>
      </c>
      <c r="N977">
        <v>0.99124020285846004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727</v>
      </c>
      <c r="F978">
        <v>753</v>
      </c>
      <c r="G978">
        <v>26</v>
      </c>
      <c r="H978">
        <v>689</v>
      </c>
      <c r="I978">
        <v>38</v>
      </c>
      <c r="J978">
        <v>64</v>
      </c>
      <c r="K978">
        <v>0.94773039889958699</v>
      </c>
      <c r="L978">
        <v>0.915006640106241</v>
      </c>
      <c r="M978">
        <v>0.96547144754316006</v>
      </c>
      <c r="N978">
        <v>0.93108108108108101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255</v>
      </c>
      <c r="F979">
        <v>245</v>
      </c>
      <c r="G979">
        <v>10</v>
      </c>
      <c r="H979">
        <v>211</v>
      </c>
      <c r="I979">
        <v>44</v>
      </c>
      <c r="J979">
        <v>34</v>
      </c>
      <c r="K979">
        <v>0.82745098039215603</v>
      </c>
      <c r="L979">
        <v>0.86122448979591804</v>
      </c>
      <c r="M979">
        <v>1.0408163265306101</v>
      </c>
      <c r="N979">
        <v>0.84399999999999997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1056</v>
      </c>
      <c r="F980">
        <v>1076</v>
      </c>
      <c r="G980">
        <v>20</v>
      </c>
      <c r="H980">
        <v>1056</v>
      </c>
      <c r="I980">
        <v>0</v>
      </c>
      <c r="J980">
        <v>20</v>
      </c>
      <c r="K980">
        <v>1</v>
      </c>
      <c r="L980">
        <v>0.98141263940520396</v>
      </c>
      <c r="M980">
        <v>0.98141263940520396</v>
      </c>
      <c r="N980">
        <v>0.9906191369606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678</v>
      </c>
      <c r="F981">
        <v>753</v>
      </c>
      <c r="G981">
        <v>75</v>
      </c>
      <c r="H981">
        <v>642</v>
      </c>
      <c r="I981">
        <v>36</v>
      </c>
      <c r="J981">
        <v>111</v>
      </c>
      <c r="K981">
        <v>0.946902654867256</v>
      </c>
      <c r="L981">
        <v>0.85258964143426297</v>
      </c>
      <c r="M981">
        <v>0.90039840637450197</v>
      </c>
      <c r="N981">
        <v>0.89727463312368905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209</v>
      </c>
      <c r="F982">
        <v>245</v>
      </c>
      <c r="G982">
        <v>36</v>
      </c>
      <c r="H982">
        <v>197</v>
      </c>
      <c r="I982">
        <v>12</v>
      </c>
      <c r="J982">
        <v>48</v>
      </c>
      <c r="K982">
        <v>0.94258373205741597</v>
      </c>
      <c r="L982">
        <v>0.80408163265306098</v>
      </c>
      <c r="M982">
        <v>0.85306122448979504</v>
      </c>
      <c r="N982">
        <v>0.86784140969162904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1173</v>
      </c>
      <c r="F983">
        <v>1251</v>
      </c>
      <c r="G983">
        <v>78</v>
      </c>
      <c r="H983">
        <v>1167</v>
      </c>
      <c r="I983">
        <v>6</v>
      </c>
      <c r="J983">
        <v>84</v>
      </c>
      <c r="K983">
        <v>0.99488491048593297</v>
      </c>
      <c r="L983">
        <v>0.93285371702637798</v>
      </c>
      <c r="M983">
        <v>0.93764988009592298</v>
      </c>
      <c r="N983">
        <v>0.96287128712871195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894</v>
      </c>
      <c r="F984">
        <v>841</v>
      </c>
      <c r="G984">
        <v>53</v>
      </c>
      <c r="H984">
        <v>776</v>
      </c>
      <c r="I984">
        <v>118</v>
      </c>
      <c r="J984">
        <v>65</v>
      </c>
      <c r="K984">
        <v>0.86800894854586097</v>
      </c>
      <c r="L984">
        <v>0.92271105826397104</v>
      </c>
      <c r="M984">
        <v>1.06302021403091</v>
      </c>
      <c r="N984">
        <v>0.89452449567723302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286</v>
      </c>
      <c r="F985">
        <v>252</v>
      </c>
      <c r="G985">
        <v>34</v>
      </c>
      <c r="H985">
        <v>157</v>
      </c>
      <c r="I985">
        <v>129</v>
      </c>
      <c r="J985">
        <v>95</v>
      </c>
      <c r="K985">
        <v>0.54895104895104896</v>
      </c>
      <c r="L985">
        <v>0.62301587301587302</v>
      </c>
      <c r="M985">
        <v>1.13492063492063</v>
      </c>
      <c r="N985">
        <v>0.58364312267657903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976</v>
      </c>
      <c r="F986">
        <v>1251</v>
      </c>
      <c r="G986">
        <v>275</v>
      </c>
      <c r="H986">
        <v>971</v>
      </c>
      <c r="I986">
        <v>5</v>
      </c>
      <c r="J986">
        <v>280</v>
      </c>
      <c r="K986">
        <v>0.99487704918032704</v>
      </c>
      <c r="L986">
        <v>0.77617905675459598</v>
      </c>
      <c r="M986">
        <v>0.78017585931254996</v>
      </c>
      <c r="N986">
        <v>0.87202514593623703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662</v>
      </c>
      <c r="F987">
        <v>841</v>
      </c>
      <c r="G987">
        <v>179</v>
      </c>
      <c r="H987">
        <v>617</v>
      </c>
      <c r="I987">
        <v>45</v>
      </c>
      <c r="J987">
        <v>224</v>
      </c>
      <c r="K987">
        <v>0.93202416918428999</v>
      </c>
      <c r="L987">
        <v>0.73365041617122395</v>
      </c>
      <c r="M987">
        <v>0.78715814506539805</v>
      </c>
      <c r="N987">
        <v>0.82102461743180299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205</v>
      </c>
      <c r="F988">
        <v>252</v>
      </c>
      <c r="G988">
        <v>47</v>
      </c>
      <c r="H988">
        <v>187</v>
      </c>
      <c r="I988">
        <v>18</v>
      </c>
      <c r="J988">
        <v>65</v>
      </c>
      <c r="K988">
        <v>0.91219512195121899</v>
      </c>
      <c r="L988">
        <v>0.74206349206349198</v>
      </c>
      <c r="M988">
        <v>0.81349206349206304</v>
      </c>
      <c r="N988">
        <v>0.81838074398249405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1118</v>
      </c>
      <c r="F989">
        <v>1251</v>
      </c>
      <c r="G989">
        <v>133</v>
      </c>
      <c r="H989">
        <v>1118</v>
      </c>
      <c r="I989">
        <v>0</v>
      </c>
      <c r="J989">
        <v>133</v>
      </c>
      <c r="K989">
        <v>1</v>
      </c>
      <c r="L989">
        <v>0.89368505195843295</v>
      </c>
      <c r="M989">
        <v>0.89368505195843295</v>
      </c>
      <c r="N989">
        <v>0.94385816800337696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778</v>
      </c>
      <c r="F990">
        <v>841</v>
      </c>
      <c r="G990">
        <v>63</v>
      </c>
      <c r="H990">
        <v>717</v>
      </c>
      <c r="I990">
        <v>61</v>
      </c>
      <c r="J990">
        <v>124</v>
      </c>
      <c r="K990">
        <v>0.92159383033418996</v>
      </c>
      <c r="L990">
        <v>0.85255648038049903</v>
      </c>
      <c r="M990">
        <v>0.92508917954815695</v>
      </c>
      <c r="N990">
        <v>0.88573193329215505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226</v>
      </c>
      <c r="F991">
        <v>252</v>
      </c>
      <c r="G991">
        <v>26</v>
      </c>
      <c r="H991">
        <v>203</v>
      </c>
      <c r="I991">
        <v>23</v>
      </c>
      <c r="J991">
        <v>49</v>
      </c>
      <c r="K991">
        <v>0.89823008849557495</v>
      </c>
      <c r="L991">
        <v>0.80555555555555503</v>
      </c>
      <c r="M991">
        <v>0.89682539682539597</v>
      </c>
      <c r="N991">
        <v>0.84937238493723799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937</v>
      </c>
      <c r="F992">
        <v>920</v>
      </c>
      <c r="G992">
        <v>17</v>
      </c>
      <c r="H992">
        <v>919</v>
      </c>
      <c r="I992">
        <v>18</v>
      </c>
      <c r="J992">
        <v>1</v>
      </c>
      <c r="K992">
        <v>0.98078975453575201</v>
      </c>
      <c r="L992">
        <v>0.99891304347826004</v>
      </c>
      <c r="M992">
        <v>1.0184782608695599</v>
      </c>
      <c r="N992">
        <v>0.98976844372644002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632</v>
      </c>
      <c r="F993">
        <v>549</v>
      </c>
      <c r="G993">
        <v>83</v>
      </c>
      <c r="H993">
        <v>500</v>
      </c>
      <c r="I993">
        <v>132</v>
      </c>
      <c r="J993">
        <v>49</v>
      </c>
      <c r="K993">
        <v>0.791139240506329</v>
      </c>
      <c r="L993">
        <v>0.91074681238615596</v>
      </c>
      <c r="M993">
        <v>1.1511839708561</v>
      </c>
      <c r="N993">
        <v>0.84674005080440296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224</v>
      </c>
      <c r="F994">
        <v>204</v>
      </c>
      <c r="G994">
        <v>20</v>
      </c>
      <c r="H994">
        <v>161</v>
      </c>
      <c r="I994">
        <v>63</v>
      </c>
      <c r="J994">
        <v>43</v>
      </c>
      <c r="K994">
        <v>0.71875</v>
      </c>
      <c r="L994">
        <v>0.789215686274509</v>
      </c>
      <c r="M994">
        <v>1.0980392156862699</v>
      </c>
      <c r="N994">
        <v>0.75233644859813098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943</v>
      </c>
      <c r="F995">
        <v>920</v>
      </c>
      <c r="G995">
        <v>23</v>
      </c>
      <c r="H995">
        <v>920</v>
      </c>
      <c r="I995">
        <v>23</v>
      </c>
      <c r="J995">
        <v>0</v>
      </c>
      <c r="K995">
        <v>0.97560975609756095</v>
      </c>
      <c r="L995">
        <v>1</v>
      </c>
      <c r="M995">
        <v>1.0249999999999999</v>
      </c>
      <c r="N995">
        <v>0.98765432098765404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610</v>
      </c>
      <c r="F996">
        <v>549</v>
      </c>
      <c r="G996">
        <v>61</v>
      </c>
      <c r="H996">
        <v>523</v>
      </c>
      <c r="I996">
        <v>87</v>
      </c>
      <c r="J996">
        <v>26</v>
      </c>
      <c r="K996">
        <v>0.85737704918032698</v>
      </c>
      <c r="L996">
        <v>0.95264116575591895</v>
      </c>
      <c r="M996">
        <v>1.1111111111111101</v>
      </c>
      <c r="N996">
        <v>0.90250215703192405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210</v>
      </c>
      <c r="F997">
        <v>204</v>
      </c>
      <c r="G997">
        <v>6</v>
      </c>
      <c r="H997">
        <v>184</v>
      </c>
      <c r="I997">
        <v>26</v>
      </c>
      <c r="J997">
        <v>20</v>
      </c>
      <c r="K997">
        <v>0.87619047619047596</v>
      </c>
      <c r="L997">
        <v>0.90196078431372495</v>
      </c>
      <c r="M997">
        <v>1.02941176470588</v>
      </c>
      <c r="N997">
        <v>0.88888888888888895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902</v>
      </c>
      <c r="F998">
        <v>920</v>
      </c>
      <c r="G998">
        <v>18</v>
      </c>
      <c r="H998">
        <v>902</v>
      </c>
      <c r="I998">
        <v>0</v>
      </c>
      <c r="J998">
        <v>18</v>
      </c>
      <c r="K998">
        <v>1</v>
      </c>
      <c r="L998">
        <v>0.98043478260869499</v>
      </c>
      <c r="M998">
        <v>0.98043478260869499</v>
      </c>
      <c r="N998">
        <v>0.99012074643249104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602</v>
      </c>
      <c r="F999">
        <v>549</v>
      </c>
      <c r="G999">
        <v>53</v>
      </c>
      <c r="H999">
        <v>520</v>
      </c>
      <c r="I999">
        <v>82</v>
      </c>
      <c r="J999">
        <v>29</v>
      </c>
      <c r="K999">
        <v>0.86378737541528205</v>
      </c>
      <c r="L999">
        <v>0.947176684881602</v>
      </c>
      <c r="M999">
        <v>1.0965391621129299</v>
      </c>
      <c r="N999">
        <v>0.90356211989574198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201</v>
      </c>
      <c r="F1000">
        <v>204</v>
      </c>
      <c r="G1000">
        <v>3</v>
      </c>
      <c r="H1000">
        <v>190</v>
      </c>
      <c r="I1000">
        <v>11</v>
      </c>
      <c r="J1000">
        <v>14</v>
      </c>
      <c r="K1000">
        <v>0.94527363184079605</v>
      </c>
      <c r="L1000">
        <v>0.93137254901960698</v>
      </c>
      <c r="M1000">
        <v>0.98529411764705799</v>
      </c>
      <c r="N1000">
        <v>0.938271604938271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1016</v>
      </c>
      <c r="F1001">
        <v>946</v>
      </c>
      <c r="G1001">
        <v>70</v>
      </c>
      <c r="H1001">
        <v>945</v>
      </c>
      <c r="I1001">
        <v>71</v>
      </c>
      <c r="J1001">
        <v>1</v>
      </c>
      <c r="K1001">
        <v>0.93011811023622004</v>
      </c>
      <c r="L1001">
        <v>0.99894291754756803</v>
      </c>
      <c r="M1001">
        <v>1.07399577167019</v>
      </c>
      <c r="N1001">
        <v>0.96330275229357798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755</v>
      </c>
      <c r="F1002">
        <v>703</v>
      </c>
      <c r="G1002">
        <v>52</v>
      </c>
      <c r="H1002">
        <v>652</v>
      </c>
      <c r="I1002">
        <v>103</v>
      </c>
      <c r="J1002">
        <v>51</v>
      </c>
      <c r="K1002">
        <v>0.86357615894039697</v>
      </c>
      <c r="L1002">
        <v>0.92745376955903203</v>
      </c>
      <c r="M1002">
        <v>1.0739687055476499</v>
      </c>
      <c r="N1002">
        <v>0.89437585733881997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213</v>
      </c>
      <c r="F1003">
        <v>247</v>
      </c>
      <c r="G1003">
        <v>34</v>
      </c>
      <c r="H1003">
        <v>156</v>
      </c>
      <c r="I1003">
        <v>57</v>
      </c>
      <c r="J1003">
        <v>91</v>
      </c>
      <c r="K1003">
        <v>0.73239436619718301</v>
      </c>
      <c r="L1003">
        <v>0.63157894736842102</v>
      </c>
      <c r="M1003">
        <v>0.86234817813765097</v>
      </c>
      <c r="N1003">
        <v>0.67826086956521703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954</v>
      </c>
      <c r="F1004">
        <v>946</v>
      </c>
      <c r="G1004">
        <v>8</v>
      </c>
      <c r="H1004">
        <v>934</v>
      </c>
      <c r="I1004">
        <v>20</v>
      </c>
      <c r="J1004">
        <v>12</v>
      </c>
      <c r="K1004">
        <v>0.97903563941299698</v>
      </c>
      <c r="L1004">
        <v>0.98731501057082405</v>
      </c>
      <c r="M1004">
        <v>1.00845665961945</v>
      </c>
      <c r="N1004">
        <v>0.98315789473684201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721</v>
      </c>
      <c r="F1005">
        <v>703</v>
      </c>
      <c r="G1005">
        <v>18</v>
      </c>
      <c r="H1005">
        <v>660</v>
      </c>
      <c r="I1005">
        <v>61</v>
      </c>
      <c r="J1005">
        <v>43</v>
      </c>
      <c r="K1005">
        <v>0.91539528432732298</v>
      </c>
      <c r="L1005">
        <v>0.93883357041251703</v>
      </c>
      <c r="M1005">
        <v>1.0256045519203401</v>
      </c>
      <c r="N1005">
        <v>0.92696629213483095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220</v>
      </c>
      <c r="F1006">
        <v>247</v>
      </c>
      <c r="G1006">
        <v>27</v>
      </c>
      <c r="H1006">
        <v>200</v>
      </c>
      <c r="I1006">
        <v>20</v>
      </c>
      <c r="J1006">
        <v>47</v>
      </c>
      <c r="K1006">
        <v>0.90909090909090895</v>
      </c>
      <c r="L1006">
        <v>0.80971659919028305</v>
      </c>
      <c r="M1006">
        <v>0.89068825910931104</v>
      </c>
      <c r="N1006">
        <v>0.85653104925053503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935</v>
      </c>
      <c r="F1007">
        <v>946</v>
      </c>
      <c r="G1007">
        <v>11</v>
      </c>
      <c r="H1007">
        <v>932</v>
      </c>
      <c r="I1007">
        <v>3</v>
      </c>
      <c r="J1007">
        <v>14</v>
      </c>
      <c r="K1007">
        <v>0.99679144385026697</v>
      </c>
      <c r="L1007">
        <v>0.985200845665962</v>
      </c>
      <c r="M1007">
        <v>0.98837209302325502</v>
      </c>
      <c r="N1007">
        <v>0.99096225412014805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705</v>
      </c>
      <c r="F1008">
        <v>703</v>
      </c>
      <c r="G1008">
        <v>2</v>
      </c>
      <c r="H1008">
        <v>657</v>
      </c>
      <c r="I1008">
        <v>48</v>
      </c>
      <c r="J1008">
        <v>46</v>
      </c>
      <c r="K1008">
        <v>0.93191489361702096</v>
      </c>
      <c r="L1008">
        <v>0.93456614509246005</v>
      </c>
      <c r="M1008">
        <v>1.0028449502133701</v>
      </c>
      <c r="N1008">
        <v>0.93323863636363602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226</v>
      </c>
      <c r="F1009">
        <v>247</v>
      </c>
      <c r="G1009">
        <v>21</v>
      </c>
      <c r="H1009">
        <v>208</v>
      </c>
      <c r="I1009">
        <v>18</v>
      </c>
      <c r="J1009">
        <v>39</v>
      </c>
      <c r="K1009">
        <v>0.92035398230088405</v>
      </c>
      <c r="L1009">
        <v>0.84210526315789402</v>
      </c>
      <c r="M1009">
        <v>0.91497975708502</v>
      </c>
      <c r="N1009">
        <v>0.87949260042283295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1083</v>
      </c>
      <c r="F1010">
        <v>999</v>
      </c>
      <c r="G1010">
        <v>84</v>
      </c>
      <c r="H1010">
        <v>998</v>
      </c>
      <c r="I1010">
        <v>85</v>
      </c>
      <c r="J1010">
        <v>1</v>
      </c>
      <c r="K1010">
        <v>0.92151431209602896</v>
      </c>
      <c r="L1010">
        <v>0.99899899899899902</v>
      </c>
      <c r="M1010">
        <v>1.08408408408408</v>
      </c>
      <c r="N1010">
        <v>0.958693563880883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780</v>
      </c>
      <c r="F1011">
        <v>835</v>
      </c>
      <c r="G1011">
        <v>55</v>
      </c>
      <c r="H1011">
        <v>674</v>
      </c>
      <c r="I1011">
        <v>106</v>
      </c>
      <c r="J1011">
        <v>161</v>
      </c>
      <c r="K1011">
        <v>0.86410256410256403</v>
      </c>
      <c r="L1011">
        <v>0.80718562874251498</v>
      </c>
      <c r="M1011">
        <v>0.93413173652694603</v>
      </c>
      <c r="N1011">
        <v>0.83467492260061904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210</v>
      </c>
      <c r="F1012">
        <v>266</v>
      </c>
      <c r="G1012">
        <v>56</v>
      </c>
      <c r="H1012">
        <v>99</v>
      </c>
      <c r="I1012">
        <v>111</v>
      </c>
      <c r="J1012">
        <v>167</v>
      </c>
      <c r="K1012">
        <v>0.47142857142857097</v>
      </c>
      <c r="L1012">
        <v>0.372180451127819</v>
      </c>
      <c r="M1012">
        <v>0.78947368421052599</v>
      </c>
      <c r="N1012">
        <v>0.41596638655462098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1017</v>
      </c>
      <c r="F1013">
        <v>999</v>
      </c>
      <c r="G1013">
        <v>18</v>
      </c>
      <c r="H1013">
        <v>980</v>
      </c>
      <c r="I1013">
        <v>37</v>
      </c>
      <c r="J1013">
        <v>19</v>
      </c>
      <c r="K1013">
        <v>0.96361848574237896</v>
      </c>
      <c r="L1013">
        <v>0.98098098098098097</v>
      </c>
      <c r="M1013">
        <v>1.0180180180180101</v>
      </c>
      <c r="N1013">
        <v>0.97222222222222199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379</v>
      </c>
      <c r="F1014">
        <v>835</v>
      </c>
      <c r="G1014">
        <v>456</v>
      </c>
      <c r="H1014">
        <v>337</v>
      </c>
      <c r="I1014">
        <v>42</v>
      </c>
      <c r="J1014">
        <v>498</v>
      </c>
      <c r="K1014">
        <v>0.88918205804749295</v>
      </c>
      <c r="L1014">
        <v>0.40359281437125699</v>
      </c>
      <c r="M1014">
        <v>0.453892215568862</v>
      </c>
      <c r="N1014">
        <v>0.55518945634266803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74</v>
      </c>
      <c r="F1015">
        <v>266</v>
      </c>
      <c r="G1015">
        <v>192</v>
      </c>
      <c r="H1015">
        <v>55</v>
      </c>
      <c r="I1015">
        <v>19</v>
      </c>
      <c r="J1015">
        <v>211</v>
      </c>
      <c r="K1015">
        <v>0.74324324324324298</v>
      </c>
      <c r="L1015">
        <v>0.20676691729323299</v>
      </c>
      <c r="M1015">
        <v>0.278195488721804</v>
      </c>
      <c r="N1015">
        <v>0.32352941176470501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985</v>
      </c>
      <c r="F1016">
        <v>999</v>
      </c>
      <c r="G1016">
        <v>14</v>
      </c>
      <c r="H1016">
        <v>975</v>
      </c>
      <c r="I1016">
        <v>10</v>
      </c>
      <c r="J1016">
        <v>24</v>
      </c>
      <c r="K1016">
        <v>0.98984771573604002</v>
      </c>
      <c r="L1016">
        <v>0.97597597597597596</v>
      </c>
      <c r="M1016">
        <v>0.98598598598598597</v>
      </c>
      <c r="N1016">
        <v>0.98286290322580605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847</v>
      </c>
      <c r="F1017">
        <v>835</v>
      </c>
      <c r="G1017">
        <v>12</v>
      </c>
      <c r="H1017">
        <v>799</v>
      </c>
      <c r="I1017">
        <v>48</v>
      </c>
      <c r="J1017">
        <v>36</v>
      </c>
      <c r="K1017">
        <v>0.94332939787485204</v>
      </c>
      <c r="L1017">
        <v>0.95688622754491004</v>
      </c>
      <c r="M1017">
        <v>1.0143712574850201</v>
      </c>
      <c r="N1017">
        <v>0.95005945303210404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252</v>
      </c>
      <c r="F1018">
        <v>266</v>
      </c>
      <c r="G1018">
        <v>14</v>
      </c>
      <c r="H1018">
        <v>219</v>
      </c>
      <c r="I1018">
        <v>33</v>
      </c>
      <c r="J1018">
        <v>47</v>
      </c>
      <c r="K1018">
        <v>0.86904761904761896</v>
      </c>
      <c r="L1018">
        <v>0.82330827067669099</v>
      </c>
      <c r="M1018">
        <v>0.94736842105263097</v>
      </c>
      <c r="N1018">
        <v>0.84555984555984498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1049</v>
      </c>
      <c r="F1019">
        <v>1079</v>
      </c>
      <c r="G1019">
        <v>30</v>
      </c>
      <c r="H1019">
        <v>1040</v>
      </c>
      <c r="I1019">
        <v>9</v>
      </c>
      <c r="J1019">
        <v>39</v>
      </c>
      <c r="K1019">
        <v>0.99142040038131496</v>
      </c>
      <c r="L1019">
        <v>0.96385542168674698</v>
      </c>
      <c r="M1019">
        <v>0.97219647822057398</v>
      </c>
      <c r="N1019">
        <v>0.977443609022556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671</v>
      </c>
      <c r="F1020">
        <v>680</v>
      </c>
      <c r="G1020">
        <v>9</v>
      </c>
      <c r="H1020">
        <v>577</v>
      </c>
      <c r="I1020">
        <v>94</v>
      </c>
      <c r="J1020">
        <v>103</v>
      </c>
      <c r="K1020">
        <v>0.85991058122205599</v>
      </c>
      <c r="L1020">
        <v>0.84852941176470498</v>
      </c>
      <c r="M1020">
        <v>0.98676470588235299</v>
      </c>
      <c r="N1020">
        <v>0.85418208734270895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174</v>
      </c>
      <c r="F1021">
        <v>247</v>
      </c>
      <c r="G1021">
        <v>73</v>
      </c>
      <c r="H1021">
        <v>126</v>
      </c>
      <c r="I1021">
        <v>48</v>
      </c>
      <c r="J1021">
        <v>121</v>
      </c>
      <c r="K1021">
        <v>0.72413793103448199</v>
      </c>
      <c r="L1021">
        <v>0.51012145748987803</v>
      </c>
      <c r="M1021">
        <v>0.70445344129554599</v>
      </c>
      <c r="N1021">
        <v>0.59857482185273103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1075</v>
      </c>
      <c r="F1022">
        <v>1079</v>
      </c>
      <c r="G1022">
        <v>4</v>
      </c>
      <c r="H1022">
        <v>1065</v>
      </c>
      <c r="I1022">
        <v>10</v>
      </c>
      <c r="J1022">
        <v>14</v>
      </c>
      <c r="K1022">
        <v>0.99069767441860401</v>
      </c>
      <c r="L1022">
        <v>0.98702502316960095</v>
      </c>
      <c r="M1022">
        <v>0.99629286376274295</v>
      </c>
      <c r="N1022">
        <v>0.98885793871866201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626</v>
      </c>
      <c r="F1023">
        <v>680</v>
      </c>
      <c r="G1023">
        <v>54</v>
      </c>
      <c r="H1023">
        <v>599</v>
      </c>
      <c r="I1023">
        <v>27</v>
      </c>
      <c r="J1023">
        <v>81</v>
      </c>
      <c r="K1023">
        <v>0.95686900958466403</v>
      </c>
      <c r="L1023">
        <v>0.88088235294117601</v>
      </c>
      <c r="M1023">
        <v>0.92058823529411704</v>
      </c>
      <c r="N1023">
        <v>0.91730474732006095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205</v>
      </c>
      <c r="F1024">
        <v>247</v>
      </c>
      <c r="G1024">
        <v>42</v>
      </c>
      <c r="H1024">
        <v>199</v>
      </c>
      <c r="I1024">
        <v>6</v>
      </c>
      <c r="J1024">
        <v>48</v>
      </c>
      <c r="K1024">
        <v>0.97073170731707303</v>
      </c>
      <c r="L1024">
        <v>0.80566801619433204</v>
      </c>
      <c r="M1024">
        <v>0.82995951417003999</v>
      </c>
      <c r="N1024">
        <v>0.88053097345132703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1030</v>
      </c>
      <c r="F1025">
        <v>1079</v>
      </c>
      <c r="G1025">
        <v>49</v>
      </c>
      <c r="H1025">
        <v>1027</v>
      </c>
      <c r="I1025">
        <v>3</v>
      </c>
      <c r="J1025">
        <v>52</v>
      </c>
      <c r="K1025">
        <v>0.99708737864077601</v>
      </c>
      <c r="L1025">
        <v>0.95180722891566205</v>
      </c>
      <c r="M1025">
        <v>0.95458758109360498</v>
      </c>
      <c r="N1025">
        <v>0.97392128971076297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664</v>
      </c>
      <c r="F1026">
        <v>680</v>
      </c>
      <c r="G1026">
        <v>16</v>
      </c>
      <c r="H1026">
        <v>636</v>
      </c>
      <c r="I1026">
        <v>28</v>
      </c>
      <c r="J1026">
        <v>44</v>
      </c>
      <c r="K1026">
        <v>0.95783132530120396</v>
      </c>
      <c r="L1026">
        <v>0.93529411764705805</v>
      </c>
      <c r="M1026">
        <v>0.97647058823529398</v>
      </c>
      <c r="N1026">
        <v>0.94642857142857095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216</v>
      </c>
      <c r="F1027">
        <v>247</v>
      </c>
      <c r="G1027">
        <v>31</v>
      </c>
      <c r="H1027">
        <v>210</v>
      </c>
      <c r="I1027">
        <v>6</v>
      </c>
      <c r="J1027">
        <v>37</v>
      </c>
      <c r="K1027">
        <v>0.97222222222222199</v>
      </c>
      <c r="L1027">
        <v>0.85020242914979705</v>
      </c>
      <c r="M1027">
        <v>0.874493927125506</v>
      </c>
      <c r="N1027">
        <v>0.907127429805615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923</v>
      </c>
      <c r="F1028">
        <v>946</v>
      </c>
      <c r="G1028">
        <v>23</v>
      </c>
      <c r="H1028">
        <v>920</v>
      </c>
      <c r="I1028">
        <v>3</v>
      </c>
      <c r="J1028">
        <v>26</v>
      </c>
      <c r="K1028">
        <v>0.99674972914409499</v>
      </c>
      <c r="L1028">
        <v>0.97251585623678605</v>
      </c>
      <c r="M1028">
        <v>0.97568710359407995</v>
      </c>
      <c r="N1028">
        <v>0.98448368111289397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714</v>
      </c>
      <c r="F1029">
        <v>718</v>
      </c>
      <c r="G1029">
        <v>4</v>
      </c>
      <c r="H1029">
        <v>636</v>
      </c>
      <c r="I1029">
        <v>78</v>
      </c>
      <c r="J1029">
        <v>82</v>
      </c>
      <c r="K1029">
        <v>0.89075630252100801</v>
      </c>
      <c r="L1029">
        <v>0.88579387186629499</v>
      </c>
      <c r="M1029">
        <v>0.99442896935933101</v>
      </c>
      <c r="N1029">
        <v>0.88826815642458101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228</v>
      </c>
      <c r="F1030">
        <v>207</v>
      </c>
      <c r="G1030">
        <v>21</v>
      </c>
      <c r="H1030">
        <v>140</v>
      </c>
      <c r="I1030">
        <v>88</v>
      </c>
      <c r="J1030">
        <v>67</v>
      </c>
      <c r="K1030">
        <v>0.61403508771929804</v>
      </c>
      <c r="L1030">
        <v>0.67632850241545805</v>
      </c>
      <c r="M1030">
        <v>1.10144927536231</v>
      </c>
      <c r="N1030">
        <v>0.64367816091954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934</v>
      </c>
      <c r="F1031">
        <v>946</v>
      </c>
      <c r="G1031">
        <v>12</v>
      </c>
      <c r="H1031">
        <v>930</v>
      </c>
      <c r="I1031">
        <v>4</v>
      </c>
      <c r="J1031">
        <v>16</v>
      </c>
      <c r="K1031">
        <v>0.99571734475374696</v>
      </c>
      <c r="L1031">
        <v>0.98308668076109895</v>
      </c>
      <c r="M1031">
        <v>0.98731501057082405</v>
      </c>
      <c r="N1031">
        <v>0.98936170212765895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717</v>
      </c>
      <c r="F1032">
        <v>718</v>
      </c>
      <c r="G1032">
        <v>1</v>
      </c>
      <c r="H1032">
        <v>666</v>
      </c>
      <c r="I1032">
        <v>51</v>
      </c>
      <c r="J1032">
        <v>52</v>
      </c>
      <c r="K1032">
        <v>0.92887029288702905</v>
      </c>
      <c r="L1032">
        <v>0.92757660167130895</v>
      </c>
      <c r="M1032">
        <v>0.998607242339832</v>
      </c>
      <c r="N1032">
        <v>0.92822299651567897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210</v>
      </c>
      <c r="F1033">
        <v>207</v>
      </c>
      <c r="G1033">
        <v>3</v>
      </c>
      <c r="H1033">
        <v>152</v>
      </c>
      <c r="I1033">
        <v>58</v>
      </c>
      <c r="J1033">
        <v>55</v>
      </c>
      <c r="K1033">
        <v>0.72380952380952301</v>
      </c>
      <c r="L1033">
        <v>0.73429951690821205</v>
      </c>
      <c r="M1033">
        <v>1.01449275362318</v>
      </c>
      <c r="N1033">
        <v>0.72901678657074298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925</v>
      </c>
      <c r="F1034">
        <v>946</v>
      </c>
      <c r="G1034">
        <v>21</v>
      </c>
      <c r="H1034">
        <v>925</v>
      </c>
      <c r="I1034">
        <v>0</v>
      </c>
      <c r="J1034">
        <v>21</v>
      </c>
      <c r="K1034">
        <v>1</v>
      </c>
      <c r="L1034">
        <v>0.977801268498942</v>
      </c>
      <c r="M1034">
        <v>0.977801268498942</v>
      </c>
      <c r="N1034">
        <v>0.98877605558524795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664</v>
      </c>
      <c r="F1035">
        <v>718</v>
      </c>
      <c r="G1035">
        <v>54</v>
      </c>
      <c r="H1035">
        <v>624</v>
      </c>
      <c r="I1035">
        <v>40</v>
      </c>
      <c r="J1035">
        <v>94</v>
      </c>
      <c r="K1035">
        <v>0.93975903614457801</v>
      </c>
      <c r="L1035">
        <v>0.86908077994428901</v>
      </c>
      <c r="M1035">
        <v>0.92479108635097496</v>
      </c>
      <c r="N1035">
        <v>0.90303907380607795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179</v>
      </c>
      <c r="F1036">
        <v>207</v>
      </c>
      <c r="G1036">
        <v>28</v>
      </c>
      <c r="H1036">
        <v>146</v>
      </c>
      <c r="I1036">
        <v>33</v>
      </c>
      <c r="J1036">
        <v>61</v>
      </c>
      <c r="K1036">
        <v>0.81564245810055802</v>
      </c>
      <c r="L1036">
        <v>0.705314009661835</v>
      </c>
      <c r="M1036">
        <v>0.86473429951690794</v>
      </c>
      <c r="N1036">
        <v>0.75647668393782297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1139</v>
      </c>
      <c r="F1037">
        <v>985</v>
      </c>
      <c r="G1037">
        <v>154</v>
      </c>
      <c r="H1037">
        <v>985</v>
      </c>
      <c r="I1037">
        <v>154</v>
      </c>
      <c r="J1037">
        <v>0</v>
      </c>
      <c r="K1037">
        <v>0.86479367866549595</v>
      </c>
      <c r="L1037">
        <v>1</v>
      </c>
      <c r="M1037">
        <v>1.15634517766497</v>
      </c>
      <c r="N1037">
        <v>0.92749529190207103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791</v>
      </c>
      <c r="F1038">
        <v>720</v>
      </c>
      <c r="G1038">
        <v>71</v>
      </c>
      <c r="H1038">
        <v>683</v>
      </c>
      <c r="I1038">
        <v>108</v>
      </c>
      <c r="J1038">
        <v>37</v>
      </c>
      <c r="K1038">
        <v>0.86346396965865901</v>
      </c>
      <c r="L1038">
        <v>0.94861111111111096</v>
      </c>
      <c r="M1038">
        <v>1.0986111111111101</v>
      </c>
      <c r="N1038">
        <v>0.90403706154864305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310</v>
      </c>
      <c r="F1039">
        <v>214</v>
      </c>
      <c r="G1039">
        <v>96</v>
      </c>
      <c r="H1039">
        <v>184</v>
      </c>
      <c r="I1039">
        <v>126</v>
      </c>
      <c r="J1039">
        <v>30</v>
      </c>
      <c r="K1039">
        <v>0.59354838709677404</v>
      </c>
      <c r="L1039">
        <v>0.85981308411214896</v>
      </c>
      <c r="M1039">
        <v>1.44859813084112</v>
      </c>
      <c r="N1039">
        <v>0.70229007633587703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999</v>
      </c>
      <c r="F1040">
        <v>985</v>
      </c>
      <c r="G1040">
        <v>14</v>
      </c>
      <c r="H1040">
        <v>979</v>
      </c>
      <c r="I1040">
        <v>20</v>
      </c>
      <c r="J1040">
        <v>6</v>
      </c>
      <c r="K1040">
        <v>0.97997997997997999</v>
      </c>
      <c r="L1040">
        <v>0.99390862944162395</v>
      </c>
      <c r="M1040">
        <v>1.0142131979695399</v>
      </c>
      <c r="N1040">
        <v>0.98689516129032195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742</v>
      </c>
      <c r="F1041">
        <v>720</v>
      </c>
      <c r="G1041">
        <v>22</v>
      </c>
      <c r="H1041">
        <v>675</v>
      </c>
      <c r="I1041">
        <v>67</v>
      </c>
      <c r="J1041">
        <v>45</v>
      </c>
      <c r="K1041">
        <v>0.90970350404312605</v>
      </c>
      <c r="L1041">
        <v>0.9375</v>
      </c>
      <c r="M1041">
        <v>1.0305555555555499</v>
      </c>
      <c r="N1041">
        <v>0.92339261285909702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221</v>
      </c>
      <c r="F1042">
        <v>214</v>
      </c>
      <c r="G1042">
        <v>7</v>
      </c>
      <c r="H1042">
        <v>152</v>
      </c>
      <c r="I1042">
        <v>69</v>
      </c>
      <c r="J1042">
        <v>62</v>
      </c>
      <c r="K1042">
        <v>0.68778280542986403</v>
      </c>
      <c r="L1042">
        <v>0.710280373831775</v>
      </c>
      <c r="M1042">
        <v>1.0327102803738299</v>
      </c>
      <c r="N1042">
        <v>0.698850574712643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991</v>
      </c>
      <c r="F1043">
        <v>985</v>
      </c>
      <c r="G1043">
        <v>6</v>
      </c>
      <c r="H1043">
        <v>980</v>
      </c>
      <c r="I1043">
        <v>11</v>
      </c>
      <c r="J1043">
        <v>5</v>
      </c>
      <c r="K1043">
        <v>0.98890010090817304</v>
      </c>
      <c r="L1043">
        <v>0.99492385786801996</v>
      </c>
      <c r="M1043">
        <v>1.0060913705583701</v>
      </c>
      <c r="N1043">
        <v>0.99190283400809698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726</v>
      </c>
      <c r="F1044">
        <v>720</v>
      </c>
      <c r="G1044">
        <v>6</v>
      </c>
      <c r="H1044">
        <v>676</v>
      </c>
      <c r="I1044">
        <v>50</v>
      </c>
      <c r="J1044">
        <v>44</v>
      </c>
      <c r="K1044">
        <v>0.93112947658402201</v>
      </c>
      <c r="L1044">
        <v>0.938888888888888</v>
      </c>
      <c r="M1044">
        <v>1.00833333333333</v>
      </c>
      <c r="N1044">
        <v>0.93499308437067696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227</v>
      </c>
      <c r="F1045">
        <v>214</v>
      </c>
      <c r="G1045">
        <v>13</v>
      </c>
      <c r="H1045">
        <v>181</v>
      </c>
      <c r="I1045">
        <v>46</v>
      </c>
      <c r="J1045">
        <v>33</v>
      </c>
      <c r="K1045">
        <v>0.79735682819383202</v>
      </c>
      <c r="L1045">
        <v>0.84579439252336397</v>
      </c>
      <c r="M1045">
        <v>1.0607476635513999</v>
      </c>
      <c r="N1045">
        <v>0.82086167800453502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1102</v>
      </c>
      <c r="F1046">
        <v>1166</v>
      </c>
      <c r="G1046">
        <v>64</v>
      </c>
      <c r="H1046">
        <v>1098</v>
      </c>
      <c r="I1046">
        <v>4</v>
      </c>
      <c r="J1046">
        <v>68</v>
      </c>
      <c r="K1046">
        <v>0.99637023593466401</v>
      </c>
      <c r="L1046">
        <v>0.94168096054888495</v>
      </c>
      <c r="M1046">
        <v>0.94511149228130298</v>
      </c>
      <c r="N1046">
        <v>0.96825396825396803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614</v>
      </c>
      <c r="F1047">
        <v>728</v>
      </c>
      <c r="G1047">
        <v>114</v>
      </c>
      <c r="H1047">
        <v>553</v>
      </c>
      <c r="I1047">
        <v>61</v>
      </c>
      <c r="J1047">
        <v>175</v>
      </c>
      <c r="K1047">
        <v>0.900651465798045</v>
      </c>
      <c r="L1047">
        <v>0.75961538461538403</v>
      </c>
      <c r="M1047">
        <v>0.84340659340659296</v>
      </c>
      <c r="N1047">
        <v>0.82414307004470899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223</v>
      </c>
      <c r="F1048">
        <v>270</v>
      </c>
      <c r="G1048">
        <v>47</v>
      </c>
      <c r="H1048">
        <v>169</v>
      </c>
      <c r="I1048">
        <v>54</v>
      </c>
      <c r="J1048">
        <v>101</v>
      </c>
      <c r="K1048">
        <v>0.75784753363228696</v>
      </c>
      <c r="L1048">
        <v>0.625925925925925</v>
      </c>
      <c r="M1048">
        <v>0.82592592592592595</v>
      </c>
      <c r="N1048">
        <v>0.68559837728194695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1141</v>
      </c>
      <c r="F1049">
        <v>1166</v>
      </c>
      <c r="G1049">
        <v>25</v>
      </c>
      <c r="H1049">
        <v>1134</v>
      </c>
      <c r="I1049">
        <v>7</v>
      </c>
      <c r="J1049">
        <v>32</v>
      </c>
      <c r="K1049">
        <v>0.993865030674846</v>
      </c>
      <c r="L1049">
        <v>0.97255574614065099</v>
      </c>
      <c r="M1049">
        <v>0.97855917667238401</v>
      </c>
      <c r="N1049">
        <v>0.98309492847854296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714</v>
      </c>
      <c r="F1050">
        <v>728</v>
      </c>
      <c r="G1050">
        <v>14</v>
      </c>
      <c r="H1050">
        <v>663</v>
      </c>
      <c r="I1050">
        <v>51</v>
      </c>
      <c r="J1050">
        <v>65</v>
      </c>
      <c r="K1050">
        <v>0.92857142857142805</v>
      </c>
      <c r="L1050">
        <v>0.91071428571428503</v>
      </c>
      <c r="M1050">
        <v>0.98076923076922995</v>
      </c>
      <c r="N1050">
        <v>0.91955617198335604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248</v>
      </c>
      <c r="F1051">
        <v>270</v>
      </c>
      <c r="G1051">
        <v>22</v>
      </c>
      <c r="H1051">
        <v>226</v>
      </c>
      <c r="I1051">
        <v>22</v>
      </c>
      <c r="J1051">
        <v>44</v>
      </c>
      <c r="K1051">
        <v>0.91129032258064502</v>
      </c>
      <c r="L1051">
        <v>0.83703703703703702</v>
      </c>
      <c r="M1051">
        <v>0.91851851851851796</v>
      </c>
      <c r="N1051">
        <v>0.87258687258687195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1143</v>
      </c>
      <c r="F1052">
        <v>1166</v>
      </c>
      <c r="G1052">
        <v>23</v>
      </c>
      <c r="H1052">
        <v>1141</v>
      </c>
      <c r="I1052">
        <v>2</v>
      </c>
      <c r="J1052">
        <v>25</v>
      </c>
      <c r="K1052">
        <v>0.99825021872265896</v>
      </c>
      <c r="L1052">
        <v>0.97855917667238401</v>
      </c>
      <c r="M1052">
        <v>0.98027444253859297</v>
      </c>
      <c r="N1052">
        <v>0.988306626245127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685</v>
      </c>
      <c r="F1053">
        <v>728</v>
      </c>
      <c r="G1053">
        <v>43</v>
      </c>
      <c r="H1053">
        <v>655</v>
      </c>
      <c r="I1053">
        <v>30</v>
      </c>
      <c r="J1053">
        <v>73</v>
      </c>
      <c r="K1053">
        <v>0.95620437956204296</v>
      </c>
      <c r="L1053">
        <v>0.89972527472527397</v>
      </c>
      <c r="M1053">
        <v>0.94093406593406503</v>
      </c>
      <c r="N1053">
        <v>0.92710544939844297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235</v>
      </c>
      <c r="F1054">
        <v>270</v>
      </c>
      <c r="G1054">
        <v>35</v>
      </c>
      <c r="H1054">
        <v>217</v>
      </c>
      <c r="I1054">
        <v>18</v>
      </c>
      <c r="J1054">
        <v>53</v>
      </c>
      <c r="K1054">
        <v>0.92340425531914805</v>
      </c>
      <c r="L1054">
        <v>0.80370370370370303</v>
      </c>
      <c r="M1054">
        <v>0.87037037037037002</v>
      </c>
      <c r="N1054">
        <v>0.85940594059405895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1075</v>
      </c>
      <c r="F1055">
        <v>1098</v>
      </c>
      <c r="G1055">
        <v>23</v>
      </c>
      <c r="H1055">
        <v>1066</v>
      </c>
      <c r="I1055">
        <v>9</v>
      </c>
      <c r="J1055">
        <v>32</v>
      </c>
      <c r="K1055">
        <v>0.99162790697674397</v>
      </c>
      <c r="L1055">
        <v>0.97085610200364303</v>
      </c>
      <c r="M1055">
        <v>0.979052823315118</v>
      </c>
      <c r="N1055">
        <v>0.98113207547169801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913</v>
      </c>
      <c r="F1056">
        <v>859</v>
      </c>
      <c r="G1056">
        <v>54</v>
      </c>
      <c r="H1056">
        <v>815</v>
      </c>
      <c r="I1056">
        <v>98</v>
      </c>
      <c r="J1056">
        <v>44</v>
      </c>
      <c r="K1056">
        <v>0.89266155531215696</v>
      </c>
      <c r="L1056">
        <v>0.94877764842840495</v>
      </c>
      <c r="M1056">
        <v>1.0628637951105899</v>
      </c>
      <c r="N1056">
        <v>0.91986455981941295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300</v>
      </c>
      <c r="F1057">
        <v>293</v>
      </c>
      <c r="G1057">
        <v>7</v>
      </c>
      <c r="H1057">
        <v>159</v>
      </c>
      <c r="I1057">
        <v>141</v>
      </c>
      <c r="J1057">
        <v>134</v>
      </c>
      <c r="K1057">
        <v>0.53</v>
      </c>
      <c r="L1057">
        <v>0.54266211604095504</v>
      </c>
      <c r="M1057">
        <v>1.02389078498293</v>
      </c>
      <c r="N1057">
        <v>0.53625632377740295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1109</v>
      </c>
      <c r="F1058">
        <v>1098</v>
      </c>
      <c r="G1058">
        <v>11</v>
      </c>
      <c r="H1058">
        <v>1093</v>
      </c>
      <c r="I1058">
        <v>16</v>
      </c>
      <c r="J1058">
        <v>5</v>
      </c>
      <c r="K1058">
        <v>0.98557258791704205</v>
      </c>
      <c r="L1058">
        <v>0.99544626593806895</v>
      </c>
      <c r="M1058">
        <v>1.01001821493624</v>
      </c>
      <c r="N1058">
        <v>0.99048482102401403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833</v>
      </c>
      <c r="F1059">
        <v>859</v>
      </c>
      <c r="G1059">
        <v>26</v>
      </c>
      <c r="H1059">
        <v>781</v>
      </c>
      <c r="I1059">
        <v>52</v>
      </c>
      <c r="J1059">
        <v>78</v>
      </c>
      <c r="K1059">
        <v>0.93757503001200404</v>
      </c>
      <c r="L1059">
        <v>0.909196740395809</v>
      </c>
      <c r="M1059">
        <v>0.96973224679860304</v>
      </c>
      <c r="N1059">
        <v>0.92316784869976298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274</v>
      </c>
      <c r="F1060">
        <v>293</v>
      </c>
      <c r="G1060">
        <v>19</v>
      </c>
      <c r="H1060">
        <v>212</v>
      </c>
      <c r="I1060">
        <v>62</v>
      </c>
      <c r="J1060">
        <v>81</v>
      </c>
      <c r="K1060">
        <v>0.773722627737226</v>
      </c>
      <c r="L1060">
        <v>0.72354948805460695</v>
      </c>
      <c r="M1060">
        <v>0.93515358361774703</v>
      </c>
      <c r="N1060">
        <v>0.74779541446208098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1065</v>
      </c>
      <c r="F1061">
        <v>1098</v>
      </c>
      <c r="G1061">
        <v>33</v>
      </c>
      <c r="H1061">
        <v>1062</v>
      </c>
      <c r="I1061">
        <v>3</v>
      </c>
      <c r="J1061">
        <v>36</v>
      </c>
      <c r="K1061">
        <v>0.99718309859154897</v>
      </c>
      <c r="L1061">
        <v>0.96721311475409799</v>
      </c>
      <c r="M1061">
        <v>0.96994535519125602</v>
      </c>
      <c r="N1061">
        <v>0.98196948682385499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809</v>
      </c>
      <c r="F1062">
        <v>859</v>
      </c>
      <c r="G1062">
        <v>50</v>
      </c>
      <c r="H1062">
        <v>781</v>
      </c>
      <c r="I1062">
        <v>28</v>
      </c>
      <c r="J1062">
        <v>78</v>
      </c>
      <c r="K1062">
        <v>0.96538936959208899</v>
      </c>
      <c r="L1062">
        <v>0.909196740395809</v>
      </c>
      <c r="M1062">
        <v>0.94179278230500496</v>
      </c>
      <c r="N1062">
        <v>0.93645083932853701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244</v>
      </c>
      <c r="F1063">
        <v>293</v>
      </c>
      <c r="G1063">
        <v>49</v>
      </c>
      <c r="H1063">
        <v>205</v>
      </c>
      <c r="I1063">
        <v>39</v>
      </c>
      <c r="J1063">
        <v>88</v>
      </c>
      <c r="K1063">
        <v>0.84016393442622905</v>
      </c>
      <c r="L1063">
        <v>0.69965870307167199</v>
      </c>
      <c r="M1063">
        <v>0.83276450511945299</v>
      </c>
      <c r="N1063">
        <v>0.76350093109869599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1100</v>
      </c>
      <c r="F1064">
        <v>1140</v>
      </c>
      <c r="G1064">
        <v>40</v>
      </c>
      <c r="H1064">
        <v>1099</v>
      </c>
      <c r="I1064">
        <v>1</v>
      </c>
      <c r="J1064">
        <v>41</v>
      </c>
      <c r="K1064">
        <v>0.99909090909090903</v>
      </c>
      <c r="L1064">
        <v>0.96403508771929802</v>
      </c>
      <c r="M1064">
        <v>0.96491228070175405</v>
      </c>
      <c r="N1064">
        <v>0.98124999999999996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940</v>
      </c>
      <c r="F1065">
        <v>869</v>
      </c>
      <c r="G1065">
        <v>71</v>
      </c>
      <c r="H1065">
        <v>819</v>
      </c>
      <c r="I1065">
        <v>121</v>
      </c>
      <c r="J1065">
        <v>50</v>
      </c>
      <c r="K1065">
        <v>0.87127659574467997</v>
      </c>
      <c r="L1065">
        <v>0.94246260069044796</v>
      </c>
      <c r="M1065">
        <v>1.08170310701956</v>
      </c>
      <c r="N1065">
        <v>0.90547263681592005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248</v>
      </c>
      <c r="F1066">
        <v>247</v>
      </c>
      <c r="G1066">
        <v>1</v>
      </c>
      <c r="H1066">
        <v>171</v>
      </c>
      <c r="I1066">
        <v>77</v>
      </c>
      <c r="J1066">
        <v>76</v>
      </c>
      <c r="K1066">
        <v>0.68951612903225801</v>
      </c>
      <c r="L1066">
        <v>0.69230769230769196</v>
      </c>
      <c r="M1066">
        <v>1.00404858299595</v>
      </c>
      <c r="N1066">
        <v>0.69090909090909003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1140</v>
      </c>
      <c r="F1067">
        <v>1140</v>
      </c>
      <c r="G1067">
        <v>0</v>
      </c>
      <c r="H1067">
        <v>1134</v>
      </c>
      <c r="I1067">
        <v>6</v>
      </c>
      <c r="J1067">
        <v>6</v>
      </c>
      <c r="K1067">
        <v>0.99473684210526303</v>
      </c>
      <c r="L1067">
        <v>0.99473684210526303</v>
      </c>
      <c r="M1067">
        <v>1</v>
      </c>
      <c r="N1067">
        <v>0.99473684210526303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969</v>
      </c>
      <c r="F1068">
        <v>869</v>
      </c>
      <c r="G1068">
        <v>100</v>
      </c>
      <c r="H1068">
        <v>845</v>
      </c>
      <c r="I1068">
        <v>124</v>
      </c>
      <c r="J1068">
        <v>24</v>
      </c>
      <c r="K1068">
        <v>0.87203302373581004</v>
      </c>
      <c r="L1068">
        <v>0.97238204833141495</v>
      </c>
      <c r="M1068">
        <v>1.1150747986191001</v>
      </c>
      <c r="N1068">
        <v>0.91947769314472205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270</v>
      </c>
      <c r="F1069">
        <v>247</v>
      </c>
      <c r="G1069">
        <v>23</v>
      </c>
      <c r="H1069">
        <v>227</v>
      </c>
      <c r="I1069">
        <v>43</v>
      </c>
      <c r="J1069">
        <v>20</v>
      </c>
      <c r="K1069">
        <v>0.84074074074074001</v>
      </c>
      <c r="L1069">
        <v>0.91902834008097101</v>
      </c>
      <c r="M1069">
        <v>1.09311740890688</v>
      </c>
      <c r="N1069">
        <v>0.87814313346228201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1097</v>
      </c>
      <c r="F1070">
        <v>1140</v>
      </c>
      <c r="G1070">
        <v>43</v>
      </c>
      <c r="H1070">
        <v>1097</v>
      </c>
      <c r="I1070">
        <v>0</v>
      </c>
      <c r="J1070">
        <v>43</v>
      </c>
      <c r="K1070">
        <v>1</v>
      </c>
      <c r="L1070">
        <v>0.96228070175438596</v>
      </c>
      <c r="M1070">
        <v>0.96228070175438596</v>
      </c>
      <c r="N1070">
        <v>0.98077782744747399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884</v>
      </c>
      <c r="F1071">
        <v>869</v>
      </c>
      <c r="G1071">
        <v>15</v>
      </c>
      <c r="H1071">
        <v>801</v>
      </c>
      <c r="I1071">
        <v>83</v>
      </c>
      <c r="J1071">
        <v>68</v>
      </c>
      <c r="K1071">
        <v>0.90610859728506699</v>
      </c>
      <c r="L1071">
        <v>0.92174913693900995</v>
      </c>
      <c r="M1071">
        <v>1.0172612197928601</v>
      </c>
      <c r="N1071">
        <v>0.91386195094124301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219</v>
      </c>
      <c r="F1072">
        <v>247</v>
      </c>
      <c r="G1072">
        <v>28</v>
      </c>
      <c r="H1072">
        <v>204</v>
      </c>
      <c r="I1072">
        <v>15</v>
      </c>
      <c r="J1072">
        <v>43</v>
      </c>
      <c r="K1072">
        <v>0.931506849315068</v>
      </c>
      <c r="L1072">
        <v>0.82591093117408898</v>
      </c>
      <c r="M1072">
        <v>0.88663967611336003</v>
      </c>
      <c r="N1072">
        <v>0.87553648068669498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976</v>
      </c>
      <c r="F1073">
        <v>997</v>
      </c>
      <c r="G1073">
        <v>21</v>
      </c>
      <c r="H1073">
        <v>974</v>
      </c>
      <c r="I1073">
        <v>2</v>
      </c>
      <c r="J1073">
        <v>23</v>
      </c>
      <c r="K1073">
        <v>0.99795081967213095</v>
      </c>
      <c r="L1073">
        <v>0.97693079237713099</v>
      </c>
      <c r="M1073">
        <v>0.97893681043129299</v>
      </c>
      <c r="N1073">
        <v>0.98732894069944199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825</v>
      </c>
      <c r="F1074">
        <v>810</v>
      </c>
      <c r="G1074">
        <v>15</v>
      </c>
      <c r="H1074">
        <v>752</v>
      </c>
      <c r="I1074">
        <v>73</v>
      </c>
      <c r="J1074">
        <v>58</v>
      </c>
      <c r="K1074">
        <v>0.91151515151515095</v>
      </c>
      <c r="L1074">
        <v>0.92839506172839503</v>
      </c>
      <c r="M1074">
        <v>1.0185185185185099</v>
      </c>
      <c r="N1074">
        <v>0.91987767584097802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260</v>
      </c>
      <c r="F1075">
        <v>250</v>
      </c>
      <c r="G1075">
        <v>10</v>
      </c>
      <c r="H1075">
        <v>158</v>
      </c>
      <c r="I1075">
        <v>102</v>
      </c>
      <c r="J1075">
        <v>92</v>
      </c>
      <c r="K1075">
        <v>0.60769230769230698</v>
      </c>
      <c r="L1075">
        <v>0.63200000000000001</v>
      </c>
      <c r="M1075">
        <v>1.04</v>
      </c>
      <c r="N1075">
        <v>0.61960784313725403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1001</v>
      </c>
      <c r="F1076">
        <v>997</v>
      </c>
      <c r="G1076">
        <v>4</v>
      </c>
      <c r="H1076">
        <v>994</v>
      </c>
      <c r="I1076">
        <v>7</v>
      </c>
      <c r="J1076">
        <v>3</v>
      </c>
      <c r="K1076">
        <v>0.99300699300699302</v>
      </c>
      <c r="L1076">
        <v>0.99699097291875605</v>
      </c>
      <c r="M1076">
        <v>1.00401203610832</v>
      </c>
      <c r="N1076">
        <v>0.994994994994994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817</v>
      </c>
      <c r="F1077">
        <v>810</v>
      </c>
      <c r="G1077">
        <v>7</v>
      </c>
      <c r="H1077">
        <v>766</v>
      </c>
      <c r="I1077">
        <v>51</v>
      </c>
      <c r="J1077">
        <v>44</v>
      </c>
      <c r="K1077">
        <v>0.93757649938800403</v>
      </c>
      <c r="L1077">
        <v>0.94567901234567897</v>
      </c>
      <c r="M1077">
        <v>1.00864197530864</v>
      </c>
      <c r="N1077">
        <v>0.94161032575291903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229</v>
      </c>
      <c r="F1078">
        <v>250</v>
      </c>
      <c r="G1078">
        <v>21</v>
      </c>
      <c r="H1078">
        <v>203</v>
      </c>
      <c r="I1078">
        <v>26</v>
      </c>
      <c r="J1078">
        <v>47</v>
      </c>
      <c r="K1078">
        <v>0.88646288209606905</v>
      </c>
      <c r="L1078">
        <v>0.81200000000000006</v>
      </c>
      <c r="M1078">
        <v>0.91600000000000004</v>
      </c>
      <c r="N1078">
        <v>0.84759916492693099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983</v>
      </c>
      <c r="F1079">
        <v>997</v>
      </c>
      <c r="G1079">
        <v>14</v>
      </c>
      <c r="H1079">
        <v>983</v>
      </c>
      <c r="I1079">
        <v>0</v>
      </c>
      <c r="J1079">
        <v>14</v>
      </c>
      <c r="K1079">
        <v>1</v>
      </c>
      <c r="L1079">
        <v>0.98595787362086196</v>
      </c>
      <c r="M1079">
        <v>0.98595787362086196</v>
      </c>
      <c r="N1079">
        <v>0.992929292929292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790</v>
      </c>
      <c r="F1080">
        <v>810</v>
      </c>
      <c r="G1080">
        <v>20</v>
      </c>
      <c r="H1080">
        <v>747</v>
      </c>
      <c r="I1080">
        <v>43</v>
      </c>
      <c r="J1080">
        <v>63</v>
      </c>
      <c r="K1080">
        <v>0.94556962025316404</v>
      </c>
      <c r="L1080">
        <v>0.92222222222222205</v>
      </c>
      <c r="M1080">
        <v>0.97530864197530798</v>
      </c>
      <c r="N1080">
        <v>0.93374999999999997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236</v>
      </c>
      <c r="F1081">
        <v>250</v>
      </c>
      <c r="G1081">
        <v>14</v>
      </c>
      <c r="H1081">
        <v>205</v>
      </c>
      <c r="I1081">
        <v>31</v>
      </c>
      <c r="J1081">
        <v>45</v>
      </c>
      <c r="K1081">
        <v>0.86864406779660996</v>
      </c>
      <c r="L1081">
        <v>0.82</v>
      </c>
      <c r="M1081">
        <v>0.94399999999999995</v>
      </c>
      <c r="N1081">
        <v>0.843621399176954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937</v>
      </c>
      <c r="F1082">
        <v>937</v>
      </c>
      <c r="G1082">
        <v>0</v>
      </c>
      <c r="H1082">
        <v>927</v>
      </c>
      <c r="I1082">
        <v>10</v>
      </c>
      <c r="J1082">
        <v>10</v>
      </c>
      <c r="K1082">
        <v>0.98932764140875096</v>
      </c>
      <c r="L1082">
        <v>0.98932764140875096</v>
      </c>
      <c r="M1082">
        <v>1</v>
      </c>
      <c r="N1082">
        <v>0.98932764140875096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737</v>
      </c>
      <c r="F1083">
        <v>703</v>
      </c>
      <c r="G1083">
        <v>34</v>
      </c>
      <c r="H1083">
        <v>638</v>
      </c>
      <c r="I1083">
        <v>99</v>
      </c>
      <c r="J1083">
        <v>65</v>
      </c>
      <c r="K1083">
        <v>0.86567164179104406</v>
      </c>
      <c r="L1083">
        <v>0.90753911806543297</v>
      </c>
      <c r="M1083">
        <v>1.0483641536273101</v>
      </c>
      <c r="N1083">
        <v>0.88611111111111096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192</v>
      </c>
      <c r="F1084">
        <v>199</v>
      </c>
      <c r="G1084">
        <v>7</v>
      </c>
      <c r="H1084">
        <v>153</v>
      </c>
      <c r="I1084">
        <v>39</v>
      </c>
      <c r="J1084">
        <v>46</v>
      </c>
      <c r="K1084">
        <v>0.796875</v>
      </c>
      <c r="L1084">
        <v>0.76884422110552697</v>
      </c>
      <c r="M1084">
        <v>0.96482412060301503</v>
      </c>
      <c r="N1084">
        <v>0.78260869565217395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951</v>
      </c>
      <c r="F1085">
        <v>937</v>
      </c>
      <c r="G1085">
        <v>14</v>
      </c>
      <c r="H1085">
        <v>932</v>
      </c>
      <c r="I1085">
        <v>19</v>
      </c>
      <c r="J1085">
        <v>5</v>
      </c>
      <c r="K1085">
        <v>0.98002103049421596</v>
      </c>
      <c r="L1085">
        <v>0.99466382070437498</v>
      </c>
      <c r="M1085">
        <v>1.01494130202774</v>
      </c>
      <c r="N1085">
        <v>0.98728813559322004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729</v>
      </c>
      <c r="F1086">
        <v>703</v>
      </c>
      <c r="G1086">
        <v>26</v>
      </c>
      <c r="H1086">
        <v>641</v>
      </c>
      <c r="I1086">
        <v>88</v>
      </c>
      <c r="J1086">
        <v>62</v>
      </c>
      <c r="K1086">
        <v>0.87928669410150895</v>
      </c>
      <c r="L1086">
        <v>0.91180654338549005</v>
      </c>
      <c r="M1086">
        <v>1.0369843527738201</v>
      </c>
      <c r="N1086">
        <v>0.89525139664804398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194</v>
      </c>
      <c r="F1087">
        <v>199</v>
      </c>
      <c r="G1087">
        <v>5</v>
      </c>
      <c r="H1087">
        <v>172</v>
      </c>
      <c r="I1087">
        <v>22</v>
      </c>
      <c r="J1087">
        <v>27</v>
      </c>
      <c r="K1087">
        <v>0.88659793814432897</v>
      </c>
      <c r="L1087">
        <v>0.86432160804020097</v>
      </c>
      <c r="M1087">
        <v>0.97487437185929604</v>
      </c>
      <c r="N1087">
        <v>0.87531806615775998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944</v>
      </c>
      <c r="F1088">
        <v>937</v>
      </c>
      <c r="G1088">
        <v>7</v>
      </c>
      <c r="H1088">
        <v>936</v>
      </c>
      <c r="I1088">
        <v>8</v>
      </c>
      <c r="J1088">
        <v>1</v>
      </c>
      <c r="K1088">
        <v>0.99152542372881303</v>
      </c>
      <c r="L1088">
        <v>0.99893276414087495</v>
      </c>
      <c r="M1088">
        <v>1.00747065101387</v>
      </c>
      <c r="N1088">
        <v>0.995215311004784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725</v>
      </c>
      <c r="F1089">
        <v>703</v>
      </c>
      <c r="G1089">
        <v>22</v>
      </c>
      <c r="H1089">
        <v>659</v>
      </c>
      <c r="I1089">
        <v>66</v>
      </c>
      <c r="J1089">
        <v>44</v>
      </c>
      <c r="K1089">
        <v>0.90896551724137897</v>
      </c>
      <c r="L1089">
        <v>0.937411095305832</v>
      </c>
      <c r="M1089">
        <v>1.0312944523470799</v>
      </c>
      <c r="N1089">
        <v>0.92296918767506997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205</v>
      </c>
      <c r="F1090">
        <v>199</v>
      </c>
      <c r="G1090">
        <v>6</v>
      </c>
      <c r="H1090">
        <v>178</v>
      </c>
      <c r="I1090">
        <v>27</v>
      </c>
      <c r="J1090">
        <v>21</v>
      </c>
      <c r="K1090">
        <v>0.86829268292682904</v>
      </c>
      <c r="L1090">
        <v>0.89447236180904499</v>
      </c>
      <c r="M1090">
        <v>1.0301507537688399</v>
      </c>
      <c r="N1090">
        <v>0.88118811881188097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1123</v>
      </c>
      <c r="F1091">
        <v>1224</v>
      </c>
      <c r="G1091">
        <v>101</v>
      </c>
      <c r="H1091">
        <v>1115</v>
      </c>
      <c r="I1091">
        <v>8</v>
      </c>
      <c r="J1091">
        <v>109</v>
      </c>
      <c r="K1091">
        <v>0.99287622439893097</v>
      </c>
      <c r="L1091">
        <v>0.91094771241829997</v>
      </c>
      <c r="M1091">
        <v>0.91748366013071803</v>
      </c>
      <c r="N1091">
        <v>0.95014912654452399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566</v>
      </c>
      <c r="F1092">
        <v>647</v>
      </c>
      <c r="G1092">
        <v>81</v>
      </c>
      <c r="H1092">
        <v>541</v>
      </c>
      <c r="I1092">
        <v>25</v>
      </c>
      <c r="J1092">
        <v>106</v>
      </c>
      <c r="K1092">
        <v>0.95583038869257897</v>
      </c>
      <c r="L1092">
        <v>0.83616692426584205</v>
      </c>
      <c r="M1092">
        <v>0.87480680061823801</v>
      </c>
      <c r="N1092">
        <v>0.89200329760923303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204</v>
      </c>
      <c r="F1093">
        <v>217</v>
      </c>
      <c r="G1093">
        <v>13</v>
      </c>
      <c r="H1093">
        <v>114</v>
      </c>
      <c r="I1093">
        <v>90</v>
      </c>
      <c r="J1093">
        <v>103</v>
      </c>
      <c r="K1093">
        <v>0.55882352941176405</v>
      </c>
      <c r="L1093">
        <v>0.52534562211981495</v>
      </c>
      <c r="M1093">
        <v>0.94009216589861699</v>
      </c>
      <c r="N1093">
        <v>0.54156769596199505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1173</v>
      </c>
      <c r="F1094">
        <v>1224</v>
      </c>
      <c r="G1094">
        <v>51</v>
      </c>
      <c r="H1094">
        <v>1160</v>
      </c>
      <c r="I1094">
        <v>13</v>
      </c>
      <c r="J1094">
        <v>64</v>
      </c>
      <c r="K1094">
        <v>0.98891730605285499</v>
      </c>
      <c r="L1094">
        <v>0.947712418300653</v>
      </c>
      <c r="M1094">
        <v>0.95833333333333304</v>
      </c>
      <c r="N1094">
        <v>0.96787651230704996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589</v>
      </c>
      <c r="F1095">
        <v>647</v>
      </c>
      <c r="G1095">
        <v>58</v>
      </c>
      <c r="H1095">
        <v>575</v>
      </c>
      <c r="I1095">
        <v>14</v>
      </c>
      <c r="J1095">
        <v>72</v>
      </c>
      <c r="K1095">
        <v>0.97623089983022004</v>
      </c>
      <c r="L1095">
        <v>0.88871715610510005</v>
      </c>
      <c r="M1095">
        <v>0.91035548686244205</v>
      </c>
      <c r="N1095">
        <v>0.93042071197410903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205</v>
      </c>
      <c r="F1096">
        <v>217</v>
      </c>
      <c r="G1096">
        <v>12</v>
      </c>
      <c r="H1096">
        <v>186</v>
      </c>
      <c r="I1096">
        <v>19</v>
      </c>
      <c r="J1096">
        <v>31</v>
      </c>
      <c r="K1096">
        <v>0.90731707317073096</v>
      </c>
      <c r="L1096">
        <v>0.85714285714285698</v>
      </c>
      <c r="M1096">
        <v>0.94470046082949299</v>
      </c>
      <c r="N1096">
        <v>0.88151658767772501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1214</v>
      </c>
      <c r="F1097">
        <v>1224</v>
      </c>
      <c r="G1097">
        <v>10</v>
      </c>
      <c r="H1097">
        <v>1210</v>
      </c>
      <c r="I1097">
        <v>4</v>
      </c>
      <c r="J1097">
        <v>14</v>
      </c>
      <c r="K1097">
        <v>0.99670510708401905</v>
      </c>
      <c r="L1097">
        <v>0.98856209150326801</v>
      </c>
      <c r="M1097">
        <v>0.99183006535947704</v>
      </c>
      <c r="N1097">
        <v>0.99261689909762096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641</v>
      </c>
      <c r="F1098">
        <v>647</v>
      </c>
      <c r="G1098">
        <v>6</v>
      </c>
      <c r="H1098">
        <v>613</v>
      </c>
      <c r="I1098">
        <v>28</v>
      </c>
      <c r="J1098">
        <v>34</v>
      </c>
      <c r="K1098">
        <v>0.95631825273010895</v>
      </c>
      <c r="L1098">
        <v>0.947449768160741</v>
      </c>
      <c r="M1098">
        <v>0.99072642967542501</v>
      </c>
      <c r="N1098">
        <v>0.95186335403726696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234</v>
      </c>
      <c r="F1099">
        <v>217</v>
      </c>
      <c r="G1099">
        <v>17</v>
      </c>
      <c r="H1099">
        <v>205</v>
      </c>
      <c r="I1099">
        <v>29</v>
      </c>
      <c r="J1099">
        <v>12</v>
      </c>
      <c r="K1099">
        <v>0.87606837606837595</v>
      </c>
      <c r="L1099">
        <v>0.94470046082949299</v>
      </c>
      <c r="M1099">
        <v>1.0783410138248799</v>
      </c>
      <c r="N1099">
        <v>0.90909090909090895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971</v>
      </c>
      <c r="F1100">
        <v>1053</v>
      </c>
      <c r="G1100">
        <v>82</v>
      </c>
      <c r="H1100">
        <v>970</v>
      </c>
      <c r="I1100">
        <v>1</v>
      </c>
      <c r="J1100">
        <v>83</v>
      </c>
      <c r="K1100">
        <v>0.99897013388259503</v>
      </c>
      <c r="L1100">
        <v>0.92117758784425396</v>
      </c>
      <c r="M1100">
        <v>0.92212725546058805</v>
      </c>
      <c r="N1100">
        <v>0.95849802371541504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712</v>
      </c>
      <c r="F1101">
        <v>716</v>
      </c>
      <c r="G1101">
        <v>4</v>
      </c>
      <c r="H1101">
        <v>658</v>
      </c>
      <c r="I1101">
        <v>54</v>
      </c>
      <c r="J1101">
        <v>58</v>
      </c>
      <c r="K1101">
        <v>0.92415730337078605</v>
      </c>
      <c r="L1101">
        <v>0.91899441340782095</v>
      </c>
      <c r="M1101">
        <v>0.994413407821229</v>
      </c>
      <c r="N1101">
        <v>0.92156862745098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215</v>
      </c>
      <c r="F1102">
        <v>224</v>
      </c>
      <c r="G1102">
        <v>9</v>
      </c>
      <c r="H1102">
        <v>149</v>
      </c>
      <c r="I1102">
        <v>66</v>
      </c>
      <c r="J1102">
        <v>75</v>
      </c>
      <c r="K1102">
        <v>0.69302325581395297</v>
      </c>
      <c r="L1102">
        <v>0.66517857142857095</v>
      </c>
      <c r="M1102">
        <v>0.95982142857142805</v>
      </c>
      <c r="N1102">
        <v>0.67881548974942996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1015</v>
      </c>
      <c r="F1103">
        <v>1053</v>
      </c>
      <c r="G1103">
        <v>38</v>
      </c>
      <c r="H1103">
        <v>1013</v>
      </c>
      <c r="I1103">
        <v>2</v>
      </c>
      <c r="J1103">
        <v>40</v>
      </c>
      <c r="K1103">
        <v>0.99802955665024595</v>
      </c>
      <c r="L1103">
        <v>0.96201329534662805</v>
      </c>
      <c r="M1103">
        <v>0.96391263057929699</v>
      </c>
      <c r="N1103">
        <v>0.979690522243713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732</v>
      </c>
      <c r="F1104">
        <v>716</v>
      </c>
      <c r="G1104">
        <v>16</v>
      </c>
      <c r="H1104">
        <v>683</v>
      </c>
      <c r="I1104">
        <v>49</v>
      </c>
      <c r="J1104">
        <v>33</v>
      </c>
      <c r="K1104">
        <v>0.93306010928961702</v>
      </c>
      <c r="L1104">
        <v>0.95391061452513903</v>
      </c>
      <c r="M1104">
        <v>1.02234636871508</v>
      </c>
      <c r="N1104">
        <v>0.94337016574585597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205</v>
      </c>
      <c r="F1105">
        <v>224</v>
      </c>
      <c r="G1105">
        <v>19</v>
      </c>
      <c r="H1105">
        <v>192</v>
      </c>
      <c r="I1105">
        <v>13</v>
      </c>
      <c r="J1105">
        <v>32</v>
      </c>
      <c r="K1105">
        <v>0.93658536585365804</v>
      </c>
      <c r="L1105">
        <v>0.85714285714285698</v>
      </c>
      <c r="M1105">
        <v>0.91517857142857095</v>
      </c>
      <c r="N1105">
        <v>0.89510489510489499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1033</v>
      </c>
      <c r="F1106">
        <v>1053</v>
      </c>
      <c r="G1106">
        <v>20</v>
      </c>
      <c r="H1106">
        <v>1033</v>
      </c>
      <c r="I1106">
        <v>0</v>
      </c>
      <c r="J1106">
        <v>20</v>
      </c>
      <c r="K1106">
        <v>1</v>
      </c>
      <c r="L1106">
        <v>0.98100664767331403</v>
      </c>
      <c r="M1106">
        <v>0.98100664767331403</v>
      </c>
      <c r="N1106">
        <v>0.990412272291466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712</v>
      </c>
      <c r="F1107">
        <v>716</v>
      </c>
      <c r="G1107">
        <v>4</v>
      </c>
      <c r="H1107">
        <v>672</v>
      </c>
      <c r="I1107">
        <v>40</v>
      </c>
      <c r="J1107">
        <v>44</v>
      </c>
      <c r="K1107">
        <v>0.94382022471910099</v>
      </c>
      <c r="L1107">
        <v>0.93854748603351901</v>
      </c>
      <c r="M1107">
        <v>0.994413407821229</v>
      </c>
      <c r="N1107">
        <v>0.94117647058823495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218</v>
      </c>
      <c r="F1108">
        <v>224</v>
      </c>
      <c r="G1108">
        <v>6</v>
      </c>
      <c r="H1108">
        <v>195</v>
      </c>
      <c r="I1108">
        <v>23</v>
      </c>
      <c r="J1108">
        <v>29</v>
      </c>
      <c r="K1108">
        <v>0.894495412844036</v>
      </c>
      <c r="L1108">
        <v>0.87053571428571397</v>
      </c>
      <c r="M1108">
        <v>0.97321428571428503</v>
      </c>
      <c r="N1108">
        <v>0.88235294117647001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1103</v>
      </c>
      <c r="F1109">
        <v>1101</v>
      </c>
      <c r="G1109">
        <v>2</v>
      </c>
      <c r="H1109">
        <v>1093</v>
      </c>
      <c r="I1109">
        <v>10</v>
      </c>
      <c r="J1109">
        <v>8</v>
      </c>
      <c r="K1109">
        <v>0.9909338168631</v>
      </c>
      <c r="L1109">
        <v>0.99273387829246096</v>
      </c>
      <c r="M1109">
        <v>1.00181653042688</v>
      </c>
      <c r="N1109">
        <v>0.99183303085299401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622</v>
      </c>
      <c r="F1110">
        <v>614</v>
      </c>
      <c r="G1110">
        <v>8</v>
      </c>
      <c r="H1110">
        <v>516</v>
      </c>
      <c r="I1110">
        <v>106</v>
      </c>
      <c r="J1110">
        <v>98</v>
      </c>
      <c r="K1110">
        <v>0.82958199356913098</v>
      </c>
      <c r="L1110">
        <v>0.84039087947882696</v>
      </c>
      <c r="M1110">
        <v>1.0130293159609101</v>
      </c>
      <c r="N1110">
        <v>0.83495145631067902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238</v>
      </c>
      <c r="F1111">
        <v>228</v>
      </c>
      <c r="G1111">
        <v>10</v>
      </c>
      <c r="H1111">
        <v>159</v>
      </c>
      <c r="I1111">
        <v>79</v>
      </c>
      <c r="J1111">
        <v>69</v>
      </c>
      <c r="K1111">
        <v>0.66806722689075604</v>
      </c>
      <c r="L1111">
        <v>0.69736842105263097</v>
      </c>
      <c r="M1111">
        <v>1.0438596491228</v>
      </c>
      <c r="N1111">
        <v>0.68240343347639398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1101</v>
      </c>
      <c r="F1112">
        <v>1101</v>
      </c>
      <c r="G1112">
        <v>0</v>
      </c>
      <c r="H1112">
        <v>1091</v>
      </c>
      <c r="I1112">
        <v>10</v>
      </c>
      <c r="J1112">
        <v>10</v>
      </c>
      <c r="K1112">
        <v>0.99091734786557595</v>
      </c>
      <c r="L1112">
        <v>0.99091734786557595</v>
      </c>
      <c r="M1112">
        <v>1</v>
      </c>
      <c r="N1112">
        <v>0.99091734786557595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600</v>
      </c>
      <c r="F1113">
        <v>614</v>
      </c>
      <c r="G1113">
        <v>14</v>
      </c>
      <c r="H1113">
        <v>555</v>
      </c>
      <c r="I1113">
        <v>45</v>
      </c>
      <c r="J1113">
        <v>59</v>
      </c>
      <c r="K1113">
        <v>0.92500000000000004</v>
      </c>
      <c r="L1113">
        <v>0.90390879478827302</v>
      </c>
      <c r="M1113">
        <v>0.97719869706840301</v>
      </c>
      <c r="N1113">
        <v>0.91433278418451402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210</v>
      </c>
      <c r="F1114">
        <v>228</v>
      </c>
      <c r="G1114">
        <v>18</v>
      </c>
      <c r="H1114">
        <v>189</v>
      </c>
      <c r="I1114">
        <v>21</v>
      </c>
      <c r="J1114">
        <v>39</v>
      </c>
      <c r="K1114">
        <v>0.9</v>
      </c>
      <c r="L1114">
        <v>0.82894736842105199</v>
      </c>
      <c r="M1114">
        <v>0.92105263157894701</v>
      </c>
      <c r="N1114">
        <v>0.86301369863013699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1110</v>
      </c>
      <c r="F1115">
        <v>1101</v>
      </c>
      <c r="G1115">
        <v>9</v>
      </c>
      <c r="H1115">
        <v>1098</v>
      </c>
      <c r="I1115">
        <v>12</v>
      </c>
      <c r="J1115">
        <v>3</v>
      </c>
      <c r="K1115">
        <v>0.98918918918918897</v>
      </c>
      <c r="L1115">
        <v>0.99727520435967298</v>
      </c>
      <c r="M1115">
        <v>1.00817438692098</v>
      </c>
      <c r="N1115">
        <v>0.99321573948439601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606</v>
      </c>
      <c r="F1116">
        <v>614</v>
      </c>
      <c r="G1116">
        <v>8</v>
      </c>
      <c r="H1116">
        <v>566</v>
      </c>
      <c r="I1116">
        <v>40</v>
      </c>
      <c r="J1116">
        <v>48</v>
      </c>
      <c r="K1116">
        <v>0.93399339933993397</v>
      </c>
      <c r="L1116">
        <v>0.92182410423452699</v>
      </c>
      <c r="M1116">
        <v>0.98697068403908705</v>
      </c>
      <c r="N1116">
        <v>0.92786885245901596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246</v>
      </c>
      <c r="F1117">
        <v>228</v>
      </c>
      <c r="G1117">
        <v>18</v>
      </c>
      <c r="H1117">
        <v>211</v>
      </c>
      <c r="I1117">
        <v>35</v>
      </c>
      <c r="J1117">
        <v>17</v>
      </c>
      <c r="K1117">
        <v>0.85772357723577197</v>
      </c>
      <c r="L1117">
        <v>0.92543859649122795</v>
      </c>
      <c r="M1117">
        <v>1.07894736842105</v>
      </c>
      <c r="N1117">
        <v>0.89029535864978904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1010</v>
      </c>
      <c r="F1118">
        <v>1044</v>
      </c>
      <c r="G1118">
        <v>34</v>
      </c>
      <c r="H1118">
        <v>1009</v>
      </c>
      <c r="I1118">
        <v>1</v>
      </c>
      <c r="J1118">
        <v>35</v>
      </c>
      <c r="K1118">
        <v>0.99900990099009901</v>
      </c>
      <c r="L1118">
        <v>0.96647509578544</v>
      </c>
      <c r="M1118">
        <v>0.96743295019157005</v>
      </c>
      <c r="N1118">
        <v>0.98247322297955197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752</v>
      </c>
      <c r="F1119">
        <v>668</v>
      </c>
      <c r="G1119">
        <v>84</v>
      </c>
      <c r="H1119">
        <v>633</v>
      </c>
      <c r="I1119">
        <v>119</v>
      </c>
      <c r="J1119">
        <v>35</v>
      </c>
      <c r="K1119">
        <v>0.84175531914893598</v>
      </c>
      <c r="L1119">
        <v>0.94760479041916101</v>
      </c>
      <c r="M1119">
        <v>1.12574850299401</v>
      </c>
      <c r="N1119">
        <v>0.89154929577464703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219</v>
      </c>
      <c r="F1120">
        <v>217</v>
      </c>
      <c r="G1120">
        <v>2</v>
      </c>
      <c r="H1120">
        <v>158</v>
      </c>
      <c r="I1120">
        <v>61</v>
      </c>
      <c r="J1120">
        <v>59</v>
      </c>
      <c r="K1120">
        <v>0.72146118721461105</v>
      </c>
      <c r="L1120">
        <v>0.72811059907834097</v>
      </c>
      <c r="M1120">
        <v>1.00921658986175</v>
      </c>
      <c r="N1120">
        <v>0.72477064220183396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1027</v>
      </c>
      <c r="F1121">
        <v>1044</v>
      </c>
      <c r="G1121">
        <v>17</v>
      </c>
      <c r="H1121">
        <v>1024</v>
      </c>
      <c r="I1121">
        <v>3</v>
      </c>
      <c r="J1121">
        <v>20</v>
      </c>
      <c r="K1121">
        <v>0.99707887049659205</v>
      </c>
      <c r="L1121">
        <v>0.98084291187739403</v>
      </c>
      <c r="M1121">
        <v>0.98371647509578497</v>
      </c>
      <c r="N1121">
        <v>0.98889425398358199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721</v>
      </c>
      <c r="F1122">
        <v>668</v>
      </c>
      <c r="G1122">
        <v>53</v>
      </c>
      <c r="H1122">
        <v>649</v>
      </c>
      <c r="I1122">
        <v>72</v>
      </c>
      <c r="J1122">
        <v>19</v>
      </c>
      <c r="K1122">
        <v>0.90013869625520104</v>
      </c>
      <c r="L1122">
        <v>0.97155688622754399</v>
      </c>
      <c r="M1122">
        <v>1.07934131736526</v>
      </c>
      <c r="N1122">
        <v>0.93448524118070497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211</v>
      </c>
      <c r="F1123">
        <v>217</v>
      </c>
      <c r="G1123">
        <v>6</v>
      </c>
      <c r="H1123">
        <v>189</v>
      </c>
      <c r="I1123">
        <v>22</v>
      </c>
      <c r="J1123">
        <v>28</v>
      </c>
      <c r="K1123">
        <v>0.89573459715639803</v>
      </c>
      <c r="L1123">
        <v>0.87096774193548299</v>
      </c>
      <c r="M1123">
        <v>0.972350230414746</v>
      </c>
      <c r="N1123">
        <v>0.88317757009345699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1038</v>
      </c>
      <c r="F1124">
        <v>1044</v>
      </c>
      <c r="G1124">
        <v>6</v>
      </c>
      <c r="H1124">
        <v>1038</v>
      </c>
      <c r="I1124">
        <v>0</v>
      </c>
      <c r="J1124">
        <v>6</v>
      </c>
      <c r="K1124">
        <v>1</v>
      </c>
      <c r="L1124">
        <v>0.99425287356321801</v>
      </c>
      <c r="M1124">
        <v>0.99425287356321801</v>
      </c>
      <c r="N1124">
        <v>0.99711815561959605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697</v>
      </c>
      <c r="F1125">
        <v>668</v>
      </c>
      <c r="G1125">
        <v>29</v>
      </c>
      <c r="H1125">
        <v>637</v>
      </c>
      <c r="I1125">
        <v>60</v>
      </c>
      <c r="J1125">
        <v>31</v>
      </c>
      <c r="K1125">
        <v>0.91391678622668504</v>
      </c>
      <c r="L1125">
        <v>0.95359281437125698</v>
      </c>
      <c r="M1125">
        <v>1.0434131736526899</v>
      </c>
      <c r="N1125">
        <v>0.93333333333333302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226</v>
      </c>
      <c r="F1126">
        <v>217</v>
      </c>
      <c r="G1126">
        <v>9</v>
      </c>
      <c r="H1126">
        <v>194</v>
      </c>
      <c r="I1126">
        <v>32</v>
      </c>
      <c r="J1126">
        <v>23</v>
      </c>
      <c r="K1126">
        <v>0.85840707964601703</v>
      </c>
      <c r="L1126">
        <v>0.89400921658986099</v>
      </c>
      <c r="M1126">
        <v>1.0414746543778799</v>
      </c>
      <c r="N1126">
        <v>0.87584650112866802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939</v>
      </c>
      <c r="F1127">
        <v>915</v>
      </c>
      <c r="G1127">
        <v>24</v>
      </c>
      <c r="H1127">
        <v>911</v>
      </c>
      <c r="I1127">
        <v>28</v>
      </c>
      <c r="J1127">
        <v>4</v>
      </c>
      <c r="K1127">
        <v>0.97018104366347102</v>
      </c>
      <c r="L1127">
        <v>0.99562841530054602</v>
      </c>
      <c r="M1127">
        <v>1.0262295081967201</v>
      </c>
      <c r="N1127">
        <v>0.98274002157497298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703</v>
      </c>
      <c r="F1128">
        <v>701</v>
      </c>
      <c r="G1128">
        <v>2</v>
      </c>
      <c r="H1128">
        <v>650</v>
      </c>
      <c r="I1128">
        <v>53</v>
      </c>
      <c r="J1128">
        <v>51</v>
      </c>
      <c r="K1128">
        <v>0.92460881934566097</v>
      </c>
      <c r="L1128">
        <v>0.92724679029957202</v>
      </c>
      <c r="M1128">
        <v>1.0028530670470699</v>
      </c>
      <c r="N1128">
        <v>0.92592592592592504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181</v>
      </c>
      <c r="F1129">
        <v>195</v>
      </c>
      <c r="G1129">
        <v>14</v>
      </c>
      <c r="H1129">
        <v>107</v>
      </c>
      <c r="I1129">
        <v>74</v>
      </c>
      <c r="J1129">
        <v>88</v>
      </c>
      <c r="K1129">
        <v>0.59116022099447496</v>
      </c>
      <c r="L1129">
        <v>0.54871794871794799</v>
      </c>
      <c r="M1129">
        <v>0.92820512820512802</v>
      </c>
      <c r="N1129">
        <v>0.56914893617021201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910</v>
      </c>
      <c r="F1130">
        <v>915</v>
      </c>
      <c r="G1130">
        <v>5</v>
      </c>
      <c r="H1130">
        <v>898</v>
      </c>
      <c r="I1130">
        <v>12</v>
      </c>
      <c r="J1130">
        <v>17</v>
      </c>
      <c r="K1130">
        <v>0.98681318681318597</v>
      </c>
      <c r="L1130">
        <v>0.98142076502732201</v>
      </c>
      <c r="M1130">
        <v>0.99453551912568305</v>
      </c>
      <c r="N1130">
        <v>0.98410958904109602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725</v>
      </c>
      <c r="F1131">
        <v>701</v>
      </c>
      <c r="G1131">
        <v>24</v>
      </c>
      <c r="H1131">
        <v>679</v>
      </c>
      <c r="I1131">
        <v>46</v>
      </c>
      <c r="J1131">
        <v>22</v>
      </c>
      <c r="K1131">
        <v>0.93655172413793097</v>
      </c>
      <c r="L1131">
        <v>0.96861626248216803</v>
      </c>
      <c r="M1131">
        <v>1.0342368045649</v>
      </c>
      <c r="N1131">
        <v>0.95231416549789605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190</v>
      </c>
      <c r="F1132">
        <v>195</v>
      </c>
      <c r="G1132">
        <v>5</v>
      </c>
      <c r="H1132">
        <v>123</v>
      </c>
      <c r="I1132">
        <v>67</v>
      </c>
      <c r="J1132">
        <v>72</v>
      </c>
      <c r="K1132">
        <v>0.64736842105263104</v>
      </c>
      <c r="L1132">
        <v>0.63076923076922997</v>
      </c>
      <c r="M1132">
        <v>0.97435897435897401</v>
      </c>
      <c r="N1132">
        <v>0.63896103896103895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916</v>
      </c>
      <c r="F1133">
        <v>915</v>
      </c>
      <c r="G1133">
        <v>1</v>
      </c>
      <c r="H1133">
        <v>912</v>
      </c>
      <c r="I1133">
        <v>4</v>
      </c>
      <c r="J1133">
        <v>3</v>
      </c>
      <c r="K1133">
        <v>0.99563318777292498</v>
      </c>
      <c r="L1133">
        <v>0.99672131147540899</v>
      </c>
      <c r="M1133">
        <v>1.00109289617486</v>
      </c>
      <c r="N1133">
        <v>0.99617695248497995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716</v>
      </c>
      <c r="F1134">
        <v>701</v>
      </c>
      <c r="G1134">
        <v>15</v>
      </c>
      <c r="H1134">
        <v>677</v>
      </c>
      <c r="I1134">
        <v>39</v>
      </c>
      <c r="J1134">
        <v>24</v>
      </c>
      <c r="K1134">
        <v>0.94553072625698298</v>
      </c>
      <c r="L1134">
        <v>0.96576319543509204</v>
      </c>
      <c r="M1134">
        <v>1.02139800285306</v>
      </c>
      <c r="N1134">
        <v>0.95553987297106502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214</v>
      </c>
      <c r="F1135">
        <v>195</v>
      </c>
      <c r="G1135">
        <v>19</v>
      </c>
      <c r="H1135">
        <v>176</v>
      </c>
      <c r="I1135">
        <v>38</v>
      </c>
      <c r="J1135">
        <v>19</v>
      </c>
      <c r="K1135">
        <v>0.82242990654205606</v>
      </c>
      <c r="L1135">
        <v>0.90256410256410202</v>
      </c>
      <c r="M1135">
        <v>1.09743589743589</v>
      </c>
      <c r="N1135">
        <v>0.86063569682151497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1225</v>
      </c>
      <c r="F1136">
        <v>1230</v>
      </c>
      <c r="G1136">
        <v>5</v>
      </c>
      <c r="H1136">
        <v>1210</v>
      </c>
      <c r="I1136">
        <v>15</v>
      </c>
      <c r="J1136">
        <v>20</v>
      </c>
      <c r="K1136">
        <v>0.98775510204081596</v>
      </c>
      <c r="L1136">
        <v>0.98373983739837401</v>
      </c>
      <c r="M1136">
        <v>0.99593495934959297</v>
      </c>
      <c r="N1136">
        <v>0.98574338085539703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764</v>
      </c>
      <c r="F1137">
        <v>761</v>
      </c>
      <c r="G1137">
        <v>3</v>
      </c>
      <c r="H1137">
        <v>659</v>
      </c>
      <c r="I1137">
        <v>105</v>
      </c>
      <c r="J1137">
        <v>102</v>
      </c>
      <c r="K1137">
        <v>0.86256544502617805</v>
      </c>
      <c r="L1137">
        <v>0.86596583442838304</v>
      </c>
      <c r="M1137">
        <v>1.00394218134034</v>
      </c>
      <c r="N1137">
        <v>0.86426229508196695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230</v>
      </c>
      <c r="F1138">
        <v>225</v>
      </c>
      <c r="G1138">
        <v>5</v>
      </c>
      <c r="H1138">
        <v>143</v>
      </c>
      <c r="I1138">
        <v>87</v>
      </c>
      <c r="J1138">
        <v>82</v>
      </c>
      <c r="K1138">
        <v>0.62173913043478202</v>
      </c>
      <c r="L1138">
        <v>0.63555555555555499</v>
      </c>
      <c r="M1138">
        <v>1.0222222222222199</v>
      </c>
      <c r="N1138">
        <v>0.628571428571428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1229</v>
      </c>
      <c r="F1139">
        <v>1230</v>
      </c>
      <c r="G1139">
        <v>1</v>
      </c>
      <c r="H1139">
        <v>1215</v>
      </c>
      <c r="I1139">
        <v>14</v>
      </c>
      <c r="J1139">
        <v>15</v>
      </c>
      <c r="K1139">
        <v>0.98860862489829104</v>
      </c>
      <c r="L1139">
        <v>0.98780487804878003</v>
      </c>
      <c r="M1139">
        <v>0.999186991869918</v>
      </c>
      <c r="N1139">
        <v>0.98820658804392003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720</v>
      </c>
      <c r="F1140">
        <v>761</v>
      </c>
      <c r="G1140">
        <v>41</v>
      </c>
      <c r="H1140">
        <v>664</v>
      </c>
      <c r="I1140">
        <v>56</v>
      </c>
      <c r="J1140">
        <v>97</v>
      </c>
      <c r="K1140">
        <v>0.92222222222222205</v>
      </c>
      <c r="L1140">
        <v>0.87253613666228602</v>
      </c>
      <c r="M1140">
        <v>0.94612352168199698</v>
      </c>
      <c r="N1140">
        <v>0.89669142471303098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188</v>
      </c>
      <c r="F1141">
        <v>225</v>
      </c>
      <c r="G1141">
        <v>37</v>
      </c>
      <c r="H1141">
        <v>178</v>
      </c>
      <c r="I1141">
        <v>10</v>
      </c>
      <c r="J1141">
        <v>47</v>
      </c>
      <c r="K1141">
        <v>0.94680851063829696</v>
      </c>
      <c r="L1141">
        <v>0.79111111111111099</v>
      </c>
      <c r="M1141">
        <v>0.83555555555555505</v>
      </c>
      <c r="N1141">
        <v>0.86198547215496302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1230</v>
      </c>
      <c r="F1142">
        <v>1230</v>
      </c>
      <c r="G1142">
        <v>0</v>
      </c>
      <c r="H1142">
        <v>1224</v>
      </c>
      <c r="I1142">
        <v>6</v>
      </c>
      <c r="J1142">
        <v>6</v>
      </c>
      <c r="K1142">
        <v>0.99512195121951197</v>
      </c>
      <c r="L1142">
        <v>0.99512195121951197</v>
      </c>
      <c r="M1142">
        <v>1</v>
      </c>
      <c r="N1142">
        <v>0.99512195121951197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755</v>
      </c>
      <c r="F1143">
        <v>761</v>
      </c>
      <c r="G1143">
        <v>6</v>
      </c>
      <c r="H1143">
        <v>684</v>
      </c>
      <c r="I1143">
        <v>71</v>
      </c>
      <c r="J1143">
        <v>77</v>
      </c>
      <c r="K1143">
        <v>0.90596026490066195</v>
      </c>
      <c r="L1143">
        <v>0.89881734559789705</v>
      </c>
      <c r="M1143">
        <v>0.99211563731931596</v>
      </c>
      <c r="N1143">
        <v>0.90237467018469597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235</v>
      </c>
      <c r="F1144">
        <v>225</v>
      </c>
      <c r="G1144">
        <v>10</v>
      </c>
      <c r="H1144">
        <v>210</v>
      </c>
      <c r="I1144">
        <v>25</v>
      </c>
      <c r="J1144">
        <v>15</v>
      </c>
      <c r="K1144">
        <v>0.89361702127659504</v>
      </c>
      <c r="L1144">
        <v>0.93333333333333302</v>
      </c>
      <c r="M1144">
        <v>1.0444444444444401</v>
      </c>
      <c r="N1144">
        <v>0.91304347826086896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971</v>
      </c>
      <c r="F1145">
        <v>1035</v>
      </c>
      <c r="G1145">
        <v>64</v>
      </c>
      <c r="H1145">
        <v>964</v>
      </c>
      <c r="I1145">
        <v>7</v>
      </c>
      <c r="J1145">
        <v>71</v>
      </c>
      <c r="K1145">
        <v>0.99279093717816602</v>
      </c>
      <c r="L1145">
        <v>0.93140096618357404</v>
      </c>
      <c r="M1145">
        <v>0.93816425120772895</v>
      </c>
      <c r="N1145">
        <v>0.96111665004985003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818</v>
      </c>
      <c r="F1146">
        <v>827</v>
      </c>
      <c r="G1146">
        <v>9</v>
      </c>
      <c r="H1146">
        <v>732</v>
      </c>
      <c r="I1146">
        <v>86</v>
      </c>
      <c r="J1146">
        <v>95</v>
      </c>
      <c r="K1146">
        <v>0.89486552567237099</v>
      </c>
      <c r="L1146">
        <v>0.88512696493349396</v>
      </c>
      <c r="M1146">
        <v>0.98911729141475202</v>
      </c>
      <c r="N1146">
        <v>0.88996960486322096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232</v>
      </c>
      <c r="F1147">
        <v>243</v>
      </c>
      <c r="G1147">
        <v>11</v>
      </c>
      <c r="H1147">
        <v>148</v>
      </c>
      <c r="I1147">
        <v>84</v>
      </c>
      <c r="J1147">
        <v>95</v>
      </c>
      <c r="K1147">
        <v>0.63793103448275801</v>
      </c>
      <c r="L1147">
        <v>0.60905349794238595</v>
      </c>
      <c r="M1147">
        <v>0.95473251028806505</v>
      </c>
      <c r="N1147">
        <v>0.62315789473684202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1013</v>
      </c>
      <c r="F1148">
        <v>1035</v>
      </c>
      <c r="G1148">
        <v>22</v>
      </c>
      <c r="H1148">
        <v>1006</v>
      </c>
      <c r="I1148">
        <v>7</v>
      </c>
      <c r="J1148">
        <v>29</v>
      </c>
      <c r="K1148">
        <v>0.99308983218163804</v>
      </c>
      <c r="L1148">
        <v>0.97198067632850205</v>
      </c>
      <c r="M1148">
        <v>0.97874396135265695</v>
      </c>
      <c r="N1148">
        <v>0.982421875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813</v>
      </c>
      <c r="F1149">
        <v>827</v>
      </c>
      <c r="G1149">
        <v>14</v>
      </c>
      <c r="H1149">
        <v>761</v>
      </c>
      <c r="I1149">
        <v>52</v>
      </c>
      <c r="J1149">
        <v>66</v>
      </c>
      <c r="K1149">
        <v>0.93603936039360303</v>
      </c>
      <c r="L1149">
        <v>0.920193470374848</v>
      </c>
      <c r="M1149">
        <v>0.98307134220072501</v>
      </c>
      <c r="N1149">
        <v>0.92804878048780404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220</v>
      </c>
      <c r="F1150">
        <v>243</v>
      </c>
      <c r="G1150">
        <v>23</v>
      </c>
      <c r="H1150">
        <v>196</v>
      </c>
      <c r="I1150">
        <v>24</v>
      </c>
      <c r="J1150">
        <v>47</v>
      </c>
      <c r="K1150">
        <v>0.89090909090908998</v>
      </c>
      <c r="L1150">
        <v>0.80658436213991702</v>
      </c>
      <c r="M1150">
        <v>0.905349794238683</v>
      </c>
      <c r="N1150">
        <v>0.84665226781857394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1037</v>
      </c>
      <c r="F1151">
        <v>1035</v>
      </c>
      <c r="G1151">
        <v>2</v>
      </c>
      <c r="H1151">
        <v>1030</v>
      </c>
      <c r="I1151">
        <v>7</v>
      </c>
      <c r="J1151">
        <v>5</v>
      </c>
      <c r="K1151">
        <v>0.99324975891996103</v>
      </c>
      <c r="L1151">
        <v>0.99516908212560296</v>
      </c>
      <c r="M1151">
        <v>1.00193236714975</v>
      </c>
      <c r="N1151">
        <v>0.994208494208494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838</v>
      </c>
      <c r="F1152">
        <v>827</v>
      </c>
      <c r="G1152">
        <v>11</v>
      </c>
      <c r="H1152">
        <v>784</v>
      </c>
      <c r="I1152">
        <v>54</v>
      </c>
      <c r="J1152">
        <v>43</v>
      </c>
      <c r="K1152">
        <v>0.93556085918854404</v>
      </c>
      <c r="L1152">
        <v>0.94800483675937097</v>
      </c>
      <c r="M1152">
        <v>1.01330108827085</v>
      </c>
      <c r="N1152">
        <v>0.94174174174174097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242</v>
      </c>
      <c r="F1153">
        <v>243</v>
      </c>
      <c r="G1153">
        <v>1</v>
      </c>
      <c r="H1153">
        <v>211</v>
      </c>
      <c r="I1153">
        <v>31</v>
      </c>
      <c r="J1153">
        <v>32</v>
      </c>
      <c r="K1153">
        <v>0.87190082644628097</v>
      </c>
      <c r="L1153">
        <v>0.86831275720164602</v>
      </c>
      <c r="M1153">
        <v>0.99588477366255101</v>
      </c>
      <c r="N1153">
        <v>0.87010309278350495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1023</v>
      </c>
      <c r="F1154">
        <v>1107</v>
      </c>
      <c r="G1154">
        <v>84</v>
      </c>
      <c r="H1154">
        <v>1018</v>
      </c>
      <c r="I1154">
        <v>5</v>
      </c>
      <c r="J1154">
        <v>89</v>
      </c>
      <c r="K1154">
        <v>0.99511241446725296</v>
      </c>
      <c r="L1154">
        <v>0.91960252935862696</v>
      </c>
      <c r="M1154">
        <v>0.92411924119241196</v>
      </c>
      <c r="N1154">
        <v>0.95586854460093895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631</v>
      </c>
      <c r="F1155">
        <v>701</v>
      </c>
      <c r="G1155">
        <v>70</v>
      </c>
      <c r="H1155">
        <v>598</v>
      </c>
      <c r="I1155">
        <v>33</v>
      </c>
      <c r="J1155">
        <v>103</v>
      </c>
      <c r="K1155">
        <v>0.94770206022186998</v>
      </c>
      <c r="L1155">
        <v>0.85306704707560599</v>
      </c>
      <c r="M1155">
        <v>0.90014265335235299</v>
      </c>
      <c r="N1155">
        <v>0.89789789789789798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248</v>
      </c>
      <c r="F1156">
        <v>266</v>
      </c>
      <c r="G1156">
        <v>18</v>
      </c>
      <c r="H1156">
        <v>152</v>
      </c>
      <c r="I1156">
        <v>96</v>
      </c>
      <c r="J1156">
        <v>114</v>
      </c>
      <c r="K1156">
        <v>0.61290322580645096</v>
      </c>
      <c r="L1156">
        <v>0.57142857142857095</v>
      </c>
      <c r="M1156">
        <v>0.93233082706766901</v>
      </c>
      <c r="N1156">
        <v>0.59143968871595298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1067</v>
      </c>
      <c r="F1157">
        <v>1107</v>
      </c>
      <c r="G1157">
        <v>40</v>
      </c>
      <c r="H1157">
        <v>1060</v>
      </c>
      <c r="I1157">
        <v>7</v>
      </c>
      <c r="J1157">
        <v>47</v>
      </c>
      <c r="K1157">
        <v>0.99343955014058105</v>
      </c>
      <c r="L1157">
        <v>0.95754290876242099</v>
      </c>
      <c r="M1157">
        <v>0.96386630532971995</v>
      </c>
      <c r="N1157">
        <v>0.97516099356025698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616</v>
      </c>
      <c r="F1158">
        <v>701</v>
      </c>
      <c r="G1158">
        <v>85</v>
      </c>
      <c r="H1158">
        <v>596</v>
      </c>
      <c r="I1158">
        <v>20</v>
      </c>
      <c r="J1158">
        <v>105</v>
      </c>
      <c r="K1158">
        <v>0.96753246753246702</v>
      </c>
      <c r="L1158">
        <v>0.85021398002852999</v>
      </c>
      <c r="M1158">
        <v>0.87874465049928596</v>
      </c>
      <c r="N1158">
        <v>0.90508731966590705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227</v>
      </c>
      <c r="F1159">
        <v>266</v>
      </c>
      <c r="G1159">
        <v>39</v>
      </c>
      <c r="H1159">
        <v>206</v>
      </c>
      <c r="I1159">
        <v>21</v>
      </c>
      <c r="J1159">
        <v>60</v>
      </c>
      <c r="K1159">
        <v>0.90748898678414003</v>
      </c>
      <c r="L1159">
        <v>0.77443609022556303</v>
      </c>
      <c r="M1159">
        <v>0.85338345864661602</v>
      </c>
      <c r="N1159">
        <v>0.83569979716024301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1083</v>
      </c>
      <c r="F1160">
        <v>1107</v>
      </c>
      <c r="G1160">
        <v>24</v>
      </c>
      <c r="H1160">
        <v>1083</v>
      </c>
      <c r="I1160">
        <v>0</v>
      </c>
      <c r="J1160">
        <v>24</v>
      </c>
      <c r="K1160">
        <v>1</v>
      </c>
      <c r="L1160">
        <v>0.97831978319783197</v>
      </c>
      <c r="M1160">
        <v>0.97831978319783197</v>
      </c>
      <c r="N1160">
        <v>0.989041095890411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686</v>
      </c>
      <c r="F1161">
        <v>701</v>
      </c>
      <c r="G1161">
        <v>15</v>
      </c>
      <c r="H1161">
        <v>667</v>
      </c>
      <c r="I1161">
        <v>19</v>
      </c>
      <c r="J1161">
        <v>34</v>
      </c>
      <c r="K1161">
        <v>0.97230320699708395</v>
      </c>
      <c r="L1161">
        <v>0.95149786019971405</v>
      </c>
      <c r="M1161">
        <v>0.97860199714693297</v>
      </c>
      <c r="N1161">
        <v>0.96178803172314298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268</v>
      </c>
      <c r="F1162">
        <v>266</v>
      </c>
      <c r="G1162">
        <v>2</v>
      </c>
      <c r="H1162">
        <v>237</v>
      </c>
      <c r="I1162">
        <v>31</v>
      </c>
      <c r="J1162">
        <v>29</v>
      </c>
      <c r="K1162">
        <v>0.88432835820895495</v>
      </c>
      <c r="L1162">
        <v>0.89097744360902198</v>
      </c>
      <c r="M1162">
        <v>1.0075187969924799</v>
      </c>
      <c r="N1162">
        <v>0.88764044943820197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1021</v>
      </c>
      <c r="F1163">
        <v>1014</v>
      </c>
      <c r="G1163">
        <v>7</v>
      </c>
      <c r="H1163">
        <v>997</v>
      </c>
      <c r="I1163">
        <v>24</v>
      </c>
      <c r="J1163">
        <v>17</v>
      </c>
      <c r="K1163">
        <v>0.97649363369245801</v>
      </c>
      <c r="L1163">
        <v>0.98323471400394402</v>
      </c>
      <c r="M1163">
        <v>1.00690335305719</v>
      </c>
      <c r="N1163">
        <v>0.97985257985257901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673</v>
      </c>
      <c r="F1164">
        <v>656</v>
      </c>
      <c r="G1164">
        <v>17</v>
      </c>
      <c r="H1164">
        <v>624</v>
      </c>
      <c r="I1164">
        <v>49</v>
      </c>
      <c r="J1164">
        <v>32</v>
      </c>
      <c r="K1164">
        <v>0.92719167904903399</v>
      </c>
      <c r="L1164">
        <v>0.95121951219512102</v>
      </c>
      <c r="M1164">
        <v>1.0259146341463401</v>
      </c>
      <c r="N1164">
        <v>0.939051918735891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226</v>
      </c>
      <c r="F1165">
        <v>247</v>
      </c>
      <c r="G1165">
        <v>21</v>
      </c>
      <c r="H1165">
        <v>175</v>
      </c>
      <c r="I1165">
        <v>51</v>
      </c>
      <c r="J1165">
        <v>72</v>
      </c>
      <c r="K1165">
        <v>0.77433628318584002</v>
      </c>
      <c r="L1165">
        <v>0.708502024291498</v>
      </c>
      <c r="M1165">
        <v>0.91497975708502</v>
      </c>
      <c r="N1165">
        <v>0.73995771670190202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1024</v>
      </c>
      <c r="F1166">
        <v>1014</v>
      </c>
      <c r="G1166">
        <v>10</v>
      </c>
      <c r="H1166">
        <v>998</v>
      </c>
      <c r="I1166">
        <v>26</v>
      </c>
      <c r="J1166">
        <v>16</v>
      </c>
      <c r="K1166">
        <v>0.974609375</v>
      </c>
      <c r="L1166">
        <v>0.98422090729782996</v>
      </c>
      <c r="M1166">
        <v>1.0098619329388501</v>
      </c>
      <c r="N1166">
        <v>0.97939156035328701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676</v>
      </c>
      <c r="F1167">
        <v>656</v>
      </c>
      <c r="G1167">
        <v>20</v>
      </c>
      <c r="H1167">
        <v>607</v>
      </c>
      <c r="I1167">
        <v>69</v>
      </c>
      <c r="J1167">
        <v>49</v>
      </c>
      <c r="K1167">
        <v>0.89792899408283999</v>
      </c>
      <c r="L1167">
        <v>0.92530487804878003</v>
      </c>
      <c r="M1167">
        <v>1.0304878048780399</v>
      </c>
      <c r="N1167">
        <v>0.91141141141141102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223</v>
      </c>
      <c r="F1168">
        <v>247</v>
      </c>
      <c r="G1168">
        <v>24</v>
      </c>
      <c r="H1168">
        <v>202</v>
      </c>
      <c r="I1168">
        <v>21</v>
      </c>
      <c r="J1168">
        <v>45</v>
      </c>
      <c r="K1168">
        <v>0.905829596412556</v>
      </c>
      <c r="L1168">
        <v>0.81781376518218596</v>
      </c>
      <c r="M1168">
        <v>0.90283400809716596</v>
      </c>
      <c r="N1168">
        <v>0.85957446808510596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1027</v>
      </c>
      <c r="F1169">
        <v>1014</v>
      </c>
      <c r="G1169">
        <v>13</v>
      </c>
      <c r="H1169">
        <v>1011</v>
      </c>
      <c r="I1169">
        <v>16</v>
      </c>
      <c r="J1169">
        <v>3</v>
      </c>
      <c r="K1169">
        <v>0.98442064264849005</v>
      </c>
      <c r="L1169">
        <v>0.99704142011834296</v>
      </c>
      <c r="M1169">
        <v>1.0128205128205101</v>
      </c>
      <c r="N1169">
        <v>0.99069083782459499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668</v>
      </c>
      <c r="F1170">
        <v>656</v>
      </c>
      <c r="G1170">
        <v>12</v>
      </c>
      <c r="H1170">
        <v>631</v>
      </c>
      <c r="I1170">
        <v>37</v>
      </c>
      <c r="J1170">
        <v>25</v>
      </c>
      <c r="K1170">
        <v>0.94461077844311303</v>
      </c>
      <c r="L1170">
        <v>0.96189024390243905</v>
      </c>
      <c r="M1170">
        <v>1.01829268292682</v>
      </c>
      <c r="N1170">
        <v>0.95317220543806602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246</v>
      </c>
      <c r="F1171">
        <v>247</v>
      </c>
      <c r="G1171">
        <v>1</v>
      </c>
      <c r="H1171">
        <v>221</v>
      </c>
      <c r="I1171">
        <v>25</v>
      </c>
      <c r="J1171">
        <v>26</v>
      </c>
      <c r="K1171">
        <v>0.89837398373983701</v>
      </c>
      <c r="L1171">
        <v>0.89473684210526305</v>
      </c>
      <c r="M1171">
        <v>0.99595141700404799</v>
      </c>
      <c r="N1171">
        <v>0.89655172413793005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1025</v>
      </c>
      <c r="F1172">
        <v>1070</v>
      </c>
      <c r="G1172">
        <v>45</v>
      </c>
      <c r="H1172">
        <v>1024</v>
      </c>
      <c r="I1172">
        <v>1</v>
      </c>
      <c r="J1172">
        <v>46</v>
      </c>
      <c r="K1172">
        <v>0.99902439024390199</v>
      </c>
      <c r="L1172">
        <v>0.95700934579439201</v>
      </c>
      <c r="M1172">
        <v>0.95794392523364402</v>
      </c>
      <c r="N1172">
        <v>0.97756563245823302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746</v>
      </c>
      <c r="F1173">
        <v>700</v>
      </c>
      <c r="G1173">
        <v>46</v>
      </c>
      <c r="H1173">
        <v>656</v>
      </c>
      <c r="I1173">
        <v>90</v>
      </c>
      <c r="J1173">
        <v>44</v>
      </c>
      <c r="K1173">
        <v>0.87935656836461096</v>
      </c>
      <c r="L1173">
        <v>0.93714285714285706</v>
      </c>
      <c r="M1173">
        <v>1.0657142857142801</v>
      </c>
      <c r="N1173">
        <v>0.90733056708160398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216</v>
      </c>
      <c r="F1174">
        <v>239</v>
      </c>
      <c r="G1174">
        <v>23</v>
      </c>
      <c r="H1174">
        <v>149</v>
      </c>
      <c r="I1174">
        <v>67</v>
      </c>
      <c r="J1174">
        <v>90</v>
      </c>
      <c r="K1174">
        <v>0.68981481481481399</v>
      </c>
      <c r="L1174">
        <v>0.62343096234309603</v>
      </c>
      <c r="M1174">
        <v>0.90376569037656895</v>
      </c>
      <c r="N1174">
        <v>0.65494505494505395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1069</v>
      </c>
      <c r="F1175">
        <v>1070</v>
      </c>
      <c r="G1175">
        <v>1</v>
      </c>
      <c r="H1175">
        <v>1064</v>
      </c>
      <c r="I1175">
        <v>5</v>
      </c>
      <c r="J1175">
        <v>6</v>
      </c>
      <c r="K1175">
        <v>0.99532273152478901</v>
      </c>
      <c r="L1175">
        <v>0.99439252336448603</v>
      </c>
      <c r="M1175">
        <v>0.99906542056074699</v>
      </c>
      <c r="N1175">
        <v>0.99485741000467498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691</v>
      </c>
      <c r="F1176">
        <v>700</v>
      </c>
      <c r="G1176">
        <v>9</v>
      </c>
      <c r="H1176">
        <v>649</v>
      </c>
      <c r="I1176">
        <v>42</v>
      </c>
      <c r="J1176">
        <v>51</v>
      </c>
      <c r="K1176">
        <v>0.93921852387843696</v>
      </c>
      <c r="L1176">
        <v>0.92714285714285705</v>
      </c>
      <c r="M1176">
        <v>0.98714285714285699</v>
      </c>
      <c r="N1176">
        <v>0.93314162473040896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200</v>
      </c>
      <c r="F1177">
        <v>239</v>
      </c>
      <c r="G1177">
        <v>39</v>
      </c>
      <c r="H1177">
        <v>186</v>
      </c>
      <c r="I1177">
        <v>14</v>
      </c>
      <c r="J1177">
        <v>53</v>
      </c>
      <c r="K1177">
        <v>0.93</v>
      </c>
      <c r="L1177">
        <v>0.77824267782426704</v>
      </c>
      <c r="M1177">
        <v>0.836820083682008</v>
      </c>
      <c r="N1177">
        <v>0.84738041002277897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1059</v>
      </c>
      <c r="F1178">
        <v>1070</v>
      </c>
      <c r="G1178">
        <v>11</v>
      </c>
      <c r="H1178">
        <v>1058</v>
      </c>
      <c r="I1178">
        <v>1</v>
      </c>
      <c r="J1178">
        <v>12</v>
      </c>
      <c r="K1178">
        <v>0.99905571293673201</v>
      </c>
      <c r="L1178">
        <v>0.98878504672897105</v>
      </c>
      <c r="M1178">
        <v>0.98971962616822395</v>
      </c>
      <c r="N1178">
        <v>0.99389384687646698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701</v>
      </c>
      <c r="F1179">
        <v>700</v>
      </c>
      <c r="G1179">
        <v>1</v>
      </c>
      <c r="H1179">
        <v>663</v>
      </c>
      <c r="I1179">
        <v>38</v>
      </c>
      <c r="J1179">
        <v>37</v>
      </c>
      <c r="K1179">
        <v>0.94579172610556295</v>
      </c>
      <c r="L1179">
        <v>0.94714285714285695</v>
      </c>
      <c r="M1179">
        <v>1.00142857142857</v>
      </c>
      <c r="N1179">
        <v>0.94646680942184103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227</v>
      </c>
      <c r="F1180">
        <v>239</v>
      </c>
      <c r="G1180">
        <v>12</v>
      </c>
      <c r="H1180">
        <v>208</v>
      </c>
      <c r="I1180">
        <v>19</v>
      </c>
      <c r="J1180">
        <v>31</v>
      </c>
      <c r="K1180">
        <v>0.91629955947136499</v>
      </c>
      <c r="L1180">
        <v>0.87029288702928798</v>
      </c>
      <c r="M1180">
        <v>0.94979079497907903</v>
      </c>
      <c r="N1180">
        <v>0.89270386266094404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1029</v>
      </c>
      <c r="F1181">
        <v>1007</v>
      </c>
      <c r="G1181">
        <v>22</v>
      </c>
      <c r="H1181">
        <v>1007</v>
      </c>
      <c r="I1181">
        <v>22</v>
      </c>
      <c r="J1181">
        <v>0</v>
      </c>
      <c r="K1181">
        <v>0.97862001943634502</v>
      </c>
      <c r="L1181">
        <v>1</v>
      </c>
      <c r="M1181">
        <v>1.02184707050645</v>
      </c>
      <c r="N1181">
        <v>0.98919449901768097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728</v>
      </c>
      <c r="F1182">
        <v>641</v>
      </c>
      <c r="G1182">
        <v>87</v>
      </c>
      <c r="H1182">
        <v>616</v>
      </c>
      <c r="I1182">
        <v>112</v>
      </c>
      <c r="J1182">
        <v>25</v>
      </c>
      <c r="K1182">
        <v>0.84615384615384603</v>
      </c>
      <c r="L1182">
        <v>0.96099843993759704</v>
      </c>
      <c r="M1182">
        <v>1.1357254290171599</v>
      </c>
      <c r="N1182">
        <v>0.89992695398100797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255</v>
      </c>
      <c r="F1183">
        <v>204</v>
      </c>
      <c r="G1183">
        <v>51</v>
      </c>
      <c r="H1183">
        <v>181</v>
      </c>
      <c r="I1183">
        <v>74</v>
      </c>
      <c r="J1183">
        <v>23</v>
      </c>
      <c r="K1183">
        <v>0.70980392156862704</v>
      </c>
      <c r="L1183">
        <v>0.88725490196078405</v>
      </c>
      <c r="M1183">
        <v>1.25</v>
      </c>
      <c r="N1183">
        <v>0.78867102396514099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1046</v>
      </c>
      <c r="F1184">
        <v>1007</v>
      </c>
      <c r="G1184">
        <v>39</v>
      </c>
      <c r="H1184">
        <v>1007</v>
      </c>
      <c r="I1184">
        <v>39</v>
      </c>
      <c r="J1184">
        <v>0</v>
      </c>
      <c r="K1184">
        <v>0.96271510516252301</v>
      </c>
      <c r="L1184">
        <v>1</v>
      </c>
      <c r="M1184">
        <v>1.0387288977159801</v>
      </c>
      <c r="N1184">
        <v>0.98100340964442201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670</v>
      </c>
      <c r="F1185">
        <v>641</v>
      </c>
      <c r="G1185">
        <v>29</v>
      </c>
      <c r="H1185">
        <v>596</v>
      </c>
      <c r="I1185">
        <v>74</v>
      </c>
      <c r="J1185">
        <v>45</v>
      </c>
      <c r="K1185">
        <v>0.88955223880597001</v>
      </c>
      <c r="L1185">
        <v>0.92979719188767496</v>
      </c>
      <c r="M1185">
        <v>1.0452418096723799</v>
      </c>
      <c r="N1185">
        <v>0.90922959572845097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232</v>
      </c>
      <c r="F1186">
        <v>204</v>
      </c>
      <c r="G1186">
        <v>28</v>
      </c>
      <c r="H1186">
        <v>189</v>
      </c>
      <c r="I1186">
        <v>43</v>
      </c>
      <c r="J1186">
        <v>15</v>
      </c>
      <c r="K1186">
        <v>0.81465517241379304</v>
      </c>
      <c r="L1186">
        <v>0.92647058823529405</v>
      </c>
      <c r="M1186">
        <v>1.1372549019607801</v>
      </c>
      <c r="N1186">
        <v>0.86697247706421998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1023</v>
      </c>
      <c r="F1187">
        <v>1007</v>
      </c>
      <c r="G1187">
        <v>16</v>
      </c>
      <c r="H1187">
        <v>1006</v>
      </c>
      <c r="I1187">
        <v>17</v>
      </c>
      <c r="J1187">
        <v>1</v>
      </c>
      <c r="K1187">
        <v>0.98338220918866004</v>
      </c>
      <c r="L1187">
        <v>0.99900695134061501</v>
      </c>
      <c r="M1187">
        <v>1.01588877855014</v>
      </c>
      <c r="N1187">
        <v>0.99113300492610801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648</v>
      </c>
      <c r="F1188">
        <v>641</v>
      </c>
      <c r="G1188">
        <v>7</v>
      </c>
      <c r="H1188">
        <v>599</v>
      </c>
      <c r="I1188">
        <v>49</v>
      </c>
      <c r="J1188">
        <v>42</v>
      </c>
      <c r="K1188">
        <v>0.92438271604938205</v>
      </c>
      <c r="L1188">
        <v>0.93447737909516304</v>
      </c>
      <c r="M1188">
        <v>1.01092043681747</v>
      </c>
      <c r="N1188">
        <v>0.92940263770364595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233</v>
      </c>
      <c r="F1189">
        <v>204</v>
      </c>
      <c r="G1189">
        <v>29</v>
      </c>
      <c r="H1189">
        <v>197</v>
      </c>
      <c r="I1189">
        <v>36</v>
      </c>
      <c r="J1189">
        <v>7</v>
      </c>
      <c r="K1189">
        <v>0.84549356223175898</v>
      </c>
      <c r="L1189">
        <v>0.96568627450980304</v>
      </c>
      <c r="M1189">
        <v>1.14215686274509</v>
      </c>
      <c r="N1189">
        <v>0.90160183066361499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986</v>
      </c>
      <c r="F1190">
        <v>1000</v>
      </c>
      <c r="G1190">
        <v>14</v>
      </c>
      <c r="H1190">
        <v>981</v>
      </c>
      <c r="I1190">
        <v>5</v>
      </c>
      <c r="J1190">
        <v>19</v>
      </c>
      <c r="K1190">
        <v>0.99492900608519197</v>
      </c>
      <c r="L1190">
        <v>0.98099999999999998</v>
      </c>
      <c r="M1190">
        <v>0.98599999999999999</v>
      </c>
      <c r="N1190">
        <v>0.98791540785498499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872</v>
      </c>
      <c r="F1191">
        <v>815</v>
      </c>
      <c r="G1191">
        <v>57</v>
      </c>
      <c r="H1191">
        <v>790</v>
      </c>
      <c r="I1191">
        <v>82</v>
      </c>
      <c r="J1191">
        <v>25</v>
      </c>
      <c r="K1191">
        <v>0.90596330275229298</v>
      </c>
      <c r="L1191">
        <v>0.96932515337423297</v>
      </c>
      <c r="M1191">
        <v>1.0699386503067401</v>
      </c>
      <c r="N1191">
        <v>0.93657379964433896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280</v>
      </c>
      <c r="F1192">
        <v>216</v>
      </c>
      <c r="G1192">
        <v>64</v>
      </c>
      <c r="H1192">
        <v>161</v>
      </c>
      <c r="I1192">
        <v>119</v>
      </c>
      <c r="J1192">
        <v>55</v>
      </c>
      <c r="K1192">
        <v>0.57499999999999996</v>
      </c>
      <c r="L1192">
        <v>0.74537037037037002</v>
      </c>
      <c r="M1192">
        <v>1.2962962962962901</v>
      </c>
      <c r="N1192">
        <v>0.64919354838709598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1011</v>
      </c>
      <c r="F1193">
        <v>1000</v>
      </c>
      <c r="G1193">
        <v>11</v>
      </c>
      <c r="H1193">
        <v>1000</v>
      </c>
      <c r="I1193">
        <v>11</v>
      </c>
      <c r="J1193">
        <v>0</v>
      </c>
      <c r="K1193">
        <v>0.98911968348170098</v>
      </c>
      <c r="L1193">
        <v>1</v>
      </c>
      <c r="M1193">
        <v>1.0109999999999999</v>
      </c>
      <c r="N1193">
        <v>0.99453008453505698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852</v>
      </c>
      <c r="F1194">
        <v>815</v>
      </c>
      <c r="G1194">
        <v>37</v>
      </c>
      <c r="H1194">
        <v>794</v>
      </c>
      <c r="I1194">
        <v>58</v>
      </c>
      <c r="J1194">
        <v>21</v>
      </c>
      <c r="K1194">
        <v>0.931924882629108</v>
      </c>
      <c r="L1194">
        <v>0.97423312883435498</v>
      </c>
      <c r="M1194">
        <v>1.04539877300613</v>
      </c>
      <c r="N1194">
        <v>0.95260947810437901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237</v>
      </c>
      <c r="F1195">
        <v>216</v>
      </c>
      <c r="G1195">
        <v>21</v>
      </c>
      <c r="H1195">
        <v>189</v>
      </c>
      <c r="I1195">
        <v>48</v>
      </c>
      <c r="J1195">
        <v>27</v>
      </c>
      <c r="K1195">
        <v>0.797468354430379</v>
      </c>
      <c r="L1195">
        <v>0.875</v>
      </c>
      <c r="M1195">
        <v>1.0972222222222201</v>
      </c>
      <c r="N1195">
        <v>0.83443708609271505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1002</v>
      </c>
      <c r="F1196">
        <v>1000</v>
      </c>
      <c r="G1196">
        <v>2</v>
      </c>
      <c r="H1196">
        <v>997</v>
      </c>
      <c r="I1196">
        <v>5</v>
      </c>
      <c r="J1196">
        <v>3</v>
      </c>
      <c r="K1196">
        <v>0.99500998003992003</v>
      </c>
      <c r="L1196">
        <v>0.997</v>
      </c>
      <c r="M1196">
        <v>1.002</v>
      </c>
      <c r="N1196">
        <v>0.99600399600399503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822</v>
      </c>
      <c r="F1197">
        <v>815</v>
      </c>
      <c r="G1197">
        <v>7</v>
      </c>
      <c r="H1197">
        <v>785</v>
      </c>
      <c r="I1197">
        <v>37</v>
      </c>
      <c r="J1197">
        <v>30</v>
      </c>
      <c r="K1197">
        <v>0.95498783454987801</v>
      </c>
      <c r="L1197">
        <v>0.96319018404907897</v>
      </c>
      <c r="M1197">
        <v>1.00858895705521</v>
      </c>
      <c r="N1197">
        <v>0.95907147220525302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234</v>
      </c>
      <c r="F1198">
        <v>216</v>
      </c>
      <c r="G1198">
        <v>18</v>
      </c>
      <c r="H1198">
        <v>203</v>
      </c>
      <c r="I1198">
        <v>31</v>
      </c>
      <c r="J1198">
        <v>13</v>
      </c>
      <c r="K1198">
        <v>0.86752136752136699</v>
      </c>
      <c r="L1198">
        <v>0.93981481481481399</v>
      </c>
      <c r="M1198">
        <v>1.0833333333333299</v>
      </c>
      <c r="N1198">
        <v>0.90222222222222204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1005</v>
      </c>
      <c r="F1199">
        <v>1052</v>
      </c>
      <c r="G1199">
        <v>47</v>
      </c>
      <c r="H1199">
        <v>1004</v>
      </c>
      <c r="I1199">
        <v>1</v>
      </c>
      <c r="J1199">
        <v>48</v>
      </c>
      <c r="K1199">
        <v>0.99900497512437803</v>
      </c>
      <c r="L1199">
        <v>0.95437262357414399</v>
      </c>
      <c r="M1199">
        <v>0.95532319391634901</v>
      </c>
      <c r="N1199">
        <v>0.976178901312591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880</v>
      </c>
      <c r="F1200">
        <v>913</v>
      </c>
      <c r="G1200">
        <v>33</v>
      </c>
      <c r="H1200">
        <v>826</v>
      </c>
      <c r="I1200">
        <v>54</v>
      </c>
      <c r="J1200">
        <v>87</v>
      </c>
      <c r="K1200">
        <v>0.93863636363636305</v>
      </c>
      <c r="L1200">
        <v>0.904709748083242</v>
      </c>
      <c r="M1200">
        <v>0.96385542168674698</v>
      </c>
      <c r="N1200">
        <v>0.92136084774121496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231</v>
      </c>
      <c r="F1201">
        <v>217</v>
      </c>
      <c r="G1201">
        <v>14</v>
      </c>
      <c r="H1201">
        <v>159</v>
      </c>
      <c r="I1201">
        <v>72</v>
      </c>
      <c r="J1201">
        <v>58</v>
      </c>
      <c r="K1201">
        <v>0.68831168831168799</v>
      </c>
      <c r="L1201">
        <v>0.73271889400921597</v>
      </c>
      <c r="M1201">
        <v>1.06451612903225</v>
      </c>
      <c r="N1201">
        <v>0.70982142857142805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1008</v>
      </c>
      <c r="F1202">
        <v>1052</v>
      </c>
      <c r="G1202">
        <v>44</v>
      </c>
      <c r="H1202">
        <v>1005</v>
      </c>
      <c r="I1202">
        <v>3</v>
      </c>
      <c r="J1202">
        <v>47</v>
      </c>
      <c r="K1202">
        <v>0.99702380952380898</v>
      </c>
      <c r="L1202">
        <v>0.95532319391634901</v>
      </c>
      <c r="M1202">
        <v>0.95817490494296498</v>
      </c>
      <c r="N1202">
        <v>0.97572815533980495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902</v>
      </c>
      <c r="F1203">
        <v>913</v>
      </c>
      <c r="G1203">
        <v>11</v>
      </c>
      <c r="H1203">
        <v>852</v>
      </c>
      <c r="I1203">
        <v>50</v>
      </c>
      <c r="J1203">
        <v>61</v>
      </c>
      <c r="K1203">
        <v>0.944567627494456</v>
      </c>
      <c r="L1203">
        <v>0.93318729463307704</v>
      </c>
      <c r="M1203">
        <v>0.98795180722891496</v>
      </c>
      <c r="N1203">
        <v>0.93884297520661097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221</v>
      </c>
      <c r="F1204">
        <v>217</v>
      </c>
      <c r="G1204">
        <v>4</v>
      </c>
      <c r="H1204">
        <v>192</v>
      </c>
      <c r="I1204">
        <v>29</v>
      </c>
      <c r="J1204">
        <v>25</v>
      </c>
      <c r="K1204">
        <v>0.868778280542986</v>
      </c>
      <c r="L1204">
        <v>0.88479262672810999</v>
      </c>
      <c r="M1204">
        <v>1.0184331797235</v>
      </c>
      <c r="N1204">
        <v>0.87671232876712302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1050</v>
      </c>
      <c r="F1205">
        <v>1052</v>
      </c>
      <c r="G1205">
        <v>2</v>
      </c>
      <c r="H1205">
        <v>1047</v>
      </c>
      <c r="I1205">
        <v>3</v>
      </c>
      <c r="J1205">
        <v>5</v>
      </c>
      <c r="K1205">
        <v>0.997142857142857</v>
      </c>
      <c r="L1205">
        <v>0.99524714828897298</v>
      </c>
      <c r="M1205">
        <v>0.99809885931558895</v>
      </c>
      <c r="N1205">
        <v>0.99619410085632698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889</v>
      </c>
      <c r="F1206">
        <v>913</v>
      </c>
      <c r="G1206">
        <v>24</v>
      </c>
      <c r="H1206">
        <v>840</v>
      </c>
      <c r="I1206">
        <v>49</v>
      </c>
      <c r="J1206">
        <v>73</v>
      </c>
      <c r="K1206">
        <v>0.94488188976377896</v>
      </c>
      <c r="L1206">
        <v>0.92004381161007598</v>
      </c>
      <c r="M1206">
        <v>0.973713033953997</v>
      </c>
      <c r="N1206">
        <v>0.932297447280799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204</v>
      </c>
      <c r="F1207">
        <v>217</v>
      </c>
      <c r="G1207">
        <v>13</v>
      </c>
      <c r="H1207">
        <v>191</v>
      </c>
      <c r="I1207">
        <v>13</v>
      </c>
      <c r="J1207">
        <v>26</v>
      </c>
      <c r="K1207">
        <v>0.93627450980392102</v>
      </c>
      <c r="L1207">
        <v>0.88018433179723499</v>
      </c>
      <c r="M1207">
        <v>0.94009216589861699</v>
      </c>
      <c r="N1207">
        <v>0.90736342042755302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932</v>
      </c>
      <c r="F1208">
        <v>964</v>
      </c>
      <c r="G1208">
        <v>32</v>
      </c>
      <c r="H1208">
        <v>929</v>
      </c>
      <c r="I1208">
        <v>3</v>
      </c>
      <c r="J1208">
        <v>35</v>
      </c>
      <c r="K1208">
        <v>0.99678111587982798</v>
      </c>
      <c r="L1208">
        <v>0.96369294605809097</v>
      </c>
      <c r="M1208">
        <v>0.96680497925311204</v>
      </c>
      <c r="N1208">
        <v>0.97995780590717296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821</v>
      </c>
      <c r="F1209">
        <v>774</v>
      </c>
      <c r="G1209">
        <v>47</v>
      </c>
      <c r="H1209">
        <v>732</v>
      </c>
      <c r="I1209">
        <v>89</v>
      </c>
      <c r="J1209">
        <v>42</v>
      </c>
      <c r="K1209">
        <v>0.89159561510353202</v>
      </c>
      <c r="L1209">
        <v>0.94573643410852704</v>
      </c>
      <c r="M1209">
        <v>1.06072351421188</v>
      </c>
      <c r="N1209">
        <v>0.91786833855799299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203</v>
      </c>
      <c r="F1210">
        <v>218</v>
      </c>
      <c r="G1210">
        <v>15</v>
      </c>
      <c r="H1210">
        <v>164</v>
      </c>
      <c r="I1210">
        <v>39</v>
      </c>
      <c r="J1210">
        <v>54</v>
      </c>
      <c r="K1210">
        <v>0.80788177339901401</v>
      </c>
      <c r="L1210">
        <v>0.75229357798165097</v>
      </c>
      <c r="M1210">
        <v>0.93119266055045802</v>
      </c>
      <c r="N1210">
        <v>0.77909738717339605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944</v>
      </c>
      <c r="F1211">
        <v>964</v>
      </c>
      <c r="G1211">
        <v>20</v>
      </c>
      <c r="H1211">
        <v>941</v>
      </c>
      <c r="I1211">
        <v>3</v>
      </c>
      <c r="J1211">
        <v>23</v>
      </c>
      <c r="K1211">
        <v>0.99682203389830504</v>
      </c>
      <c r="L1211">
        <v>0.97614107883817403</v>
      </c>
      <c r="M1211">
        <v>0.97925311203319498</v>
      </c>
      <c r="N1211">
        <v>0.98637316561844801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770</v>
      </c>
      <c r="F1212">
        <v>774</v>
      </c>
      <c r="G1212">
        <v>4</v>
      </c>
      <c r="H1212">
        <v>734</v>
      </c>
      <c r="I1212">
        <v>36</v>
      </c>
      <c r="J1212">
        <v>40</v>
      </c>
      <c r="K1212">
        <v>0.95324675324675301</v>
      </c>
      <c r="L1212">
        <v>0.94832041343669204</v>
      </c>
      <c r="M1212">
        <v>0.99483204134366898</v>
      </c>
      <c r="N1212">
        <v>0.95077720207253802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197</v>
      </c>
      <c r="F1213">
        <v>218</v>
      </c>
      <c r="G1213">
        <v>21</v>
      </c>
      <c r="H1213">
        <v>187</v>
      </c>
      <c r="I1213">
        <v>10</v>
      </c>
      <c r="J1213">
        <v>31</v>
      </c>
      <c r="K1213">
        <v>0.949238578680203</v>
      </c>
      <c r="L1213">
        <v>0.85779816513761398</v>
      </c>
      <c r="M1213">
        <v>0.903669724770642</v>
      </c>
      <c r="N1213">
        <v>0.90120481927710805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951</v>
      </c>
      <c r="F1214">
        <v>964</v>
      </c>
      <c r="G1214">
        <v>13</v>
      </c>
      <c r="H1214">
        <v>951</v>
      </c>
      <c r="I1214">
        <v>0</v>
      </c>
      <c r="J1214">
        <v>13</v>
      </c>
      <c r="K1214">
        <v>1</v>
      </c>
      <c r="L1214">
        <v>0.98651452282157603</v>
      </c>
      <c r="M1214">
        <v>0.98651452282157603</v>
      </c>
      <c r="N1214">
        <v>0.99321148825065197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750</v>
      </c>
      <c r="F1215">
        <v>774</v>
      </c>
      <c r="G1215">
        <v>24</v>
      </c>
      <c r="H1215">
        <v>730</v>
      </c>
      <c r="I1215">
        <v>20</v>
      </c>
      <c r="J1215">
        <v>44</v>
      </c>
      <c r="K1215">
        <v>0.97333333333333305</v>
      </c>
      <c r="L1215">
        <v>0.94315245478036103</v>
      </c>
      <c r="M1215">
        <v>0.968992248062015</v>
      </c>
      <c r="N1215">
        <v>0.95800524934383202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223</v>
      </c>
      <c r="F1216">
        <v>218</v>
      </c>
      <c r="G1216">
        <v>5</v>
      </c>
      <c r="H1216">
        <v>202</v>
      </c>
      <c r="I1216">
        <v>21</v>
      </c>
      <c r="J1216">
        <v>16</v>
      </c>
      <c r="K1216">
        <v>0.905829596412556</v>
      </c>
      <c r="L1216">
        <v>0.92660550458715596</v>
      </c>
      <c r="M1216">
        <v>1.02293577981651</v>
      </c>
      <c r="N1216">
        <v>0.91609977324263003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1076</v>
      </c>
      <c r="F1217">
        <v>1109</v>
      </c>
      <c r="G1217">
        <v>33</v>
      </c>
      <c r="H1217">
        <v>1068</v>
      </c>
      <c r="I1217">
        <v>8</v>
      </c>
      <c r="J1217">
        <v>41</v>
      </c>
      <c r="K1217">
        <v>0.99256505576208098</v>
      </c>
      <c r="L1217">
        <v>0.96302975653742096</v>
      </c>
      <c r="M1217">
        <v>0.97024346257889904</v>
      </c>
      <c r="N1217">
        <v>0.97757437070938202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676</v>
      </c>
      <c r="F1218">
        <v>681</v>
      </c>
      <c r="G1218">
        <v>5</v>
      </c>
      <c r="H1218">
        <v>585</v>
      </c>
      <c r="I1218">
        <v>91</v>
      </c>
      <c r="J1218">
        <v>96</v>
      </c>
      <c r="K1218">
        <v>0.86538461538461497</v>
      </c>
      <c r="L1218">
        <v>0.85903083700440497</v>
      </c>
      <c r="M1218">
        <v>0.99265785609397905</v>
      </c>
      <c r="N1218">
        <v>0.862196020633751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213</v>
      </c>
      <c r="F1219">
        <v>272</v>
      </c>
      <c r="G1219">
        <v>59</v>
      </c>
      <c r="H1219">
        <v>143</v>
      </c>
      <c r="I1219">
        <v>70</v>
      </c>
      <c r="J1219">
        <v>129</v>
      </c>
      <c r="K1219">
        <v>0.67136150234741698</v>
      </c>
      <c r="L1219">
        <v>0.52573529411764697</v>
      </c>
      <c r="M1219">
        <v>0.78308823529411697</v>
      </c>
      <c r="N1219">
        <v>0.589690721649484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1133</v>
      </c>
      <c r="F1220">
        <v>1109</v>
      </c>
      <c r="G1220">
        <v>24</v>
      </c>
      <c r="H1220">
        <v>1109</v>
      </c>
      <c r="I1220">
        <v>24</v>
      </c>
      <c r="J1220">
        <v>0</v>
      </c>
      <c r="K1220">
        <v>0.97881729920564797</v>
      </c>
      <c r="L1220">
        <v>1</v>
      </c>
      <c r="M1220">
        <v>1.02164111812443</v>
      </c>
      <c r="N1220">
        <v>0.98929527207850099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664</v>
      </c>
      <c r="F1221">
        <v>681</v>
      </c>
      <c r="G1221">
        <v>17</v>
      </c>
      <c r="H1221">
        <v>631</v>
      </c>
      <c r="I1221">
        <v>33</v>
      </c>
      <c r="J1221">
        <v>50</v>
      </c>
      <c r="K1221">
        <v>0.95030120481927705</v>
      </c>
      <c r="L1221">
        <v>0.92657856093979396</v>
      </c>
      <c r="M1221">
        <v>0.97503671071953002</v>
      </c>
      <c r="N1221">
        <v>0.93828996282527799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244</v>
      </c>
      <c r="F1222">
        <v>272</v>
      </c>
      <c r="G1222">
        <v>28</v>
      </c>
      <c r="H1222">
        <v>212</v>
      </c>
      <c r="I1222">
        <v>32</v>
      </c>
      <c r="J1222">
        <v>60</v>
      </c>
      <c r="K1222">
        <v>0.86885245901639296</v>
      </c>
      <c r="L1222">
        <v>0.77941176470588203</v>
      </c>
      <c r="M1222">
        <v>0.89705882352941102</v>
      </c>
      <c r="N1222">
        <v>0.82170542635658905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1109</v>
      </c>
      <c r="F1223">
        <v>1109</v>
      </c>
      <c r="G1223">
        <v>0</v>
      </c>
      <c r="H1223">
        <v>1103</v>
      </c>
      <c r="I1223">
        <v>6</v>
      </c>
      <c r="J1223">
        <v>6</v>
      </c>
      <c r="K1223">
        <v>0.99458972046889005</v>
      </c>
      <c r="L1223">
        <v>0.99458972046889005</v>
      </c>
      <c r="M1223">
        <v>1</v>
      </c>
      <c r="N1223">
        <v>0.99458972046889005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650</v>
      </c>
      <c r="F1224">
        <v>681</v>
      </c>
      <c r="G1224">
        <v>31</v>
      </c>
      <c r="H1224">
        <v>615</v>
      </c>
      <c r="I1224">
        <v>35</v>
      </c>
      <c r="J1224">
        <v>66</v>
      </c>
      <c r="K1224">
        <v>0.94615384615384601</v>
      </c>
      <c r="L1224">
        <v>0.90308370044052799</v>
      </c>
      <c r="M1224">
        <v>0.95447870778267196</v>
      </c>
      <c r="N1224">
        <v>0.92411720510894002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253</v>
      </c>
      <c r="F1225">
        <v>272</v>
      </c>
      <c r="G1225">
        <v>19</v>
      </c>
      <c r="H1225">
        <v>218</v>
      </c>
      <c r="I1225">
        <v>35</v>
      </c>
      <c r="J1225">
        <v>54</v>
      </c>
      <c r="K1225">
        <v>0.86166007905138298</v>
      </c>
      <c r="L1225">
        <v>0.80147058823529405</v>
      </c>
      <c r="M1225">
        <v>0.93014705882352899</v>
      </c>
      <c r="N1225">
        <v>0.83047619047619003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1014</v>
      </c>
      <c r="F1226">
        <v>1029</v>
      </c>
      <c r="G1226">
        <v>15</v>
      </c>
      <c r="H1226">
        <v>1011</v>
      </c>
      <c r="I1226">
        <v>3</v>
      </c>
      <c r="J1226">
        <v>18</v>
      </c>
      <c r="K1226">
        <v>0.99704142011834296</v>
      </c>
      <c r="L1226">
        <v>0.98250728862973702</v>
      </c>
      <c r="M1226">
        <v>0.98542274052478096</v>
      </c>
      <c r="N1226">
        <v>0.98972099853157103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838</v>
      </c>
      <c r="F1227">
        <v>837</v>
      </c>
      <c r="G1227">
        <v>1</v>
      </c>
      <c r="H1227">
        <v>751</v>
      </c>
      <c r="I1227">
        <v>87</v>
      </c>
      <c r="J1227">
        <v>86</v>
      </c>
      <c r="K1227">
        <v>0.89618138424821003</v>
      </c>
      <c r="L1227">
        <v>0.89725209080047696</v>
      </c>
      <c r="M1227">
        <v>1.0011947431302199</v>
      </c>
      <c r="N1227">
        <v>0.89671641791044698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227</v>
      </c>
      <c r="F1228">
        <v>240</v>
      </c>
      <c r="G1228">
        <v>13</v>
      </c>
      <c r="H1228">
        <v>131</v>
      </c>
      <c r="I1228">
        <v>96</v>
      </c>
      <c r="J1228">
        <v>109</v>
      </c>
      <c r="K1228">
        <v>0.57709251101321501</v>
      </c>
      <c r="L1228">
        <v>0.54583333333333295</v>
      </c>
      <c r="M1228">
        <v>0.94583333333333297</v>
      </c>
      <c r="N1228">
        <v>0.56102783725909999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1041</v>
      </c>
      <c r="F1229">
        <v>1029</v>
      </c>
      <c r="G1229">
        <v>12</v>
      </c>
      <c r="H1229">
        <v>1027</v>
      </c>
      <c r="I1229">
        <v>14</v>
      </c>
      <c r="J1229">
        <v>2</v>
      </c>
      <c r="K1229">
        <v>0.98655139289145</v>
      </c>
      <c r="L1229">
        <v>0.998056365403304</v>
      </c>
      <c r="M1229">
        <v>1.01166180758017</v>
      </c>
      <c r="N1229">
        <v>0.99227053140096599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854</v>
      </c>
      <c r="F1230">
        <v>837</v>
      </c>
      <c r="G1230">
        <v>17</v>
      </c>
      <c r="H1230">
        <v>801</v>
      </c>
      <c r="I1230">
        <v>53</v>
      </c>
      <c r="J1230">
        <v>36</v>
      </c>
      <c r="K1230">
        <v>0.93793911007025699</v>
      </c>
      <c r="L1230">
        <v>0.956989247311828</v>
      </c>
      <c r="M1230">
        <v>1.0203106332138501</v>
      </c>
      <c r="N1230">
        <v>0.94736842105263097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278</v>
      </c>
      <c r="F1231">
        <v>240</v>
      </c>
      <c r="G1231">
        <v>38</v>
      </c>
      <c r="H1231">
        <v>200</v>
      </c>
      <c r="I1231">
        <v>78</v>
      </c>
      <c r="J1231">
        <v>40</v>
      </c>
      <c r="K1231">
        <v>0.71942446043165398</v>
      </c>
      <c r="L1231">
        <v>0.83333333333333304</v>
      </c>
      <c r="M1231">
        <v>1.1583333333333301</v>
      </c>
      <c r="N1231">
        <v>0.77220077220077199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1062</v>
      </c>
      <c r="F1232">
        <v>1029</v>
      </c>
      <c r="G1232">
        <v>33</v>
      </c>
      <c r="H1232">
        <v>1028</v>
      </c>
      <c r="I1232">
        <v>34</v>
      </c>
      <c r="J1232">
        <v>1</v>
      </c>
      <c r="K1232">
        <v>0.967984934086629</v>
      </c>
      <c r="L1232">
        <v>0.99902818270165195</v>
      </c>
      <c r="M1232">
        <v>1.0320699708454799</v>
      </c>
      <c r="N1232">
        <v>0.98326159732185503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833</v>
      </c>
      <c r="F1233">
        <v>837</v>
      </c>
      <c r="G1233">
        <v>4</v>
      </c>
      <c r="H1233">
        <v>800</v>
      </c>
      <c r="I1233">
        <v>33</v>
      </c>
      <c r="J1233">
        <v>37</v>
      </c>
      <c r="K1233">
        <v>0.96038415366146401</v>
      </c>
      <c r="L1233">
        <v>0.95579450418160095</v>
      </c>
      <c r="M1233">
        <v>0.99522102747909202</v>
      </c>
      <c r="N1233">
        <v>0.95808383233532901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252</v>
      </c>
      <c r="F1234">
        <v>240</v>
      </c>
      <c r="G1234">
        <v>12</v>
      </c>
      <c r="H1234">
        <v>213</v>
      </c>
      <c r="I1234">
        <v>39</v>
      </c>
      <c r="J1234">
        <v>27</v>
      </c>
      <c r="K1234">
        <v>0.84523809523809501</v>
      </c>
      <c r="L1234">
        <v>0.88749999999999996</v>
      </c>
      <c r="M1234">
        <v>1.05</v>
      </c>
      <c r="N1234">
        <v>0.86585365853658502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1020</v>
      </c>
      <c r="F1235">
        <v>1044</v>
      </c>
      <c r="G1235">
        <v>24</v>
      </c>
      <c r="H1235">
        <v>1018</v>
      </c>
      <c r="I1235">
        <v>2</v>
      </c>
      <c r="J1235">
        <v>26</v>
      </c>
      <c r="K1235">
        <v>0.99803921568627396</v>
      </c>
      <c r="L1235">
        <v>0.97509578544061304</v>
      </c>
      <c r="M1235">
        <v>0.97701149425287304</v>
      </c>
      <c r="N1235">
        <v>0.98643410852713098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822</v>
      </c>
      <c r="F1236">
        <v>801</v>
      </c>
      <c r="G1236">
        <v>21</v>
      </c>
      <c r="H1236">
        <v>754</v>
      </c>
      <c r="I1236">
        <v>68</v>
      </c>
      <c r="J1236">
        <v>47</v>
      </c>
      <c r="K1236">
        <v>0.91727493917274905</v>
      </c>
      <c r="L1236">
        <v>0.94132334581772703</v>
      </c>
      <c r="M1236">
        <v>1.02621722846441</v>
      </c>
      <c r="N1236">
        <v>0.929143561306223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240</v>
      </c>
      <c r="F1237">
        <v>252</v>
      </c>
      <c r="G1237">
        <v>12</v>
      </c>
      <c r="H1237">
        <v>170</v>
      </c>
      <c r="I1237">
        <v>70</v>
      </c>
      <c r="J1237">
        <v>82</v>
      </c>
      <c r="K1237">
        <v>0.70833333333333304</v>
      </c>
      <c r="L1237">
        <v>0.67460317460317398</v>
      </c>
      <c r="M1237">
        <v>0.952380952380952</v>
      </c>
      <c r="N1237">
        <v>0.69105691056910501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1070</v>
      </c>
      <c r="F1238">
        <v>1044</v>
      </c>
      <c r="G1238">
        <v>26</v>
      </c>
      <c r="H1238">
        <v>1044</v>
      </c>
      <c r="I1238">
        <v>26</v>
      </c>
      <c r="J1238">
        <v>0</v>
      </c>
      <c r="K1238">
        <v>0.97570093457943896</v>
      </c>
      <c r="L1238">
        <v>1</v>
      </c>
      <c r="M1238">
        <v>1.0249042145593801</v>
      </c>
      <c r="N1238">
        <v>0.98770104068117304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818</v>
      </c>
      <c r="F1239">
        <v>801</v>
      </c>
      <c r="G1239">
        <v>17</v>
      </c>
      <c r="H1239">
        <v>769</v>
      </c>
      <c r="I1239">
        <v>49</v>
      </c>
      <c r="J1239">
        <v>32</v>
      </c>
      <c r="K1239">
        <v>0.94009779951100203</v>
      </c>
      <c r="L1239">
        <v>0.96004993757802704</v>
      </c>
      <c r="M1239">
        <v>1.0212234706616701</v>
      </c>
      <c r="N1239">
        <v>0.94996911673872697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256</v>
      </c>
      <c r="F1240">
        <v>252</v>
      </c>
      <c r="G1240">
        <v>4</v>
      </c>
      <c r="H1240">
        <v>223</v>
      </c>
      <c r="I1240">
        <v>33</v>
      </c>
      <c r="J1240">
        <v>29</v>
      </c>
      <c r="K1240">
        <v>0.87109375</v>
      </c>
      <c r="L1240">
        <v>0.884920634920634</v>
      </c>
      <c r="M1240">
        <v>1.01587301587301</v>
      </c>
      <c r="N1240">
        <v>0.87795275590551103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1054</v>
      </c>
      <c r="F1241">
        <v>1044</v>
      </c>
      <c r="G1241">
        <v>10</v>
      </c>
      <c r="H1241">
        <v>1043</v>
      </c>
      <c r="I1241">
        <v>11</v>
      </c>
      <c r="J1241">
        <v>1</v>
      </c>
      <c r="K1241">
        <v>0.98956356736242801</v>
      </c>
      <c r="L1241">
        <v>0.99904214559386895</v>
      </c>
      <c r="M1241">
        <v>1.0095785440613001</v>
      </c>
      <c r="N1241">
        <v>0.99428026692087701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799</v>
      </c>
      <c r="F1242">
        <v>801</v>
      </c>
      <c r="G1242">
        <v>2</v>
      </c>
      <c r="H1242">
        <v>765</v>
      </c>
      <c r="I1242">
        <v>34</v>
      </c>
      <c r="J1242">
        <v>36</v>
      </c>
      <c r="K1242">
        <v>0.95744680851063801</v>
      </c>
      <c r="L1242">
        <v>0.95505617977528001</v>
      </c>
      <c r="M1242">
        <v>0.99750312109862604</v>
      </c>
      <c r="N1242">
        <v>0.95625000000000004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263</v>
      </c>
      <c r="F1243">
        <v>252</v>
      </c>
      <c r="G1243">
        <v>11</v>
      </c>
      <c r="H1243">
        <v>229</v>
      </c>
      <c r="I1243">
        <v>34</v>
      </c>
      <c r="J1243">
        <v>23</v>
      </c>
      <c r="K1243">
        <v>0.87072243346007605</v>
      </c>
      <c r="L1243">
        <v>0.90873015873015806</v>
      </c>
      <c r="M1243">
        <v>1.0436507936507899</v>
      </c>
      <c r="N1243">
        <v>0.88932038834951399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1018</v>
      </c>
      <c r="F1244">
        <v>1076</v>
      </c>
      <c r="G1244">
        <v>58</v>
      </c>
      <c r="H1244">
        <v>1016</v>
      </c>
      <c r="I1244">
        <v>2</v>
      </c>
      <c r="J1244">
        <v>60</v>
      </c>
      <c r="K1244">
        <v>0.99803536345776001</v>
      </c>
      <c r="L1244">
        <v>0.94423791821561298</v>
      </c>
      <c r="M1244">
        <v>0.94609665427509204</v>
      </c>
      <c r="N1244">
        <v>0.97039159503342798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740</v>
      </c>
      <c r="F1245">
        <v>753</v>
      </c>
      <c r="G1245">
        <v>13</v>
      </c>
      <c r="H1245">
        <v>692</v>
      </c>
      <c r="I1245">
        <v>48</v>
      </c>
      <c r="J1245">
        <v>61</v>
      </c>
      <c r="K1245">
        <v>0.93513513513513502</v>
      </c>
      <c r="L1245">
        <v>0.91899070385126103</v>
      </c>
      <c r="M1245">
        <v>0.98273572377158003</v>
      </c>
      <c r="N1245">
        <v>0.92699263228399198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264</v>
      </c>
      <c r="F1246">
        <v>245</v>
      </c>
      <c r="G1246">
        <v>19</v>
      </c>
      <c r="H1246">
        <v>182</v>
      </c>
      <c r="I1246">
        <v>82</v>
      </c>
      <c r="J1246">
        <v>63</v>
      </c>
      <c r="K1246">
        <v>0.689393939393939</v>
      </c>
      <c r="L1246">
        <v>0.74285714285714199</v>
      </c>
      <c r="M1246">
        <v>1.07755102040816</v>
      </c>
      <c r="N1246">
        <v>0.71512770137524495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1091</v>
      </c>
      <c r="F1247">
        <v>1076</v>
      </c>
      <c r="G1247">
        <v>15</v>
      </c>
      <c r="H1247">
        <v>1074</v>
      </c>
      <c r="I1247">
        <v>17</v>
      </c>
      <c r="J1247">
        <v>2</v>
      </c>
      <c r="K1247">
        <v>0.98441796516956903</v>
      </c>
      <c r="L1247">
        <v>0.99814126394052005</v>
      </c>
      <c r="M1247">
        <v>1.0139405204460901</v>
      </c>
      <c r="N1247">
        <v>0.99123211813567103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725</v>
      </c>
      <c r="F1248">
        <v>753</v>
      </c>
      <c r="G1248">
        <v>28</v>
      </c>
      <c r="H1248">
        <v>693</v>
      </c>
      <c r="I1248">
        <v>32</v>
      </c>
      <c r="J1248">
        <v>60</v>
      </c>
      <c r="K1248">
        <v>0.95586206896551695</v>
      </c>
      <c r="L1248">
        <v>0.920318725099601</v>
      </c>
      <c r="M1248">
        <v>0.96281540504648</v>
      </c>
      <c r="N1248">
        <v>0.93775372124492495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251</v>
      </c>
      <c r="F1249">
        <v>245</v>
      </c>
      <c r="G1249">
        <v>6</v>
      </c>
      <c r="H1249">
        <v>211</v>
      </c>
      <c r="I1249">
        <v>40</v>
      </c>
      <c r="J1249">
        <v>34</v>
      </c>
      <c r="K1249">
        <v>0.840637450199203</v>
      </c>
      <c r="L1249">
        <v>0.86122448979591804</v>
      </c>
      <c r="M1249">
        <v>1.0244897959183601</v>
      </c>
      <c r="N1249">
        <v>0.85080645161290303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1077</v>
      </c>
      <c r="F1250">
        <v>1076</v>
      </c>
      <c r="G1250">
        <v>1</v>
      </c>
      <c r="H1250">
        <v>1073</v>
      </c>
      <c r="I1250">
        <v>4</v>
      </c>
      <c r="J1250">
        <v>3</v>
      </c>
      <c r="K1250">
        <v>0.996285979572887</v>
      </c>
      <c r="L1250">
        <v>0.99721189591077997</v>
      </c>
      <c r="M1250">
        <v>1.00092936802973</v>
      </c>
      <c r="N1250">
        <v>0.99674872271249404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714</v>
      </c>
      <c r="F1251">
        <v>753</v>
      </c>
      <c r="G1251">
        <v>39</v>
      </c>
      <c r="H1251">
        <v>685</v>
      </c>
      <c r="I1251">
        <v>29</v>
      </c>
      <c r="J1251">
        <v>68</v>
      </c>
      <c r="K1251">
        <v>0.95938375350140004</v>
      </c>
      <c r="L1251">
        <v>0.909694555112881</v>
      </c>
      <c r="M1251">
        <v>0.94820717131474097</v>
      </c>
      <c r="N1251">
        <v>0.93387866394001295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246</v>
      </c>
      <c r="F1252">
        <v>245</v>
      </c>
      <c r="G1252">
        <v>1</v>
      </c>
      <c r="H1252">
        <v>216</v>
      </c>
      <c r="I1252">
        <v>30</v>
      </c>
      <c r="J1252">
        <v>29</v>
      </c>
      <c r="K1252">
        <v>0.87804878048780399</v>
      </c>
      <c r="L1252">
        <v>0.88163265306122396</v>
      </c>
      <c r="M1252">
        <v>1.0040816326530599</v>
      </c>
      <c r="N1252">
        <v>0.87983706720977595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1160</v>
      </c>
      <c r="F1253">
        <v>1251</v>
      </c>
      <c r="G1253">
        <v>91</v>
      </c>
      <c r="H1253">
        <v>1156</v>
      </c>
      <c r="I1253">
        <v>4</v>
      </c>
      <c r="J1253">
        <v>95</v>
      </c>
      <c r="K1253">
        <v>0.99655172413793103</v>
      </c>
      <c r="L1253">
        <v>0.92406075139888</v>
      </c>
      <c r="M1253">
        <v>0.92725819344524296</v>
      </c>
      <c r="N1253">
        <v>0.95893819991704599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878</v>
      </c>
      <c r="F1254">
        <v>841</v>
      </c>
      <c r="G1254">
        <v>37</v>
      </c>
      <c r="H1254">
        <v>767</v>
      </c>
      <c r="I1254">
        <v>111</v>
      </c>
      <c r="J1254">
        <v>74</v>
      </c>
      <c r="K1254">
        <v>0.87357630979498802</v>
      </c>
      <c r="L1254">
        <v>0.91200951248513595</v>
      </c>
      <c r="M1254">
        <v>1.04399524375743</v>
      </c>
      <c r="N1254">
        <v>0.89237929028504903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309</v>
      </c>
      <c r="F1255">
        <v>252</v>
      </c>
      <c r="G1255">
        <v>57</v>
      </c>
      <c r="H1255">
        <v>170</v>
      </c>
      <c r="I1255">
        <v>139</v>
      </c>
      <c r="J1255">
        <v>82</v>
      </c>
      <c r="K1255">
        <v>0.55016181229773398</v>
      </c>
      <c r="L1255">
        <v>0.67460317460317398</v>
      </c>
      <c r="M1255">
        <v>1.2261904761904701</v>
      </c>
      <c r="N1255">
        <v>0.60606060606060597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1228</v>
      </c>
      <c r="F1256">
        <v>1251</v>
      </c>
      <c r="G1256">
        <v>23</v>
      </c>
      <c r="H1256">
        <v>1220</v>
      </c>
      <c r="I1256">
        <v>8</v>
      </c>
      <c r="J1256">
        <v>31</v>
      </c>
      <c r="K1256">
        <v>0.99348534201954397</v>
      </c>
      <c r="L1256">
        <v>0.97521982414068697</v>
      </c>
      <c r="M1256">
        <v>0.98161470823341301</v>
      </c>
      <c r="N1256">
        <v>0.98426784993949101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782</v>
      </c>
      <c r="F1257">
        <v>841</v>
      </c>
      <c r="G1257">
        <v>59</v>
      </c>
      <c r="H1257">
        <v>723</v>
      </c>
      <c r="I1257">
        <v>59</v>
      </c>
      <c r="J1257">
        <v>118</v>
      </c>
      <c r="K1257">
        <v>0.92455242966751905</v>
      </c>
      <c r="L1257">
        <v>0.85969084423305497</v>
      </c>
      <c r="M1257">
        <v>0.92984542211652799</v>
      </c>
      <c r="N1257">
        <v>0.89094269870609899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217</v>
      </c>
      <c r="I1258">
        <v>37</v>
      </c>
      <c r="J1258">
        <v>35</v>
      </c>
      <c r="K1258">
        <v>0.85433070866141703</v>
      </c>
      <c r="L1258">
        <v>0.86111111111111105</v>
      </c>
      <c r="M1258">
        <v>1.0079365079364999</v>
      </c>
      <c r="N1258">
        <v>0.85770750988142297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1155</v>
      </c>
      <c r="F1259">
        <v>1251</v>
      </c>
      <c r="G1259">
        <v>96</v>
      </c>
      <c r="H1259">
        <v>1155</v>
      </c>
      <c r="I1259">
        <v>0</v>
      </c>
      <c r="J1259">
        <v>96</v>
      </c>
      <c r="K1259">
        <v>1</v>
      </c>
      <c r="L1259">
        <v>0.92326139088728998</v>
      </c>
      <c r="M1259">
        <v>0.92326139088728998</v>
      </c>
      <c r="N1259">
        <v>0.960099750623441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824</v>
      </c>
      <c r="F1260">
        <v>841</v>
      </c>
      <c r="G1260">
        <v>17</v>
      </c>
      <c r="H1260">
        <v>763</v>
      </c>
      <c r="I1260">
        <v>61</v>
      </c>
      <c r="J1260">
        <v>78</v>
      </c>
      <c r="K1260">
        <v>0.92597087378640697</v>
      </c>
      <c r="L1260">
        <v>0.90725326991676503</v>
      </c>
      <c r="M1260">
        <v>0.97978596908442295</v>
      </c>
      <c r="N1260">
        <v>0.916516516516516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253</v>
      </c>
      <c r="F1261">
        <v>252</v>
      </c>
      <c r="G1261">
        <v>1</v>
      </c>
      <c r="H1261">
        <v>223</v>
      </c>
      <c r="I1261">
        <v>30</v>
      </c>
      <c r="J1261">
        <v>29</v>
      </c>
      <c r="K1261">
        <v>0.88142292490118501</v>
      </c>
      <c r="L1261">
        <v>0.884920634920634</v>
      </c>
      <c r="M1261">
        <v>1.00396825396825</v>
      </c>
      <c r="N1261">
        <v>0.88316831683168295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908</v>
      </c>
      <c r="F1262">
        <v>920</v>
      </c>
      <c r="G1262">
        <v>12</v>
      </c>
      <c r="H1262">
        <v>906</v>
      </c>
      <c r="I1262">
        <v>2</v>
      </c>
      <c r="J1262">
        <v>14</v>
      </c>
      <c r="K1262">
        <v>0.99779735682819304</v>
      </c>
      <c r="L1262">
        <v>0.98478260869565204</v>
      </c>
      <c r="M1262">
        <v>0.98695652173912995</v>
      </c>
      <c r="N1262">
        <v>0.99124726477024006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615</v>
      </c>
      <c r="F1263">
        <v>549</v>
      </c>
      <c r="G1263">
        <v>66</v>
      </c>
      <c r="H1263">
        <v>502</v>
      </c>
      <c r="I1263">
        <v>113</v>
      </c>
      <c r="J1263">
        <v>47</v>
      </c>
      <c r="K1263">
        <v>0.81626016260162604</v>
      </c>
      <c r="L1263">
        <v>0.91438979963570099</v>
      </c>
      <c r="M1263">
        <v>1.1202185792349699</v>
      </c>
      <c r="N1263">
        <v>0.86254295532645997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236</v>
      </c>
      <c r="F1264">
        <v>204</v>
      </c>
      <c r="G1264">
        <v>32</v>
      </c>
      <c r="H1264">
        <v>168</v>
      </c>
      <c r="I1264">
        <v>68</v>
      </c>
      <c r="J1264">
        <v>36</v>
      </c>
      <c r="K1264">
        <v>0.71186440677966101</v>
      </c>
      <c r="L1264">
        <v>0.82352941176470495</v>
      </c>
      <c r="M1264">
        <v>1.15686274509803</v>
      </c>
      <c r="N1264">
        <v>0.763636363636363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917</v>
      </c>
      <c r="F1265">
        <v>920</v>
      </c>
      <c r="G1265">
        <v>3</v>
      </c>
      <c r="H1265">
        <v>913</v>
      </c>
      <c r="I1265">
        <v>4</v>
      </c>
      <c r="J1265">
        <v>7</v>
      </c>
      <c r="K1265">
        <v>0.99563794983642295</v>
      </c>
      <c r="L1265">
        <v>0.99239130434782596</v>
      </c>
      <c r="M1265">
        <v>0.99673913043478202</v>
      </c>
      <c r="N1265">
        <v>0.99401197604790403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599</v>
      </c>
      <c r="F1266">
        <v>549</v>
      </c>
      <c r="G1266">
        <v>50</v>
      </c>
      <c r="H1266">
        <v>522</v>
      </c>
      <c r="I1266">
        <v>77</v>
      </c>
      <c r="J1266">
        <v>27</v>
      </c>
      <c r="K1266">
        <v>0.87145242070116802</v>
      </c>
      <c r="L1266">
        <v>0.95081967213114704</v>
      </c>
      <c r="M1266">
        <v>1.0910746812386101</v>
      </c>
      <c r="N1266">
        <v>0.909407665505226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205</v>
      </c>
      <c r="F1267">
        <v>204</v>
      </c>
      <c r="G1267">
        <v>1</v>
      </c>
      <c r="H1267">
        <v>184</v>
      </c>
      <c r="I1267">
        <v>21</v>
      </c>
      <c r="J1267">
        <v>20</v>
      </c>
      <c r="K1267">
        <v>0.89756097560975601</v>
      </c>
      <c r="L1267">
        <v>0.90196078431372495</v>
      </c>
      <c r="M1267">
        <v>1.0049019607843099</v>
      </c>
      <c r="N1267">
        <v>0.89975550122249304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920</v>
      </c>
      <c r="F1268">
        <v>920</v>
      </c>
      <c r="G1268">
        <v>0</v>
      </c>
      <c r="H1268">
        <v>917</v>
      </c>
      <c r="I1268">
        <v>3</v>
      </c>
      <c r="J1268">
        <v>3</v>
      </c>
      <c r="K1268">
        <v>0.99673913043478202</v>
      </c>
      <c r="L1268">
        <v>0.99673913043478202</v>
      </c>
      <c r="M1268">
        <v>1</v>
      </c>
      <c r="N1268">
        <v>0.99673913043478202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602</v>
      </c>
      <c r="F1269">
        <v>549</v>
      </c>
      <c r="G1269">
        <v>53</v>
      </c>
      <c r="H1269">
        <v>530</v>
      </c>
      <c r="I1269">
        <v>72</v>
      </c>
      <c r="J1269">
        <v>19</v>
      </c>
      <c r="K1269">
        <v>0.88039867109634495</v>
      </c>
      <c r="L1269">
        <v>0.96539162112932597</v>
      </c>
      <c r="M1269">
        <v>1.0965391621129299</v>
      </c>
      <c r="N1269">
        <v>0.920938314509122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214</v>
      </c>
      <c r="F1270">
        <v>204</v>
      </c>
      <c r="G1270">
        <v>10</v>
      </c>
      <c r="H1270">
        <v>196</v>
      </c>
      <c r="I1270">
        <v>18</v>
      </c>
      <c r="J1270">
        <v>8</v>
      </c>
      <c r="K1270">
        <v>0.91588785046728904</v>
      </c>
      <c r="L1270">
        <v>0.96078431372549</v>
      </c>
      <c r="M1270">
        <v>1.04901960784313</v>
      </c>
      <c r="N1270">
        <v>0.93779904306220097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972</v>
      </c>
      <c r="F1271">
        <v>946</v>
      </c>
      <c r="G1271">
        <v>26</v>
      </c>
      <c r="H1271">
        <v>944</v>
      </c>
      <c r="I1271">
        <v>28</v>
      </c>
      <c r="J1271">
        <v>2</v>
      </c>
      <c r="K1271">
        <v>0.97119341563785999</v>
      </c>
      <c r="L1271">
        <v>0.99788583509513695</v>
      </c>
      <c r="M1271">
        <v>1.0274841437632101</v>
      </c>
      <c r="N1271">
        <v>0.98435870698644401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750</v>
      </c>
      <c r="F1272">
        <v>703</v>
      </c>
      <c r="G1272">
        <v>47</v>
      </c>
      <c r="H1272">
        <v>653</v>
      </c>
      <c r="I1272">
        <v>97</v>
      </c>
      <c r="J1272">
        <v>50</v>
      </c>
      <c r="K1272">
        <v>0.87066666666666603</v>
      </c>
      <c r="L1272">
        <v>0.92887624466571805</v>
      </c>
      <c r="M1272">
        <v>1.06685633001422</v>
      </c>
      <c r="N1272">
        <v>0.89883000688231196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204</v>
      </c>
      <c r="F1273">
        <v>247</v>
      </c>
      <c r="G1273">
        <v>43</v>
      </c>
      <c r="H1273">
        <v>158</v>
      </c>
      <c r="I1273">
        <v>46</v>
      </c>
      <c r="J1273">
        <v>89</v>
      </c>
      <c r="K1273">
        <v>0.77450980392156799</v>
      </c>
      <c r="L1273">
        <v>0.63967611336032304</v>
      </c>
      <c r="M1273">
        <v>0.82591093117408898</v>
      </c>
      <c r="N1273">
        <v>0.70066518847006598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956</v>
      </c>
      <c r="F1274">
        <v>946</v>
      </c>
      <c r="G1274">
        <v>10</v>
      </c>
      <c r="H1274">
        <v>936</v>
      </c>
      <c r="I1274">
        <v>20</v>
      </c>
      <c r="J1274">
        <v>10</v>
      </c>
      <c r="K1274">
        <v>0.97907949790794901</v>
      </c>
      <c r="L1274">
        <v>0.98942917547568698</v>
      </c>
      <c r="M1274">
        <v>1.0105708245243099</v>
      </c>
      <c r="N1274">
        <v>0.98422712933753898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696</v>
      </c>
      <c r="F1275">
        <v>703</v>
      </c>
      <c r="G1275">
        <v>7</v>
      </c>
      <c r="H1275">
        <v>654</v>
      </c>
      <c r="I1275">
        <v>42</v>
      </c>
      <c r="J1275">
        <v>49</v>
      </c>
      <c r="K1275">
        <v>0.93965517241379304</v>
      </c>
      <c r="L1275">
        <v>0.93029871977240397</v>
      </c>
      <c r="M1275">
        <v>0.99004267425320003</v>
      </c>
      <c r="N1275">
        <v>0.93495353824160099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217</v>
      </c>
      <c r="F1276">
        <v>247</v>
      </c>
      <c r="G1276">
        <v>30</v>
      </c>
      <c r="H1276">
        <v>199</v>
      </c>
      <c r="I1276">
        <v>18</v>
      </c>
      <c r="J1276">
        <v>48</v>
      </c>
      <c r="K1276">
        <v>0.91705069124423899</v>
      </c>
      <c r="L1276">
        <v>0.80566801619433204</v>
      </c>
      <c r="M1276">
        <v>0.87854251012145701</v>
      </c>
      <c r="N1276">
        <v>0.85775862068965503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952</v>
      </c>
      <c r="F1277">
        <v>946</v>
      </c>
      <c r="G1277">
        <v>6</v>
      </c>
      <c r="H1277">
        <v>944</v>
      </c>
      <c r="I1277">
        <v>8</v>
      </c>
      <c r="J1277">
        <v>2</v>
      </c>
      <c r="K1277">
        <v>0.99159663865546199</v>
      </c>
      <c r="L1277">
        <v>0.99788583509513695</v>
      </c>
      <c r="M1277">
        <v>1.00634249471458</v>
      </c>
      <c r="N1277">
        <v>0.99473129610115896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710</v>
      </c>
      <c r="F1278">
        <v>703</v>
      </c>
      <c r="G1278">
        <v>7</v>
      </c>
      <c r="H1278">
        <v>660</v>
      </c>
      <c r="I1278">
        <v>50</v>
      </c>
      <c r="J1278">
        <v>43</v>
      </c>
      <c r="K1278">
        <v>0.92957746478873204</v>
      </c>
      <c r="L1278">
        <v>0.93883357041251703</v>
      </c>
      <c r="M1278">
        <v>1.00995732574679</v>
      </c>
      <c r="N1278">
        <v>0.934182590233545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248</v>
      </c>
      <c r="F1279">
        <v>247</v>
      </c>
      <c r="G1279">
        <v>1</v>
      </c>
      <c r="H1279">
        <v>223</v>
      </c>
      <c r="I1279">
        <v>25</v>
      </c>
      <c r="J1279">
        <v>24</v>
      </c>
      <c r="K1279">
        <v>0.89919354838709598</v>
      </c>
      <c r="L1279">
        <v>0.90283400809716596</v>
      </c>
      <c r="M1279">
        <v>1.00404858299595</v>
      </c>
      <c r="N1279">
        <v>0.90101010101010004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979</v>
      </c>
      <c r="F1280">
        <v>999</v>
      </c>
      <c r="G1280">
        <v>20</v>
      </c>
      <c r="H1280">
        <v>969</v>
      </c>
      <c r="I1280">
        <v>10</v>
      </c>
      <c r="J1280">
        <v>30</v>
      </c>
      <c r="K1280">
        <v>0.98978549540347205</v>
      </c>
      <c r="L1280">
        <v>0.96996996996996998</v>
      </c>
      <c r="M1280">
        <v>0.97997997997997999</v>
      </c>
      <c r="N1280">
        <v>0.979777553083923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848</v>
      </c>
      <c r="F1281">
        <v>835</v>
      </c>
      <c r="G1281">
        <v>13</v>
      </c>
      <c r="H1281">
        <v>741</v>
      </c>
      <c r="I1281">
        <v>107</v>
      </c>
      <c r="J1281">
        <v>94</v>
      </c>
      <c r="K1281">
        <v>0.87382075471698095</v>
      </c>
      <c r="L1281">
        <v>0.88742514970059805</v>
      </c>
      <c r="M1281">
        <v>1.01556886227544</v>
      </c>
      <c r="N1281">
        <v>0.88057040998217395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234</v>
      </c>
      <c r="F1282">
        <v>266</v>
      </c>
      <c r="G1282">
        <v>32</v>
      </c>
      <c r="H1282">
        <v>151</v>
      </c>
      <c r="I1282">
        <v>83</v>
      </c>
      <c r="J1282">
        <v>115</v>
      </c>
      <c r="K1282">
        <v>0.645299145299145</v>
      </c>
      <c r="L1282">
        <v>0.56766917293232999</v>
      </c>
      <c r="M1282">
        <v>0.87969924812029998</v>
      </c>
      <c r="N1282">
        <v>0.60399999999999998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971</v>
      </c>
      <c r="F1283">
        <v>999</v>
      </c>
      <c r="G1283">
        <v>28</v>
      </c>
      <c r="H1283">
        <v>967</v>
      </c>
      <c r="I1283">
        <v>4</v>
      </c>
      <c r="J1283">
        <v>32</v>
      </c>
      <c r="K1283">
        <v>0.99588053553038103</v>
      </c>
      <c r="L1283">
        <v>0.96796796796796702</v>
      </c>
      <c r="M1283">
        <v>0.97197197197197105</v>
      </c>
      <c r="N1283">
        <v>0.98172588832487295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777</v>
      </c>
      <c r="F1284">
        <v>835</v>
      </c>
      <c r="G1284">
        <v>58</v>
      </c>
      <c r="H1284">
        <v>740</v>
      </c>
      <c r="I1284">
        <v>37</v>
      </c>
      <c r="J1284">
        <v>95</v>
      </c>
      <c r="K1284">
        <v>0.952380952380952</v>
      </c>
      <c r="L1284">
        <v>0.88622754491017897</v>
      </c>
      <c r="M1284">
        <v>0.93053892215568801</v>
      </c>
      <c r="N1284">
        <v>0.91811414392059498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228</v>
      </c>
      <c r="F1285">
        <v>266</v>
      </c>
      <c r="G1285">
        <v>38</v>
      </c>
      <c r="H1285">
        <v>208</v>
      </c>
      <c r="I1285">
        <v>20</v>
      </c>
      <c r="J1285">
        <v>58</v>
      </c>
      <c r="K1285">
        <v>0.91228070175438503</v>
      </c>
      <c r="L1285">
        <v>0.78195488721804496</v>
      </c>
      <c r="M1285">
        <v>0.85714285714285698</v>
      </c>
      <c r="N1285">
        <v>0.84210526315789402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1002</v>
      </c>
      <c r="F1286">
        <v>999</v>
      </c>
      <c r="G1286">
        <v>3</v>
      </c>
      <c r="H1286">
        <v>997</v>
      </c>
      <c r="I1286">
        <v>5</v>
      </c>
      <c r="J1286">
        <v>2</v>
      </c>
      <c r="K1286">
        <v>0.99500998003992003</v>
      </c>
      <c r="L1286">
        <v>0.99799799799799804</v>
      </c>
      <c r="M1286">
        <v>1.0030030030029999</v>
      </c>
      <c r="N1286">
        <v>0.99650174912543699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848</v>
      </c>
      <c r="F1287">
        <v>835</v>
      </c>
      <c r="G1287">
        <v>13</v>
      </c>
      <c r="H1287">
        <v>799</v>
      </c>
      <c r="I1287">
        <v>49</v>
      </c>
      <c r="J1287">
        <v>36</v>
      </c>
      <c r="K1287">
        <v>0.94221698113207497</v>
      </c>
      <c r="L1287">
        <v>0.95688622754491004</v>
      </c>
      <c r="M1287">
        <v>1.01556886227544</v>
      </c>
      <c r="N1287">
        <v>0.94949494949494895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279</v>
      </c>
      <c r="F1288">
        <v>266</v>
      </c>
      <c r="G1288">
        <v>13</v>
      </c>
      <c r="H1288">
        <v>236</v>
      </c>
      <c r="I1288">
        <v>43</v>
      </c>
      <c r="J1288">
        <v>30</v>
      </c>
      <c r="K1288">
        <v>0.84587813620071595</v>
      </c>
      <c r="L1288">
        <v>0.88721804511278102</v>
      </c>
      <c r="M1288">
        <v>1.0488721804511201</v>
      </c>
      <c r="N1288">
        <v>0.86605504587155901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1030</v>
      </c>
      <c r="F1289">
        <v>1079</v>
      </c>
      <c r="G1289">
        <v>49</v>
      </c>
      <c r="H1289">
        <v>1023</v>
      </c>
      <c r="I1289">
        <v>7</v>
      </c>
      <c r="J1289">
        <v>56</v>
      </c>
      <c r="K1289">
        <v>0.99320388349514499</v>
      </c>
      <c r="L1289">
        <v>0.948100092678405</v>
      </c>
      <c r="M1289">
        <v>0.95458758109360498</v>
      </c>
      <c r="N1289">
        <v>0.97012802275960097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638</v>
      </c>
      <c r="F1290">
        <v>680</v>
      </c>
      <c r="G1290">
        <v>42</v>
      </c>
      <c r="H1290">
        <v>577</v>
      </c>
      <c r="I1290">
        <v>61</v>
      </c>
      <c r="J1290">
        <v>103</v>
      </c>
      <c r="K1290">
        <v>0.90438871473354199</v>
      </c>
      <c r="L1290">
        <v>0.84852941176470498</v>
      </c>
      <c r="M1290">
        <v>0.93823529411764695</v>
      </c>
      <c r="N1290">
        <v>0.87556904400606905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199</v>
      </c>
      <c r="F1291">
        <v>247</v>
      </c>
      <c r="G1291">
        <v>48</v>
      </c>
      <c r="H1291">
        <v>148</v>
      </c>
      <c r="I1291">
        <v>51</v>
      </c>
      <c r="J1291">
        <v>99</v>
      </c>
      <c r="K1291">
        <v>0.74371859296482401</v>
      </c>
      <c r="L1291">
        <v>0.59919028340080904</v>
      </c>
      <c r="M1291">
        <v>0.80566801619433204</v>
      </c>
      <c r="N1291">
        <v>0.66367713004484297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1058</v>
      </c>
      <c r="F1292">
        <v>1079</v>
      </c>
      <c r="G1292">
        <v>21</v>
      </c>
      <c r="H1292">
        <v>1048</v>
      </c>
      <c r="I1292">
        <v>10</v>
      </c>
      <c r="J1292">
        <v>31</v>
      </c>
      <c r="K1292">
        <v>0.99054820415878997</v>
      </c>
      <c r="L1292">
        <v>0.97126969416125997</v>
      </c>
      <c r="M1292">
        <v>0.98053753475440197</v>
      </c>
      <c r="N1292">
        <v>0.98081422554983599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661</v>
      </c>
      <c r="F1293">
        <v>680</v>
      </c>
      <c r="G1293">
        <v>19</v>
      </c>
      <c r="H1293">
        <v>637</v>
      </c>
      <c r="I1293">
        <v>24</v>
      </c>
      <c r="J1293">
        <v>43</v>
      </c>
      <c r="K1293">
        <v>0.96369137670196603</v>
      </c>
      <c r="L1293">
        <v>0.93676470588235194</v>
      </c>
      <c r="M1293">
        <v>0.97205882352941098</v>
      </c>
      <c r="N1293">
        <v>0.95003728560775502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214</v>
      </c>
      <c r="F1294">
        <v>247</v>
      </c>
      <c r="G1294">
        <v>33</v>
      </c>
      <c r="H1294">
        <v>204</v>
      </c>
      <c r="I1294">
        <v>10</v>
      </c>
      <c r="J1294">
        <v>43</v>
      </c>
      <c r="K1294">
        <v>0.95327102803738295</v>
      </c>
      <c r="L1294">
        <v>0.82591093117408898</v>
      </c>
      <c r="M1294">
        <v>0.86639676113360298</v>
      </c>
      <c r="N1294">
        <v>0.88503253796095405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1056</v>
      </c>
      <c r="F1295">
        <v>1079</v>
      </c>
      <c r="G1295">
        <v>23</v>
      </c>
      <c r="H1295">
        <v>1055</v>
      </c>
      <c r="I1295">
        <v>1</v>
      </c>
      <c r="J1295">
        <v>24</v>
      </c>
      <c r="K1295">
        <v>0.99905303030303005</v>
      </c>
      <c r="L1295">
        <v>0.97775718257645905</v>
      </c>
      <c r="M1295">
        <v>0.97868396663577295</v>
      </c>
      <c r="N1295">
        <v>0.98829039812646302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678</v>
      </c>
      <c r="F1296">
        <v>680</v>
      </c>
      <c r="G1296">
        <v>2</v>
      </c>
      <c r="H1296">
        <v>653</v>
      </c>
      <c r="I1296">
        <v>25</v>
      </c>
      <c r="J1296">
        <v>27</v>
      </c>
      <c r="K1296">
        <v>0.96312684365781698</v>
      </c>
      <c r="L1296">
        <v>0.96029411764705797</v>
      </c>
      <c r="M1296">
        <v>0.997058823529411</v>
      </c>
      <c r="N1296">
        <v>0.961708394698085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220</v>
      </c>
      <c r="I1297">
        <v>17</v>
      </c>
      <c r="J1297">
        <v>27</v>
      </c>
      <c r="K1297">
        <v>0.92827004219409204</v>
      </c>
      <c r="L1297">
        <v>0.89068825910931104</v>
      </c>
      <c r="M1297">
        <v>0.959514170040485</v>
      </c>
      <c r="N1297">
        <v>0.90909090909090895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887</v>
      </c>
      <c r="F1298">
        <v>946</v>
      </c>
      <c r="G1298">
        <v>59</v>
      </c>
      <c r="H1298">
        <v>885</v>
      </c>
      <c r="I1298">
        <v>2</v>
      </c>
      <c r="J1298">
        <v>61</v>
      </c>
      <c r="K1298">
        <v>0.99774520856820703</v>
      </c>
      <c r="L1298">
        <v>0.93551797040169105</v>
      </c>
      <c r="M1298">
        <v>0.93763213530655298</v>
      </c>
      <c r="N1298">
        <v>0.965630114566284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709</v>
      </c>
      <c r="F1299">
        <v>718</v>
      </c>
      <c r="G1299">
        <v>9</v>
      </c>
      <c r="H1299">
        <v>635</v>
      </c>
      <c r="I1299">
        <v>74</v>
      </c>
      <c r="J1299">
        <v>83</v>
      </c>
      <c r="K1299">
        <v>0.89562764456981603</v>
      </c>
      <c r="L1299">
        <v>0.88440111420612799</v>
      </c>
      <c r="M1299">
        <v>0.98746518105849501</v>
      </c>
      <c r="N1299">
        <v>0.88997897687456196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244</v>
      </c>
      <c r="F1300">
        <v>207</v>
      </c>
      <c r="G1300">
        <v>37</v>
      </c>
      <c r="H1300">
        <v>153</v>
      </c>
      <c r="I1300">
        <v>91</v>
      </c>
      <c r="J1300">
        <v>54</v>
      </c>
      <c r="K1300">
        <v>0.62704918032786805</v>
      </c>
      <c r="L1300">
        <v>0.73913043478260798</v>
      </c>
      <c r="M1300">
        <v>1.17874396135265</v>
      </c>
      <c r="N1300">
        <v>0.67849223946784898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918</v>
      </c>
      <c r="F1301">
        <v>946</v>
      </c>
      <c r="G1301">
        <v>28</v>
      </c>
      <c r="H1301">
        <v>915</v>
      </c>
      <c r="I1301">
        <v>3</v>
      </c>
      <c r="J1301">
        <v>31</v>
      </c>
      <c r="K1301">
        <v>0.99673202614378997</v>
      </c>
      <c r="L1301">
        <v>0.96723044397462998</v>
      </c>
      <c r="M1301">
        <v>0.970401691331923</v>
      </c>
      <c r="N1301">
        <v>0.98175965665235998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708</v>
      </c>
      <c r="F1302">
        <v>718</v>
      </c>
      <c r="G1302">
        <v>10</v>
      </c>
      <c r="H1302">
        <v>659</v>
      </c>
      <c r="I1302">
        <v>49</v>
      </c>
      <c r="J1302">
        <v>59</v>
      </c>
      <c r="K1302">
        <v>0.93079096045197696</v>
      </c>
      <c r="L1302">
        <v>0.91782729805013896</v>
      </c>
      <c r="M1302">
        <v>0.98607242339832801</v>
      </c>
      <c r="N1302">
        <v>0.92426367461430503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229</v>
      </c>
      <c r="F1303">
        <v>207</v>
      </c>
      <c r="G1303">
        <v>22</v>
      </c>
      <c r="H1303">
        <v>166</v>
      </c>
      <c r="I1303">
        <v>63</v>
      </c>
      <c r="J1303">
        <v>41</v>
      </c>
      <c r="K1303">
        <v>0.72489082969432295</v>
      </c>
      <c r="L1303">
        <v>0.80193236714975802</v>
      </c>
      <c r="M1303">
        <v>1.1062801932367099</v>
      </c>
      <c r="N1303">
        <v>0.76146788990825598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856</v>
      </c>
      <c r="F1304">
        <v>946</v>
      </c>
      <c r="G1304">
        <v>90</v>
      </c>
      <c r="H1304">
        <v>856</v>
      </c>
      <c r="I1304">
        <v>0</v>
      </c>
      <c r="J1304">
        <v>90</v>
      </c>
      <c r="K1304">
        <v>1</v>
      </c>
      <c r="L1304">
        <v>0.90486257928118397</v>
      </c>
      <c r="M1304">
        <v>0.90486257928118397</v>
      </c>
      <c r="N1304">
        <v>0.95005549389567101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625</v>
      </c>
      <c r="F1305">
        <v>718</v>
      </c>
      <c r="G1305">
        <v>93</v>
      </c>
      <c r="H1305">
        <v>581</v>
      </c>
      <c r="I1305">
        <v>44</v>
      </c>
      <c r="J1305">
        <v>137</v>
      </c>
      <c r="K1305">
        <v>0.92959999999999998</v>
      </c>
      <c r="L1305">
        <v>0.80919220055710295</v>
      </c>
      <c r="M1305">
        <v>0.870473537604456</v>
      </c>
      <c r="N1305">
        <v>0.86522710349962695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219</v>
      </c>
      <c r="F1306">
        <v>207</v>
      </c>
      <c r="G1306">
        <v>12</v>
      </c>
      <c r="H1306">
        <v>155</v>
      </c>
      <c r="I1306">
        <v>64</v>
      </c>
      <c r="J1306">
        <v>52</v>
      </c>
      <c r="K1306">
        <v>0.70776255707762503</v>
      </c>
      <c r="L1306">
        <v>0.74879227053140096</v>
      </c>
      <c r="M1306">
        <v>1.0579710144927501</v>
      </c>
      <c r="N1306">
        <v>0.72769953051643199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1116</v>
      </c>
      <c r="F1307">
        <v>985</v>
      </c>
      <c r="G1307">
        <v>131</v>
      </c>
      <c r="H1307">
        <v>985</v>
      </c>
      <c r="I1307">
        <v>131</v>
      </c>
      <c r="J1307">
        <v>0</v>
      </c>
      <c r="K1307">
        <v>0.88261648745519705</v>
      </c>
      <c r="L1307">
        <v>1</v>
      </c>
      <c r="M1307">
        <v>1.13299492385786</v>
      </c>
      <c r="N1307">
        <v>0.93764873869585896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784</v>
      </c>
      <c r="F1308">
        <v>720</v>
      </c>
      <c r="G1308">
        <v>64</v>
      </c>
      <c r="H1308">
        <v>679</v>
      </c>
      <c r="I1308">
        <v>105</v>
      </c>
      <c r="J1308">
        <v>41</v>
      </c>
      <c r="K1308">
        <v>0.86607142857142805</v>
      </c>
      <c r="L1308">
        <v>0.94305555555555498</v>
      </c>
      <c r="M1308">
        <v>1.0888888888888799</v>
      </c>
      <c r="N1308">
        <v>0.902925531914893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322</v>
      </c>
      <c r="F1309">
        <v>214</v>
      </c>
      <c r="G1309">
        <v>108</v>
      </c>
      <c r="H1309">
        <v>186</v>
      </c>
      <c r="I1309">
        <v>136</v>
      </c>
      <c r="J1309">
        <v>28</v>
      </c>
      <c r="K1309">
        <v>0.57763975155279501</v>
      </c>
      <c r="L1309">
        <v>0.86915887850467199</v>
      </c>
      <c r="M1309">
        <v>1.50467289719626</v>
      </c>
      <c r="N1309">
        <v>0.694029850746268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709</v>
      </c>
      <c r="F1310">
        <v>985</v>
      </c>
      <c r="G1310">
        <v>276</v>
      </c>
      <c r="H1310">
        <v>699</v>
      </c>
      <c r="I1310">
        <v>10</v>
      </c>
      <c r="J1310">
        <v>286</v>
      </c>
      <c r="K1310">
        <v>0.98589562764456895</v>
      </c>
      <c r="L1310">
        <v>0.70964467005076104</v>
      </c>
      <c r="M1310">
        <v>0.71979695431472002</v>
      </c>
      <c r="N1310">
        <v>0.82526564344746101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759</v>
      </c>
      <c r="F1311">
        <v>720</v>
      </c>
      <c r="G1311">
        <v>39</v>
      </c>
      <c r="H1311">
        <v>673</v>
      </c>
      <c r="I1311">
        <v>86</v>
      </c>
      <c r="J1311">
        <v>47</v>
      </c>
      <c r="K1311">
        <v>0.88669301712779902</v>
      </c>
      <c r="L1311">
        <v>0.93472222222222201</v>
      </c>
      <c r="M1311">
        <v>1.05416666666666</v>
      </c>
      <c r="N1311">
        <v>0.91007437457741702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237</v>
      </c>
      <c r="F1312">
        <v>214</v>
      </c>
      <c r="G1312">
        <v>23</v>
      </c>
      <c r="H1312">
        <v>164</v>
      </c>
      <c r="I1312">
        <v>73</v>
      </c>
      <c r="J1312">
        <v>50</v>
      </c>
      <c r="K1312">
        <v>0.69198312236286896</v>
      </c>
      <c r="L1312">
        <v>0.76635514018691497</v>
      </c>
      <c r="M1312">
        <v>1.10747663551401</v>
      </c>
      <c r="N1312">
        <v>0.72727272727272696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1075</v>
      </c>
      <c r="F1313">
        <v>985</v>
      </c>
      <c r="G1313">
        <v>90</v>
      </c>
      <c r="H1313">
        <v>979</v>
      </c>
      <c r="I1313">
        <v>96</v>
      </c>
      <c r="J1313">
        <v>6</v>
      </c>
      <c r="K1313">
        <v>0.91069767441860405</v>
      </c>
      <c r="L1313">
        <v>0.99390862944162395</v>
      </c>
      <c r="M1313">
        <v>1.0913705583756299</v>
      </c>
      <c r="N1313">
        <v>0.95048543689320297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782</v>
      </c>
      <c r="F1314">
        <v>720</v>
      </c>
      <c r="G1314">
        <v>62</v>
      </c>
      <c r="H1314">
        <v>680</v>
      </c>
      <c r="I1314">
        <v>102</v>
      </c>
      <c r="J1314">
        <v>40</v>
      </c>
      <c r="K1314">
        <v>0.86956521739130399</v>
      </c>
      <c r="L1314">
        <v>0.94444444444444398</v>
      </c>
      <c r="M1314">
        <v>1.0861111111111099</v>
      </c>
      <c r="N1314">
        <v>0.90545938748335497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289</v>
      </c>
      <c r="F1315">
        <v>214</v>
      </c>
      <c r="G1315">
        <v>75</v>
      </c>
      <c r="H1315">
        <v>202</v>
      </c>
      <c r="I1315">
        <v>87</v>
      </c>
      <c r="J1315">
        <v>12</v>
      </c>
      <c r="K1315">
        <v>0.69896193771626303</v>
      </c>
      <c r="L1315">
        <v>0.94392523364485903</v>
      </c>
      <c r="M1315">
        <v>1.3504672897196199</v>
      </c>
      <c r="N1315">
        <v>0.80318091451292195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1056</v>
      </c>
      <c r="F1316">
        <v>1166</v>
      </c>
      <c r="G1316">
        <v>110</v>
      </c>
      <c r="H1316">
        <v>1053</v>
      </c>
      <c r="I1316">
        <v>3</v>
      </c>
      <c r="J1316">
        <v>113</v>
      </c>
      <c r="K1316">
        <v>0.99715909090909005</v>
      </c>
      <c r="L1316">
        <v>0.90308747855917604</v>
      </c>
      <c r="M1316">
        <v>0.90566037735849003</v>
      </c>
      <c r="N1316">
        <v>0.94779477947794699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587</v>
      </c>
      <c r="F1317">
        <v>728</v>
      </c>
      <c r="G1317">
        <v>141</v>
      </c>
      <c r="H1317">
        <v>523</v>
      </c>
      <c r="I1317">
        <v>64</v>
      </c>
      <c r="J1317">
        <v>205</v>
      </c>
      <c r="K1317">
        <v>0.89097103918228204</v>
      </c>
      <c r="L1317">
        <v>0.71840659340659296</v>
      </c>
      <c r="M1317">
        <v>0.80631868131868101</v>
      </c>
      <c r="N1317">
        <v>0.79543726235741397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193</v>
      </c>
      <c r="F1318">
        <v>270</v>
      </c>
      <c r="G1318">
        <v>77</v>
      </c>
      <c r="H1318">
        <v>148</v>
      </c>
      <c r="I1318">
        <v>45</v>
      </c>
      <c r="J1318">
        <v>122</v>
      </c>
      <c r="K1318">
        <v>0.76683937823834103</v>
      </c>
      <c r="L1318">
        <v>0.54814814814814805</v>
      </c>
      <c r="M1318">
        <v>0.71481481481481401</v>
      </c>
      <c r="N1318">
        <v>0.63930885529157599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1114</v>
      </c>
      <c r="F1319">
        <v>1166</v>
      </c>
      <c r="G1319">
        <v>52</v>
      </c>
      <c r="H1319">
        <v>1108</v>
      </c>
      <c r="I1319">
        <v>6</v>
      </c>
      <c r="J1319">
        <v>58</v>
      </c>
      <c r="K1319">
        <v>0.99461400359066399</v>
      </c>
      <c r="L1319">
        <v>0.95025728987993097</v>
      </c>
      <c r="M1319">
        <v>0.95540308747855895</v>
      </c>
      <c r="N1319">
        <v>0.97192982456140298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704</v>
      </c>
      <c r="F1320">
        <v>728</v>
      </c>
      <c r="G1320">
        <v>24</v>
      </c>
      <c r="H1320">
        <v>657</v>
      </c>
      <c r="I1320">
        <v>47</v>
      </c>
      <c r="J1320">
        <v>71</v>
      </c>
      <c r="K1320">
        <v>0.93323863636363602</v>
      </c>
      <c r="L1320">
        <v>0.90247252747252704</v>
      </c>
      <c r="M1320">
        <v>0.96703296703296704</v>
      </c>
      <c r="N1320">
        <v>0.91759776536312798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246</v>
      </c>
      <c r="F1321">
        <v>270</v>
      </c>
      <c r="G1321">
        <v>24</v>
      </c>
      <c r="H1321">
        <v>229</v>
      </c>
      <c r="I1321">
        <v>17</v>
      </c>
      <c r="J1321">
        <v>41</v>
      </c>
      <c r="K1321">
        <v>0.930894308943089</v>
      </c>
      <c r="L1321">
        <v>0.84814814814814798</v>
      </c>
      <c r="M1321">
        <v>0.91111111111111098</v>
      </c>
      <c r="N1321">
        <v>0.887596899224806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1158</v>
      </c>
      <c r="F1322">
        <v>1166</v>
      </c>
      <c r="G1322">
        <v>8</v>
      </c>
      <c r="H1322">
        <v>1158</v>
      </c>
      <c r="I1322">
        <v>0</v>
      </c>
      <c r="J1322">
        <v>8</v>
      </c>
      <c r="K1322">
        <v>1</v>
      </c>
      <c r="L1322">
        <v>0.99313893653516205</v>
      </c>
      <c r="M1322">
        <v>0.99313893653516205</v>
      </c>
      <c r="N1322">
        <v>0.996557659208261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690</v>
      </c>
      <c r="F1323">
        <v>728</v>
      </c>
      <c r="G1323">
        <v>38</v>
      </c>
      <c r="H1323">
        <v>655</v>
      </c>
      <c r="I1323">
        <v>35</v>
      </c>
      <c r="J1323">
        <v>73</v>
      </c>
      <c r="K1323">
        <v>0.94927536231884002</v>
      </c>
      <c r="L1323">
        <v>0.89972527472527397</v>
      </c>
      <c r="M1323">
        <v>0.94780219780219699</v>
      </c>
      <c r="N1323">
        <v>0.92383638928067702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264</v>
      </c>
      <c r="F1324">
        <v>270</v>
      </c>
      <c r="G1324">
        <v>6</v>
      </c>
      <c r="H1324">
        <v>231</v>
      </c>
      <c r="I1324">
        <v>33</v>
      </c>
      <c r="J1324">
        <v>39</v>
      </c>
      <c r="K1324">
        <v>0.875</v>
      </c>
      <c r="L1324">
        <v>0.85555555555555496</v>
      </c>
      <c r="M1324">
        <v>0.97777777777777697</v>
      </c>
      <c r="N1324">
        <v>0.86516853932584203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1030</v>
      </c>
      <c r="F1325">
        <v>1098</v>
      </c>
      <c r="G1325">
        <v>68</v>
      </c>
      <c r="H1325">
        <v>1017</v>
      </c>
      <c r="I1325">
        <v>13</v>
      </c>
      <c r="J1325">
        <v>81</v>
      </c>
      <c r="K1325">
        <v>0.98737864077669901</v>
      </c>
      <c r="L1325">
        <v>0.92622950819672101</v>
      </c>
      <c r="M1325">
        <v>0.93806921675774102</v>
      </c>
      <c r="N1325">
        <v>0.95582706766917302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865</v>
      </c>
      <c r="F1326">
        <v>859</v>
      </c>
      <c r="G1326">
        <v>6</v>
      </c>
      <c r="H1326">
        <v>783</v>
      </c>
      <c r="I1326">
        <v>82</v>
      </c>
      <c r="J1326">
        <v>76</v>
      </c>
      <c r="K1326">
        <v>0.90520231213872804</v>
      </c>
      <c r="L1326">
        <v>0.911525029103608</v>
      </c>
      <c r="M1326">
        <v>1.00698486612339</v>
      </c>
      <c r="N1326">
        <v>0.90835266821345695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274</v>
      </c>
      <c r="F1327">
        <v>293</v>
      </c>
      <c r="G1327">
        <v>19</v>
      </c>
      <c r="H1327">
        <v>139</v>
      </c>
      <c r="I1327">
        <v>135</v>
      </c>
      <c r="J1327">
        <v>154</v>
      </c>
      <c r="K1327">
        <v>0.50729927007299203</v>
      </c>
      <c r="L1327">
        <v>0.47440273037542602</v>
      </c>
      <c r="M1327">
        <v>0.93515358361774703</v>
      </c>
      <c r="N1327">
        <v>0.490299823633156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1092</v>
      </c>
      <c r="F1328">
        <v>1098</v>
      </c>
      <c r="G1328">
        <v>6</v>
      </c>
      <c r="H1328">
        <v>1075</v>
      </c>
      <c r="I1328">
        <v>17</v>
      </c>
      <c r="J1328">
        <v>23</v>
      </c>
      <c r="K1328">
        <v>0.98443223443223404</v>
      </c>
      <c r="L1328">
        <v>0.979052823315118</v>
      </c>
      <c r="M1328">
        <v>0.99453551912568305</v>
      </c>
      <c r="N1328">
        <v>0.98173515981735104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793</v>
      </c>
      <c r="F1329">
        <v>859</v>
      </c>
      <c r="G1329">
        <v>66</v>
      </c>
      <c r="H1329">
        <v>746</v>
      </c>
      <c r="I1329">
        <v>47</v>
      </c>
      <c r="J1329">
        <v>113</v>
      </c>
      <c r="K1329">
        <v>0.94073139974779296</v>
      </c>
      <c r="L1329">
        <v>0.86845168800931305</v>
      </c>
      <c r="M1329">
        <v>0.92316647264260698</v>
      </c>
      <c r="N1329">
        <v>0.90314769975786902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281</v>
      </c>
      <c r="F1330">
        <v>293</v>
      </c>
      <c r="G1330">
        <v>12</v>
      </c>
      <c r="H1330">
        <v>213</v>
      </c>
      <c r="I1330">
        <v>68</v>
      </c>
      <c r="J1330">
        <v>80</v>
      </c>
      <c r="K1330">
        <v>0.75800711743772198</v>
      </c>
      <c r="L1330">
        <v>0.726962457337884</v>
      </c>
      <c r="M1330">
        <v>0.95904436860068198</v>
      </c>
      <c r="N1330">
        <v>0.74216027874564405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1093</v>
      </c>
      <c r="F1331">
        <v>1098</v>
      </c>
      <c r="G1331">
        <v>5</v>
      </c>
      <c r="H1331">
        <v>1092</v>
      </c>
      <c r="I1331">
        <v>1</v>
      </c>
      <c r="J1331">
        <v>6</v>
      </c>
      <c r="K1331">
        <v>0.99908508691674203</v>
      </c>
      <c r="L1331">
        <v>0.99453551912568305</v>
      </c>
      <c r="M1331">
        <v>0.99544626593806895</v>
      </c>
      <c r="N1331">
        <v>0.996805111821086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799</v>
      </c>
      <c r="F1332">
        <v>859</v>
      </c>
      <c r="G1332">
        <v>60</v>
      </c>
      <c r="H1332">
        <v>772</v>
      </c>
      <c r="I1332">
        <v>27</v>
      </c>
      <c r="J1332">
        <v>87</v>
      </c>
      <c r="K1332">
        <v>0.96620775969962402</v>
      </c>
      <c r="L1332">
        <v>0.89871944121071001</v>
      </c>
      <c r="M1332">
        <v>0.93015133876600697</v>
      </c>
      <c r="N1332">
        <v>0.93124246079613904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307</v>
      </c>
      <c r="F1333">
        <v>293</v>
      </c>
      <c r="G1333">
        <v>14</v>
      </c>
      <c r="H1333">
        <v>228</v>
      </c>
      <c r="I1333">
        <v>79</v>
      </c>
      <c r="J1333">
        <v>65</v>
      </c>
      <c r="K1333">
        <v>0.74267100977198697</v>
      </c>
      <c r="L1333">
        <v>0.77815699658702997</v>
      </c>
      <c r="M1333">
        <v>1.0477815699658699</v>
      </c>
      <c r="N1333">
        <v>0.76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1084</v>
      </c>
      <c r="F1334">
        <v>1140</v>
      </c>
      <c r="G1334">
        <v>56</v>
      </c>
      <c r="H1334">
        <v>1083</v>
      </c>
      <c r="I1334">
        <v>1</v>
      </c>
      <c r="J1334">
        <v>57</v>
      </c>
      <c r="K1334">
        <v>0.99907749077490704</v>
      </c>
      <c r="L1334">
        <v>0.95</v>
      </c>
      <c r="M1334">
        <v>0.95087719298245599</v>
      </c>
      <c r="N1334">
        <v>0.97392086330935201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939</v>
      </c>
      <c r="F1335">
        <v>869</v>
      </c>
      <c r="G1335">
        <v>70</v>
      </c>
      <c r="H1335">
        <v>816</v>
      </c>
      <c r="I1335">
        <v>123</v>
      </c>
      <c r="J1335">
        <v>53</v>
      </c>
      <c r="K1335">
        <v>0.86900958466453604</v>
      </c>
      <c r="L1335">
        <v>0.93901035673187505</v>
      </c>
      <c r="M1335">
        <v>1.0805523590333701</v>
      </c>
      <c r="N1335">
        <v>0.90265486725663702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235</v>
      </c>
      <c r="F1336">
        <v>247</v>
      </c>
      <c r="G1336">
        <v>12</v>
      </c>
      <c r="H1336">
        <v>173</v>
      </c>
      <c r="I1336">
        <v>62</v>
      </c>
      <c r="J1336">
        <v>74</v>
      </c>
      <c r="K1336">
        <v>0.73617021276595696</v>
      </c>
      <c r="L1336">
        <v>0.70040485829959498</v>
      </c>
      <c r="M1336">
        <v>0.95141700404858298</v>
      </c>
      <c r="N1336">
        <v>0.71784232365145195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1095</v>
      </c>
      <c r="F1337">
        <v>1140</v>
      </c>
      <c r="G1337">
        <v>45</v>
      </c>
      <c r="H1337">
        <v>1091</v>
      </c>
      <c r="I1337">
        <v>4</v>
      </c>
      <c r="J1337">
        <v>49</v>
      </c>
      <c r="K1337">
        <v>0.99634703196346996</v>
      </c>
      <c r="L1337">
        <v>0.95701754385964899</v>
      </c>
      <c r="M1337">
        <v>0.96052631578947301</v>
      </c>
      <c r="N1337">
        <v>0.97628635346756099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956</v>
      </c>
      <c r="F1338">
        <v>869</v>
      </c>
      <c r="G1338">
        <v>87</v>
      </c>
      <c r="H1338">
        <v>839</v>
      </c>
      <c r="I1338">
        <v>117</v>
      </c>
      <c r="J1338">
        <v>30</v>
      </c>
      <c r="K1338">
        <v>0.87761506276150603</v>
      </c>
      <c r="L1338">
        <v>0.96547756041426902</v>
      </c>
      <c r="M1338">
        <v>1.1001150747986099</v>
      </c>
      <c r="N1338">
        <v>0.91945205479451997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268</v>
      </c>
      <c r="F1339">
        <v>247</v>
      </c>
      <c r="G1339">
        <v>21</v>
      </c>
      <c r="H1339">
        <v>221</v>
      </c>
      <c r="I1339">
        <v>47</v>
      </c>
      <c r="J1339">
        <v>26</v>
      </c>
      <c r="K1339">
        <v>0.82462686567164101</v>
      </c>
      <c r="L1339">
        <v>0.89473684210526305</v>
      </c>
      <c r="M1339">
        <v>1.08502024291497</v>
      </c>
      <c r="N1339">
        <v>0.85825242718446604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1065</v>
      </c>
      <c r="F1340">
        <v>1140</v>
      </c>
      <c r="G1340">
        <v>75</v>
      </c>
      <c r="H1340">
        <v>1065</v>
      </c>
      <c r="I1340">
        <v>0</v>
      </c>
      <c r="J1340">
        <v>75</v>
      </c>
      <c r="K1340">
        <v>1</v>
      </c>
      <c r="L1340">
        <v>0.93421052631578905</v>
      </c>
      <c r="M1340">
        <v>0.93421052631578905</v>
      </c>
      <c r="N1340">
        <v>0.96598639455782298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892</v>
      </c>
      <c r="F1341">
        <v>869</v>
      </c>
      <c r="G1341">
        <v>23</v>
      </c>
      <c r="H1341">
        <v>807</v>
      </c>
      <c r="I1341">
        <v>85</v>
      </c>
      <c r="J1341">
        <v>62</v>
      </c>
      <c r="K1341">
        <v>0.90470852017937198</v>
      </c>
      <c r="L1341">
        <v>0.92865362485615599</v>
      </c>
      <c r="M1341">
        <v>1.0264672036823901</v>
      </c>
      <c r="N1341">
        <v>0.91652470187393498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255</v>
      </c>
      <c r="F1342">
        <v>247</v>
      </c>
      <c r="G1342">
        <v>8</v>
      </c>
      <c r="H1342">
        <v>219</v>
      </c>
      <c r="I1342">
        <v>36</v>
      </c>
      <c r="J1342">
        <v>28</v>
      </c>
      <c r="K1342">
        <v>0.85882352941176399</v>
      </c>
      <c r="L1342">
        <v>0.88663967611336003</v>
      </c>
      <c r="M1342">
        <v>1.0323886639676101</v>
      </c>
      <c r="N1342">
        <v>0.872509960159362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935</v>
      </c>
      <c r="F1343">
        <v>997</v>
      </c>
      <c r="G1343">
        <v>62</v>
      </c>
      <c r="H1343">
        <v>934</v>
      </c>
      <c r="I1343">
        <v>1</v>
      </c>
      <c r="J1343">
        <v>63</v>
      </c>
      <c r="K1343">
        <v>0.99893048128342199</v>
      </c>
      <c r="L1343">
        <v>0.93681043129388097</v>
      </c>
      <c r="M1343">
        <v>0.93781344032096203</v>
      </c>
      <c r="N1343">
        <v>0.96687370600414002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813</v>
      </c>
      <c r="F1344">
        <v>810</v>
      </c>
      <c r="G1344">
        <v>3</v>
      </c>
      <c r="H1344">
        <v>746</v>
      </c>
      <c r="I1344">
        <v>67</v>
      </c>
      <c r="J1344">
        <v>64</v>
      </c>
      <c r="K1344">
        <v>0.91758917589175804</v>
      </c>
      <c r="L1344">
        <v>0.92098765432098695</v>
      </c>
      <c r="M1344">
        <v>1.0037037037037</v>
      </c>
      <c r="N1344">
        <v>0.91928527418360995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291</v>
      </c>
      <c r="F1345">
        <v>250</v>
      </c>
      <c r="G1345">
        <v>41</v>
      </c>
      <c r="H1345">
        <v>150</v>
      </c>
      <c r="I1345">
        <v>141</v>
      </c>
      <c r="J1345">
        <v>100</v>
      </c>
      <c r="K1345">
        <v>0.51546391752577303</v>
      </c>
      <c r="L1345">
        <v>0.6</v>
      </c>
      <c r="M1345">
        <v>1.1639999999999999</v>
      </c>
      <c r="N1345">
        <v>0.55452865064695001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966</v>
      </c>
      <c r="F1346">
        <v>997</v>
      </c>
      <c r="G1346">
        <v>31</v>
      </c>
      <c r="H1346">
        <v>965</v>
      </c>
      <c r="I1346">
        <v>1</v>
      </c>
      <c r="J1346">
        <v>32</v>
      </c>
      <c r="K1346">
        <v>0.99896480331262905</v>
      </c>
      <c r="L1346">
        <v>0.96790371113340001</v>
      </c>
      <c r="M1346">
        <v>0.96890672016048096</v>
      </c>
      <c r="N1346">
        <v>0.98318899643402902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792</v>
      </c>
      <c r="F1347">
        <v>810</v>
      </c>
      <c r="G1347">
        <v>18</v>
      </c>
      <c r="H1347">
        <v>756</v>
      </c>
      <c r="I1347">
        <v>36</v>
      </c>
      <c r="J1347">
        <v>54</v>
      </c>
      <c r="K1347">
        <v>0.95454545454545403</v>
      </c>
      <c r="L1347">
        <v>0.93333333333333302</v>
      </c>
      <c r="M1347">
        <v>0.97777777777777697</v>
      </c>
      <c r="N1347">
        <v>0.94382022471910099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212</v>
      </c>
      <c r="F1348">
        <v>250</v>
      </c>
      <c r="G1348">
        <v>38</v>
      </c>
      <c r="H1348">
        <v>197</v>
      </c>
      <c r="I1348">
        <v>15</v>
      </c>
      <c r="J1348">
        <v>53</v>
      </c>
      <c r="K1348">
        <v>0.929245283018867</v>
      </c>
      <c r="L1348">
        <v>0.78800000000000003</v>
      </c>
      <c r="M1348">
        <v>0.84799999999999998</v>
      </c>
      <c r="N1348">
        <v>0.85281385281385202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1010</v>
      </c>
      <c r="F1349">
        <v>997</v>
      </c>
      <c r="G1349">
        <v>13</v>
      </c>
      <c r="H1349">
        <v>995</v>
      </c>
      <c r="I1349">
        <v>15</v>
      </c>
      <c r="J1349">
        <v>2</v>
      </c>
      <c r="K1349">
        <v>0.98514851485148502</v>
      </c>
      <c r="L1349">
        <v>0.99799398194583699</v>
      </c>
      <c r="M1349">
        <v>1.0130391173520501</v>
      </c>
      <c r="N1349">
        <v>0.99152964623816597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763</v>
      </c>
      <c r="I1350">
        <v>44</v>
      </c>
      <c r="J1350">
        <v>47</v>
      </c>
      <c r="K1350">
        <v>0.94547707558859895</v>
      </c>
      <c r="L1350">
        <v>0.94197530864197498</v>
      </c>
      <c r="M1350">
        <v>0.99629629629629601</v>
      </c>
      <c r="N1350">
        <v>0.94372294372294296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247</v>
      </c>
      <c r="F1351">
        <v>250</v>
      </c>
      <c r="G1351">
        <v>3</v>
      </c>
      <c r="H1351">
        <v>210</v>
      </c>
      <c r="I1351">
        <v>37</v>
      </c>
      <c r="J1351">
        <v>40</v>
      </c>
      <c r="K1351">
        <v>0.85020242914979705</v>
      </c>
      <c r="L1351">
        <v>0.84</v>
      </c>
      <c r="M1351">
        <v>0.98799999999999999</v>
      </c>
      <c r="N1351">
        <v>0.84507042253521103</v>
      </c>
      <c r="O1351">
        <f t="shared" si="2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5E19-241E-4684-8B7A-675AC5875501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930</v>
      </c>
      <c r="F2">
        <v>937</v>
      </c>
      <c r="G2">
        <v>7</v>
      </c>
      <c r="H2">
        <v>904</v>
      </c>
      <c r="I2">
        <v>26</v>
      </c>
      <c r="J2">
        <v>33</v>
      </c>
      <c r="K2">
        <v>0.97204301075268795</v>
      </c>
      <c r="L2">
        <v>0.96478121664887895</v>
      </c>
      <c r="M2">
        <v>0.99252934898612499</v>
      </c>
      <c r="N2">
        <v>0.96839850026780905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680</v>
      </c>
      <c r="F3">
        <v>703</v>
      </c>
      <c r="G3">
        <v>23</v>
      </c>
      <c r="H3">
        <v>582</v>
      </c>
      <c r="I3">
        <v>98</v>
      </c>
      <c r="J3">
        <v>121</v>
      </c>
      <c r="K3">
        <v>0.85588235294117598</v>
      </c>
      <c r="L3">
        <v>0.82788051209103797</v>
      </c>
      <c r="M3">
        <v>0.96728307254623003</v>
      </c>
      <c r="N3">
        <v>0.84164859002169101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192</v>
      </c>
      <c r="F4">
        <v>199</v>
      </c>
      <c r="G4">
        <v>7</v>
      </c>
      <c r="H4">
        <v>149</v>
      </c>
      <c r="I4">
        <v>43</v>
      </c>
      <c r="J4">
        <v>50</v>
      </c>
      <c r="K4">
        <v>0.77604166666666596</v>
      </c>
      <c r="L4">
        <v>0.74874371859296396</v>
      </c>
      <c r="M4">
        <v>0.96482412060301503</v>
      </c>
      <c r="N4">
        <v>0.76214833759590805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979</v>
      </c>
      <c r="F5">
        <v>937</v>
      </c>
      <c r="G5">
        <v>42</v>
      </c>
      <c r="H5">
        <v>921</v>
      </c>
      <c r="I5">
        <v>58</v>
      </c>
      <c r="J5">
        <v>16</v>
      </c>
      <c r="K5">
        <v>0.94075587334014299</v>
      </c>
      <c r="L5">
        <v>0.982924226254002</v>
      </c>
      <c r="M5">
        <v>1.0448239060832401</v>
      </c>
      <c r="N5">
        <v>0.96137787056367396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735</v>
      </c>
      <c r="F6">
        <v>703</v>
      </c>
      <c r="G6">
        <v>32</v>
      </c>
      <c r="H6">
        <v>642</v>
      </c>
      <c r="I6">
        <v>93</v>
      </c>
      <c r="J6">
        <v>61</v>
      </c>
      <c r="K6">
        <v>0.87346938775510197</v>
      </c>
      <c r="L6">
        <v>0.91322901849217597</v>
      </c>
      <c r="M6">
        <v>1.04551920341394</v>
      </c>
      <c r="N6">
        <v>0.892906815020862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200</v>
      </c>
      <c r="F7">
        <v>199</v>
      </c>
      <c r="G7">
        <v>1</v>
      </c>
      <c r="H7">
        <v>177</v>
      </c>
      <c r="I7">
        <v>23</v>
      </c>
      <c r="J7">
        <v>22</v>
      </c>
      <c r="K7">
        <v>0.88500000000000001</v>
      </c>
      <c r="L7">
        <v>0.88944723618090404</v>
      </c>
      <c r="M7">
        <v>1.0050251256281399</v>
      </c>
      <c r="N7">
        <v>0.88721804511278102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931</v>
      </c>
      <c r="F8">
        <v>937</v>
      </c>
      <c r="G8">
        <v>6</v>
      </c>
      <c r="H8">
        <v>922</v>
      </c>
      <c r="I8">
        <v>9</v>
      </c>
      <c r="J8">
        <v>15</v>
      </c>
      <c r="K8">
        <v>0.990332975295381</v>
      </c>
      <c r="L8">
        <v>0.98399146211312705</v>
      </c>
      <c r="M8">
        <v>0.99359658484525004</v>
      </c>
      <c r="N8">
        <v>0.98715203426124198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723</v>
      </c>
      <c r="F9">
        <v>703</v>
      </c>
      <c r="G9">
        <v>20</v>
      </c>
      <c r="H9">
        <v>651</v>
      </c>
      <c r="I9">
        <v>72</v>
      </c>
      <c r="J9">
        <v>52</v>
      </c>
      <c r="K9">
        <v>0.90041493775933601</v>
      </c>
      <c r="L9">
        <v>0.926031294452347</v>
      </c>
      <c r="M9">
        <v>1.0284495021337099</v>
      </c>
      <c r="N9">
        <v>0.91304347826086896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215</v>
      </c>
      <c r="F10">
        <v>199</v>
      </c>
      <c r="G10">
        <v>16</v>
      </c>
      <c r="H10">
        <v>178</v>
      </c>
      <c r="I10">
        <v>37</v>
      </c>
      <c r="J10">
        <v>21</v>
      </c>
      <c r="K10">
        <v>0.82790697674418601</v>
      </c>
      <c r="L10">
        <v>0.89447236180904499</v>
      </c>
      <c r="M10">
        <v>1.0804020100502501</v>
      </c>
      <c r="N10">
        <v>0.85990338164251101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1144</v>
      </c>
      <c r="F11">
        <v>1224</v>
      </c>
      <c r="G11">
        <v>80</v>
      </c>
      <c r="H11">
        <v>1134</v>
      </c>
      <c r="I11">
        <v>10</v>
      </c>
      <c r="J11">
        <v>90</v>
      </c>
      <c r="K11">
        <v>0.99125874125874103</v>
      </c>
      <c r="L11">
        <v>0.92647058823529405</v>
      </c>
      <c r="M11">
        <v>0.934640522875817</v>
      </c>
      <c r="N11">
        <v>0.95777027027026995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508</v>
      </c>
      <c r="F12">
        <v>647</v>
      </c>
      <c r="G12">
        <v>139</v>
      </c>
      <c r="H12">
        <v>484</v>
      </c>
      <c r="I12">
        <v>24</v>
      </c>
      <c r="J12">
        <v>163</v>
      </c>
      <c r="K12">
        <v>0.952755905511811</v>
      </c>
      <c r="L12">
        <v>0.74806800618238001</v>
      </c>
      <c r="M12">
        <v>0.78516228748067995</v>
      </c>
      <c r="N12">
        <v>0.838095238095238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198</v>
      </c>
      <c r="F13">
        <v>217</v>
      </c>
      <c r="G13">
        <v>19</v>
      </c>
      <c r="H13">
        <v>123</v>
      </c>
      <c r="I13">
        <v>75</v>
      </c>
      <c r="J13">
        <v>94</v>
      </c>
      <c r="K13">
        <v>0.62121212121212099</v>
      </c>
      <c r="L13">
        <v>0.56682027649769495</v>
      </c>
      <c r="M13">
        <v>0.91244239631336399</v>
      </c>
      <c r="N13">
        <v>0.59277108433734904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1140</v>
      </c>
      <c r="F14">
        <v>1224</v>
      </c>
      <c r="G14">
        <v>84</v>
      </c>
      <c r="H14">
        <v>1126</v>
      </c>
      <c r="I14">
        <v>14</v>
      </c>
      <c r="J14">
        <v>98</v>
      </c>
      <c r="K14">
        <v>0.987719298245614</v>
      </c>
      <c r="L14">
        <v>0.91993464052287499</v>
      </c>
      <c r="M14">
        <v>0.93137254901960698</v>
      </c>
      <c r="N14">
        <v>0.95262267343485596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601</v>
      </c>
      <c r="F15">
        <v>647</v>
      </c>
      <c r="G15">
        <v>46</v>
      </c>
      <c r="H15">
        <v>578</v>
      </c>
      <c r="I15">
        <v>23</v>
      </c>
      <c r="J15">
        <v>69</v>
      </c>
      <c r="K15">
        <v>0.96173044925124795</v>
      </c>
      <c r="L15">
        <v>0.89335394126738799</v>
      </c>
      <c r="M15">
        <v>0.92890262751159103</v>
      </c>
      <c r="N15">
        <v>0.92628205128205099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208</v>
      </c>
      <c r="F16">
        <v>217</v>
      </c>
      <c r="G16">
        <v>9</v>
      </c>
      <c r="H16">
        <v>182</v>
      </c>
      <c r="I16">
        <v>26</v>
      </c>
      <c r="J16">
        <v>35</v>
      </c>
      <c r="K16">
        <v>0.875</v>
      </c>
      <c r="L16">
        <v>0.83870967741935398</v>
      </c>
      <c r="M16">
        <v>0.958525345622119</v>
      </c>
      <c r="N16">
        <v>0.85647058823529398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1242</v>
      </c>
      <c r="F17">
        <v>1224</v>
      </c>
      <c r="G17">
        <v>18</v>
      </c>
      <c r="H17">
        <v>1215</v>
      </c>
      <c r="I17">
        <v>27</v>
      </c>
      <c r="J17">
        <v>9</v>
      </c>
      <c r="K17">
        <v>0.97826086956521696</v>
      </c>
      <c r="L17">
        <v>0.99264705882352899</v>
      </c>
      <c r="M17">
        <v>1.01470588235294</v>
      </c>
      <c r="N17">
        <v>0.98540145985401395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630</v>
      </c>
      <c r="F18">
        <v>647</v>
      </c>
      <c r="G18">
        <v>17</v>
      </c>
      <c r="H18">
        <v>610</v>
      </c>
      <c r="I18">
        <v>20</v>
      </c>
      <c r="J18">
        <v>37</v>
      </c>
      <c r="K18">
        <v>0.96825396825396803</v>
      </c>
      <c r="L18">
        <v>0.94281298299845395</v>
      </c>
      <c r="M18">
        <v>0.97372488408037094</v>
      </c>
      <c r="N18">
        <v>0.95536413469068104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248</v>
      </c>
      <c r="F19">
        <v>217</v>
      </c>
      <c r="G19">
        <v>31</v>
      </c>
      <c r="H19">
        <v>209</v>
      </c>
      <c r="I19">
        <v>39</v>
      </c>
      <c r="J19">
        <v>8</v>
      </c>
      <c r="K19">
        <v>0.842741935483871</v>
      </c>
      <c r="L19">
        <v>0.963133640552995</v>
      </c>
      <c r="M19">
        <v>1.1428571428571399</v>
      </c>
      <c r="N19">
        <v>0.89892473118279503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1024</v>
      </c>
      <c r="F20">
        <v>1053</v>
      </c>
      <c r="G20">
        <v>29</v>
      </c>
      <c r="H20">
        <v>1021</v>
      </c>
      <c r="I20">
        <v>3</v>
      </c>
      <c r="J20">
        <v>32</v>
      </c>
      <c r="K20">
        <v>0.9970703125</v>
      </c>
      <c r="L20">
        <v>0.96961063627730204</v>
      </c>
      <c r="M20">
        <v>0.97245963912630495</v>
      </c>
      <c r="N20">
        <v>0.98314877226769304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633</v>
      </c>
      <c r="F21">
        <v>716</v>
      </c>
      <c r="G21">
        <v>83</v>
      </c>
      <c r="H21">
        <v>577</v>
      </c>
      <c r="I21">
        <v>56</v>
      </c>
      <c r="J21">
        <v>139</v>
      </c>
      <c r="K21">
        <v>0.91153238546603399</v>
      </c>
      <c r="L21">
        <v>0.80586592178770899</v>
      </c>
      <c r="M21">
        <v>0.88407821229050199</v>
      </c>
      <c r="N21">
        <v>0.855448480355819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228</v>
      </c>
      <c r="F22">
        <v>224</v>
      </c>
      <c r="G22">
        <v>4</v>
      </c>
      <c r="H22">
        <v>159</v>
      </c>
      <c r="I22">
        <v>69</v>
      </c>
      <c r="J22">
        <v>65</v>
      </c>
      <c r="K22">
        <v>0.69736842105263097</v>
      </c>
      <c r="L22">
        <v>0.70982142857142805</v>
      </c>
      <c r="M22">
        <v>1.0178571428571399</v>
      </c>
      <c r="N22">
        <v>0.70353982300884899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982</v>
      </c>
      <c r="F23">
        <v>1053</v>
      </c>
      <c r="G23">
        <v>71</v>
      </c>
      <c r="H23">
        <v>979</v>
      </c>
      <c r="I23">
        <v>3</v>
      </c>
      <c r="J23">
        <v>74</v>
      </c>
      <c r="K23">
        <v>0.99694501018329895</v>
      </c>
      <c r="L23">
        <v>0.92972459639126304</v>
      </c>
      <c r="M23">
        <v>0.93257359924026595</v>
      </c>
      <c r="N23">
        <v>0.96216216216216199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711</v>
      </c>
      <c r="F24">
        <v>716</v>
      </c>
      <c r="G24">
        <v>5</v>
      </c>
      <c r="H24">
        <v>664</v>
      </c>
      <c r="I24">
        <v>47</v>
      </c>
      <c r="J24">
        <v>52</v>
      </c>
      <c r="K24">
        <v>0.93389592123769305</v>
      </c>
      <c r="L24">
        <v>0.92737430167597701</v>
      </c>
      <c r="M24">
        <v>0.99301675977653603</v>
      </c>
      <c r="N24">
        <v>0.93062368605465995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201</v>
      </c>
      <c r="F25">
        <v>224</v>
      </c>
      <c r="G25">
        <v>23</v>
      </c>
      <c r="H25">
        <v>182</v>
      </c>
      <c r="I25">
        <v>19</v>
      </c>
      <c r="J25">
        <v>42</v>
      </c>
      <c r="K25">
        <v>0.90547263681592005</v>
      </c>
      <c r="L25">
        <v>0.8125</v>
      </c>
      <c r="M25">
        <v>0.89732142857142805</v>
      </c>
      <c r="N25">
        <v>0.85647058823529398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1051</v>
      </c>
      <c r="F26">
        <v>1053</v>
      </c>
      <c r="G26">
        <v>2</v>
      </c>
      <c r="H26">
        <v>1046</v>
      </c>
      <c r="I26">
        <v>5</v>
      </c>
      <c r="J26">
        <v>7</v>
      </c>
      <c r="K26">
        <v>0.99524262607040903</v>
      </c>
      <c r="L26">
        <v>0.99335232668565998</v>
      </c>
      <c r="M26">
        <v>0.99810066476733095</v>
      </c>
      <c r="N26">
        <v>0.99429657794676796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723</v>
      </c>
      <c r="F27">
        <v>716</v>
      </c>
      <c r="G27">
        <v>7</v>
      </c>
      <c r="H27">
        <v>674</v>
      </c>
      <c r="I27">
        <v>49</v>
      </c>
      <c r="J27">
        <v>42</v>
      </c>
      <c r="K27">
        <v>0.93222683264176998</v>
      </c>
      <c r="L27">
        <v>0.94134078212290495</v>
      </c>
      <c r="M27">
        <v>1.0097765363128399</v>
      </c>
      <c r="N27">
        <v>0.93676164002779705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233</v>
      </c>
      <c r="F28">
        <v>224</v>
      </c>
      <c r="G28">
        <v>9</v>
      </c>
      <c r="H28">
        <v>204</v>
      </c>
      <c r="I28">
        <v>29</v>
      </c>
      <c r="J28">
        <v>20</v>
      </c>
      <c r="K28">
        <v>0.87553648068669498</v>
      </c>
      <c r="L28">
        <v>0.91071428571428503</v>
      </c>
      <c r="M28">
        <v>1.0401785714285701</v>
      </c>
      <c r="N28">
        <v>0.89277899343544798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1101</v>
      </c>
      <c r="F29">
        <v>1101</v>
      </c>
      <c r="G29">
        <v>0</v>
      </c>
      <c r="H29">
        <v>1089</v>
      </c>
      <c r="I29">
        <v>12</v>
      </c>
      <c r="J29">
        <v>12</v>
      </c>
      <c r="K29">
        <v>0.98910081743869205</v>
      </c>
      <c r="L29">
        <v>0.98910081743869205</v>
      </c>
      <c r="M29">
        <v>1</v>
      </c>
      <c r="N29">
        <v>0.98910081743869205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616</v>
      </c>
      <c r="F30">
        <v>614</v>
      </c>
      <c r="G30">
        <v>2</v>
      </c>
      <c r="H30">
        <v>509</v>
      </c>
      <c r="I30">
        <v>107</v>
      </c>
      <c r="J30">
        <v>105</v>
      </c>
      <c r="K30">
        <v>0.82629870129870098</v>
      </c>
      <c r="L30">
        <v>0.82899022801302902</v>
      </c>
      <c r="M30">
        <v>1.00325732899022</v>
      </c>
      <c r="N30">
        <v>0.827642276422764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235</v>
      </c>
      <c r="F31">
        <v>228</v>
      </c>
      <c r="G31">
        <v>7</v>
      </c>
      <c r="H31">
        <v>151</v>
      </c>
      <c r="I31">
        <v>84</v>
      </c>
      <c r="J31">
        <v>77</v>
      </c>
      <c r="K31">
        <v>0.64255319148936096</v>
      </c>
      <c r="L31">
        <v>0.66228070175438503</v>
      </c>
      <c r="M31">
        <v>1.03070175438596</v>
      </c>
      <c r="N31">
        <v>0.65226781857451399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1016</v>
      </c>
      <c r="F32">
        <v>1101</v>
      </c>
      <c r="G32">
        <v>85</v>
      </c>
      <c r="H32">
        <v>1006</v>
      </c>
      <c r="I32">
        <v>10</v>
      </c>
      <c r="J32">
        <v>95</v>
      </c>
      <c r="K32">
        <v>0.99015748031495998</v>
      </c>
      <c r="L32">
        <v>0.91371480472297895</v>
      </c>
      <c r="M32">
        <v>0.922797456857402</v>
      </c>
      <c r="N32">
        <v>0.95040151157298003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592</v>
      </c>
      <c r="F33">
        <v>614</v>
      </c>
      <c r="G33">
        <v>22</v>
      </c>
      <c r="H33">
        <v>543</v>
      </c>
      <c r="I33">
        <v>49</v>
      </c>
      <c r="J33">
        <v>71</v>
      </c>
      <c r="K33">
        <v>0.91722972972972905</v>
      </c>
      <c r="L33">
        <v>0.88436482084690504</v>
      </c>
      <c r="M33">
        <v>0.96416938110749095</v>
      </c>
      <c r="N33">
        <v>0.90049751243781095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223</v>
      </c>
      <c r="F34">
        <v>228</v>
      </c>
      <c r="G34">
        <v>5</v>
      </c>
      <c r="H34">
        <v>200</v>
      </c>
      <c r="I34">
        <v>23</v>
      </c>
      <c r="J34">
        <v>28</v>
      </c>
      <c r="K34">
        <v>0.89686098654708502</v>
      </c>
      <c r="L34">
        <v>0.87719298245613997</v>
      </c>
      <c r="M34">
        <v>0.97807017543859598</v>
      </c>
      <c r="N34">
        <v>0.88691796008869095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1127</v>
      </c>
      <c r="F35">
        <v>1101</v>
      </c>
      <c r="G35">
        <v>26</v>
      </c>
      <c r="H35">
        <v>1099</v>
      </c>
      <c r="I35">
        <v>28</v>
      </c>
      <c r="J35">
        <v>2</v>
      </c>
      <c r="K35">
        <v>0.97515527950310499</v>
      </c>
      <c r="L35">
        <v>0.99818346957311499</v>
      </c>
      <c r="M35">
        <v>1.0236148955494999</v>
      </c>
      <c r="N35">
        <v>0.98653500897666002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582</v>
      </c>
      <c r="F36">
        <v>614</v>
      </c>
      <c r="G36">
        <v>32</v>
      </c>
      <c r="H36">
        <v>541</v>
      </c>
      <c r="I36">
        <v>41</v>
      </c>
      <c r="J36">
        <v>73</v>
      </c>
      <c r="K36">
        <v>0.92955326460481102</v>
      </c>
      <c r="L36">
        <v>0.88110749185667703</v>
      </c>
      <c r="M36">
        <v>0.94788273615635099</v>
      </c>
      <c r="N36">
        <v>0.90468227424749104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247</v>
      </c>
      <c r="F37">
        <v>228</v>
      </c>
      <c r="G37">
        <v>19</v>
      </c>
      <c r="H37">
        <v>209</v>
      </c>
      <c r="I37">
        <v>38</v>
      </c>
      <c r="J37">
        <v>19</v>
      </c>
      <c r="K37">
        <v>0.84615384615384603</v>
      </c>
      <c r="L37">
        <v>0.91666666666666596</v>
      </c>
      <c r="M37">
        <v>1.0833333333333299</v>
      </c>
      <c r="N37">
        <v>0.87999999999999901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1014</v>
      </c>
      <c r="F38">
        <v>1044</v>
      </c>
      <c r="G38">
        <v>30</v>
      </c>
      <c r="H38">
        <v>1011</v>
      </c>
      <c r="I38">
        <v>3</v>
      </c>
      <c r="J38">
        <v>33</v>
      </c>
      <c r="K38">
        <v>0.99704142011834296</v>
      </c>
      <c r="L38">
        <v>0.96839080459770099</v>
      </c>
      <c r="M38">
        <v>0.97126436781609105</v>
      </c>
      <c r="N38">
        <v>0.98250728862973702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718</v>
      </c>
      <c r="F39">
        <v>668</v>
      </c>
      <c r="G39">
        <v>50</v>
      </c>
      <c r="H39">
        <v>617</v>
      </c>
      <c r="I39">
        <v>101</v>
      </c>
      <c r="J39">
        <v>51</v>
      </c>
      <c r="K39">
        <v>0.85933147632311901</v>
      </c>
      <c r="L39">
        <v>0.92365269461077804</v>
      </c>
      <c r="M39">
        <v>1.0748502994011899</v>
      </c>
      <c r="N39">
        <v>0.89033189033188997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250</v>
      </c>
      <c r="F40">
        <v>217</v>
      </c>
      <c r="G40">
        <v>33</v>
      </c>
      <c r="H40">
        <v>168</v>
      </c>
      <c r="I40">
        <v>82</v>
      </c>
      <c r="J40">
        <v>49</v>
      </c>
      <c r="K40">
        <v>0.67200000000000004</v>
      </c>
      <c r="L40">
        <v>0.77419354838709598</v>
      </c>
      <c r="M40">
        <v>1.1520737327188899</v>
      </c>
      <c r="N40">
        <v>0.719486081370449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1004</v>
      </c>
      <c r="F41">
        <v>1044</v>
      </c>
      <c r="G41">
        <v>40</v>
      </c>
      <c r="H41">
        <v>1001</v>
      </c>
      <c r="I41">
        <v>3</v>
      </c>
      <c r="J41">
        <v>43</v>
      </c>
      <c r="K41">
        <v>0.99701195219123495</v>
      </c>
      <c r="L41">
        <v>0.95881226053639801</v>
      </c>
      <c r="M41">
        <v>0.96168582375478895</v>
      </c>
      <c r="N41">
        <v>0.9775390625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713</v>
      </c>
      <c r="F42">
        <v>668</v>
      </c>
      <c r="G42">
        <v>45</v>
      </c>
      <c r="H42">
        <v>647</v>
      </c>
      <c r="I42">
        <v>66</v>
      </c>
      <c r="J42">
        <v>21</v>
      </c>
      <c r="K42">
        <v>0.90743338008415098</v>
      </c>
      <c r="L42">
        <v>0.96856287425149701</v>
      </c>
      <c r="M42">
        <v>1.06736526946107</v>
      </c>
      <c r="N42">
        <v>0.93700217233888405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203</v>
      </c>
      <c r="F43">
        <v>217</v>
      </c>
      <c r="G43">
        <v>14</v>
      </c>
      <c r="H43">
        <v>181</v>
      </c>
      <c r="I43">
        <v>22</v>
      </c>
      <c r="J43">
        <v>36</v>
      </c>
      <c r="K43">
        <v>0.89162561576354604</v>
      </c>
      <c r="L43">
        <v>0.83410138248847898</v>
      </c>
      <c r="M43">
        <v>0.93548387096774099</v>
      </c>
      <c r="N43">
        <v>0.86190476190476095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1043</v>
      </c>
      <c r="F44">
        <v>1044</v>
      </c>
      <c r="G44">
        <v>1</v>
      </c>
      <c r="H44">
        <v>1042</v>
      </c>
      <c r="I44">
        <v>1</v>
      </c>
      <c r="J44">
        <v>2</v>
      </c>
      <c r="K44">
        <v>0.99904122722914601</v>
      </c>
      <c r="L44">
        <v>0.998084291187739</v>
      </c>
      <c r="M44">
        <v>0.99904214559386895</v>
      </c>
      <c r="N44">
        <v>0.998562529947292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697</v>
      </c>
      <c r="F45">
        <v>668</v>
      </c>
      <c r="G45">
        <v>29</v>
      </c>
      <c r="H45">
        <v>636</v>
      </c>
      <c r="I45">
        <v>61</v>
      </c>
      <c r="J45">
        <v>32</v>
      </c>
      <c r="K45">
        <v>0.91248206599713</v>
      </c>
      <c r="L45">
        <v>0.95209580838323304</v>
      </c>
      <c r="M45">
        <v>1.0434131736526899</v>
      </c>
      <c r="N45">
        <v>0.931868131868131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243</v>
      </c>
      <c r="F46">
        <v>217</v>
      </c>
      <c r="G46">
        <v>26</v>
      </c>
      <c r="H46">
        <v>202</v>
      </c>
      <c r="I46">
        <v>41</v>
      </c>
      <c r="J46">
        <v>15</v>
      </c>
      <c r="K46">
        <v>0.83127572016460904</v>
      </c>
      <c r="L46">
        <v>0.93087557603686599</v>
      </c>
      <c r="M46">
        <v>1.11981566820276</v>
      </c>
      <c r="N46">
        <v>0.87826086956521698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916</v>
      </c>
      <c r="F47">
        <v>915</v>
      </c>
      <c r="G47">
        <v>1</v>
      </c>
      <c r="H47">
        <v>885</v>
      </c>
      <c r="I47">
        <v>31</v>
      </c>
      <c r="J47">
        <v>30</v>
      </c>
      <c r="K47">
        <v>0.96615720524017401</v>
      </c>
      <c r="L47">
        <v>0.96721311475409799</v>
      </c>
      <c r="M47">
        <v>1.00109289617486</v>
      </c>
      <c r="N47">
        <v>0.96668487165483297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692</v>
      </c>
      <c r="F48">
        <v>701</v>
      </c>
      <c r="G48">
        <v>9</v>
      </c>
      <c r="H48">
        <v>639</v>
      </c>
      <c r="I48">
        <v>53</v>
      </c>
      <c r="J48">
        <v>62</v>
      </c>
      <c r="K48">
        <v>0.92341040462427704</v>
      </c>
      <c r="L48">
        <v>0.91155492154065598</v>
      </c>
      <c r="M48">
        <v>0.98716119828815896</v>
      </c>
      <c r="N48">
        <v>0.91744436468054502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211</v>
      </c>
      <c r="F49">
        <v>195</v>
      </c>
      <c r="G49">
        <v>16</v>
      </c>
      <c r="H49">
        <v>112</v>
      </c>
      <c r="I49">
        <v>99</v>
      </c>
      <c r="J49">
        <v>83</v>
      </c>
      <c r="K49">
        <v>0.53080568720379095</v>
      </c>
      <c r="L49">
        <v>0.57435897435897398</v>
      </c>
      <c r="M49">
        <v>1.08205128205128</v>
      </c>
      <c r="N49">
        <v>0.55172413793103403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929</v>
      </c>
      <c r="F50">
        <v>915</v>
      </c>
      <c r="G50">
        <v>14</v>
      </c>
      <c r="H50">
        <v>893</v>
      </c>
      <c r="I50">
        <v>36</v>
      </c>
      <c r="J50">
        <v>22</v>
      </c>
      <c r="K50">
        <v>0.96124865446716901</v>
      </c>
      <c r="L50">
        <v>0.97595628415300495</v>
      </c>
      <c r="M50">
        <v>1.01530054644808</v>
      </c>
      <c r="N50">
        <v>0.96854663774403404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728</v>
      </c>
      <c r="F51">
        <v>701</v>
      </c>
      <c r="G51">
        <v>27</v>
      </c>
      <c r="H51">
        <v>676</v>
      </c>
      <c r="I51">
        <v>52</v>
      </c>
      <c r="J51">
        <v>25</v>
      </c>
      <c r="K51">
        <v>0.92857142857142805</v>
      </c>
      <c r="L51">
        <v>0.96433666191155398</v>
      </c>
      <c r="M51">
        <v>1.03851640513552</v>
      </c>
      <c r="N51">
        <v>0.94611616515045405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204</v>
      </c>
      <c r="F52">
        <v>195</v>
      </c>
      <c r="G52">
        <v>9</v>
      </c>
      <c r="H52">
        <v>123</v>
      </c>
      <c r="I52">
        <v>81</v>
      </c>
      <c r="J52">
        <v>72</v>
      </c>
      <c r="K52">
        <v>0.60294117647058798</v>
      </c>
      <c r="L52">
        <v>0.63076923076922997</v>
      </c>
      <c r="M52">
        <v>1.04615384615384</v>
      </c>
      <c r="N52">
        <v>0.61654135338345795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916</v>
      </c>
      <c r="F53">
        <v>915</v>
      </c>
      <c r="G53">
        <v>1</v>
      </c>
      <c r="H53">
        <v>909</v>
      </c>
      <c r="I53">
        <v>7</v>
      </c>
      <c r="J53">
        <v>6</v>
      </c>
      <c r="K53">
        <v>0.99235807860262004</v>
      </c>
      <c r="L53">
        <v>0.99344262295081898</v>
      </c>
      <c r="M53">
        <v>1.00109289617486</v>
      </c>
      <c r="N53">
        <v>0.992900054614964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686</v>
      </c>
      <c r="F54">
        <v>701</v>
      </c>
      <c r="G54">
        <v>15</v>
      </c>
      <c r="H54">
        <v>653</v>
      </c>
      <c r="I54">
        <v>33</v>
      </c>
      <c r="J54">
        <v>48</v>
      </c>
      <c r="K54">
        <v>0.95189504373177802</v>
      </c>
      <c r="L54">
        <v>0.93152639087018496</v>
      </c>
      <c r="M54">
        <v>0.97860199714693297</v>
      </c>
      <c r="N54">
        <v>0.94160057678442599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232</v>
      </c>
      <c r="F55">
        <v>195</v>
      </c>
      <c r="G55">
        <v>37</v>
      </c>
      <c r="H55">
        <v>180</v>
      </c>
      <c r="I55">
        <v>52</v>
      </c>
      <c r="J55">
        <v>15</v>
      </c>
      <c r="K55">
        <v>0.77586206896551702</v>
      </c>
      <c r="L55">
        <v>0.92307692307692302</v>
      </c>
      <c r="M55">
        <v>1.18974358974358</v>
      </c>
      <c r="N55">
        <v>0.84309133489461296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1282</v>
      </c>
      <c r="F56">
        <v>1230</v>
      </c>
      <c r="G56">
        <v>52</v>
      </c>
      <c r="H56">
        <v>1227</v>
      </c>
      <c r="I56">
        <v>55</v>
      </c>
      <c r="J56">
        <v>3</v>
      </c>
      <c r="K56">
        <v>0.95709828393135699</v>
      </c>
      <c r="L56">
        <v>0.99756097560975598</v>
      </c>
      <c r="M56">
        <v>1.0422764227642201</v>
      </c>
      <c r="N56">
        <v>0.97691082802547702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794</v>
      </c>
      <c r="F57">
        <v>761</v>
      </c>
      <c r="G57">
        <v>33</v>
      </c>
      <c r="H57">
        <v>647</v>
      </c>
      <c r="I57">
        <v>147</v>
      </c>
      <c r="J57">
        <v>114</v>
      </c>
      <c r="K57">
        <v>0.81486146095717804</v>
      </c>
      <c r="L57">
        <v>0.85019710906701695</v>
      </c>
      <c r="M57">
        <v>1.0433639947437501</v>
      </c>
      <c r="N57">
        <v>0.83215434083601203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250</v>
      </c>
      <c r="F58">
        <v>225</v>
      </c>
      <c r="G58">
        <v>25</v>
      </c>
      <c r="H58">
        <v>150</v>
      </c>
      <c r="I58">
        <v>100</v>
      </c>
      <c r="J58">
        <v>75</v>
      </c>
      <c r="K58">
        <v>0.6</v>
      </c>
      <c r="L58">
        <v>0.66666666666666596</v>
      </c>
      <c r="M58">
        <v>1.1111111111111101</v>
      </c>
      <c r="N58">
        <v>0.63157894736842102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1199</v>
      </c>
      <c r="F59">
        <v>1230</v>
      </c>
      <c r="G59">
        <v>31</v>
      </c>
      <c r="H59">
        <v>1189</v>
      </c>
      <c r="I59">
        <v>10</v>
      </c>
      <c r="J59">
        <v>41</v>
      </c>
      <c r="K59">
        <v>0.991659716430358</v>
      </c>
      <c r="L59">
        <v>0.96666666666666601</v>
      </c>
      <c r="M59">
        <v>0.97479674796747895</v>
      </c>
      <c r="N59">
        <v>0.97900370522848901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734</v>
      </c>
      <c r="F60">
        <v>761</v>
      </c>
      <c r="G60">
        <v>27</v>
      </c>
      <c r="H60">
        <v>669</v>
      </c>
      <c r="I60">
        <v>65</v>
      </c>
      <c r="J60">
        <v>92</v>
      </c>
      <c r="K60">
        <v>0.91144414168937304</v>
      </c>
      <c r="L60">
        <v>0.879106438896189</v>
      </c>
      <c r="M60">
        <v>0.96452036793692497</v>
      </c>
      <c r="N60">
        <v>0.89498327759197305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193</v>
      </c>
      <c r="F61">
        <v>225</v>
      </c>
      <c r="G61">
        <v>32</v>
      </c>
      <c r="H61">
        <v>183</v>
      </c>
      <c r="I61">
        <v>10</v>
      </c>
      <c r="J61">
        <v>42</v>
      </c>
      <c r="K61">
        <v>0.94818652849740903</v>
      </c>
      <c r="L61">
        <v>0.81333333333333302</v>
      </c>
      <c r="M61">
        <v>0.85777777777777697</v>
      </c>
      <c r="N61">
        <v>0.87559808612440204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1235</v>
      </c>
      <c r="F62">
        <v>1230</v>
      </c>
      <c r="G62">
        <v>5</v>
      </c>
      <c r="H62">
        <v>1225</v>
      </c>
      <c r="I62">
        <v>10</v>
      </c>
      <c r="J62">
        <v>5</v>
      </c>
      <c r="K62">
        <v>0.99190283400809698</v>
      </c>
      <c r="L62">
        <v>0.99593495934959297</v>
      </c>
      <c r="M62">
        <v>1.0040650406503999</v>
      </c>
      <c r="N62">
        <v>0.99391480730223103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730</v>
      </c>
      <c r="F63">
        <v>761</v>
      </c>
      <c r="G63">
        <v>31</v>
      </c>
      <c r="H63">
        <v>671</v>
      </c>
      <c r="I63">
        <v>59</v>
      </c>
      <c r="J63">
        <v>90</v>
      </c>
      <c r="K63">
        <v>0.91917808219177999</v>
      </c>
      <c r="L63">
        <v>0.88173455978975002</v>
      </c>
      <c r="M63">
        <v>0.95926412614980205</v>
      </c>
      <c r="N63">
        <v>0.90006706908115297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241</v>
      </c>
      <c r="F64">
        <v>225</v>
      </c>
      <c r="G64">
        <v>16</v>
      </c>
      <c r="H64">
        <v>202</v>
      </c>
      <c r="I64">
        <v>39</v>
      </c>
      <c r="J64">
        <v>23</v>
      </c>
      <c r="K64">
        <v>0.83817427385892096</v>
      </c>
      <c r="L64">
        <v>0.89777777777777701</v>
      </c>
      <c r="M64">
        <v>1.07111111111111</v>
      </c>
      <c r="N64">
        <v>0.86695278969957001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1013</v>
      </c>
      <c r="F65">
        <v>1035</v>
      </c>
      <c r="G65">
        <v>22</v>
      </c>
      <c r="H65">
        <v>1004</v>
      </c>
      <c r="I65">
        <v>9</v>
      </c>
      <c r="J65">
        <v>31</v>
      </c>
      <c r="K65">
        <v>0.99111549851924896</v>
      </c>
      <c r="L65">
        <v>0.97004830917874396</v>
      </c>
      <c r="M65">
        <v>0.97874396135265695</v>
      </c>
      <c r="N65">
        <v>0.980468749999999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793</v>
      </c>
      <c r="F66">
        <v>827</v>
      </c>
      <c r="G66">
        <v>34</v>
      </c>
      <c r="H66">
        <v>708</v>
      </c>
      <c r="I66">
        <v>85</v>
      </c>
      <c r="J66">
        <v>119</v>
      </c>
      <c r="K66">
        <v>0.89281210592686</v>
      </c>
      <c r="L66">
        <v>0.85610640870616606</v>
      </c>
      <c r="M66">
        <v>0.95888754534461895</v>
      </c>
      <c r="N66">
        <v>0.874074074074074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252</v>
      </c>
      <c r="F67">
        <v>243</v>
      </c>
      <c r="G67">
        <v>9</v>
      </c>
      <c r="H67">
        <v>157</v>
      </c>
      <c r="I67">
        <v>95</v>
      </c>
      <c r="J67">
        <v>86</v>
      </c>
      <c r="K67">
        <v>0.62301587301587302</v>
      </c>
      <c r="L67">
        <v>0.64609053497942304</v>
      </c>
      <c r="M67">
        <v>1.0370370370370301</v>
      </c>
      <c r="N67">
        <v>0.63434343434343399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1034</v>
      </c>
      <c r="F68">
        <v>1035</v>
      </c>
      <c r="G68">
        <v>1</v>
      </c>
      <c r="H68">
        <v>1026</v>
      </c>
      <c r="I68">
        <v>8</v>
      </c>
      <c r="J68">
        <v>9</v>
      </c>
      <c r="K68">
        <v>0.99226305609284304</v>
      </c>
      <c r="L68">
        <v>0.99130434782608701</v>
      </c>
      <c r="M68">
        <v>0.99903381642512001</v>
      </c>
      <c r="N68">
        <v>0.99178347027549496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823</v>
      </c>
      <c r="F69">
        <v>827</v>
      </c>
      <c r="G69">
        <v>4</v>
      </c>
      <c r="H69">
        <v>769</v>
      </c>
      <c r="I69">
        <v>54</v>
      </c>
      <c r="J69">
        <v>58</v>
      </c>
      <c r="K69">
        <v>0.93438639125151801</v>
      </c>
      <c r="L69">
        <v>0.92986698911729104</v>
      </c>
      <c r="M69">
        <v>0.99516324062877803</v>
      </c>
      <c r="N69">
        <v>0.93212121212121202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213</v>
      </c>
      <c r="F70">
        <v>243</v>
      </c>
      <c r="G70">
        <v>30</v>
      </c>
      <c r="H70">
        <v>184</v>
      </c>
      <c r="I70">
        <v>29</v>
      </c>
      <c r="J70">
        <v>59</v>
      </c>
      <c r="K70">
        <v>0.863849765258216</v>
      </c>
      <c r="L70">
        <v>0.75720164609053497</v>
      </c>
      <c r="M70">
        <v>0.87654320987654299</v>
      </c>
      <c r="N70">
        <v>0.80701754385964897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1037</v>
      </c>
      <c r="F71">
        <v>1035</v>
      </c>
      <c r="G71">
        <v>2</v>
      </c>
      <c r="H71">
        <v>1030</v>
      </c>
      <c r="I71">
        <v>7</v>
      </c>
      <c r="J71">
        <v>5</v>
      </c>
      <c r="K71">
        <v>0.99324975891996103</v>
      </c>
      <c r="L71">
        <v>0.99516908212560296</v>
      </c>
      <c r="M71">
        <v>1.00193236714975</v>
      </c>
      <c r="N71">
        <v>0.994208494208494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819</v>
      </c>
      <c r="F72">
        <v>827</v>
      </c>
      <c r="G72">
        <v>8</v>
      </c>
      <c r="H72">
        <v>768</v>
      </c>
      <c r="I72">
        <v>51</v>
      </c>
      <c r="J72">
        <v>59</v>
      </c>
      <c r="K72">
        <v>0.93772893772893695</v>
      </c>
      <c r="L72">
        <v>0.928657799274486</v>
      </c>
      <c r="M72">
        <v>0.99032648125755696</v>
      </c>
      <c r="N72">
        <v>0.93317132442284301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270</v>
      </c>
      <c r="F73">
        <v>243</v>
      </c>
      <c r="G73">
        <v>27</v>
      </c>
      <c r="H73">
        <v>217</v>
      </c>
      <c r="I73">
        <v>53</v>
      </c>
      <c r="J73">
        <v>26</v>
      </c>
      <c r="K73">
        <v>0.80370370370370303</v>
      </c>
      <c r="L73">
        <v>0.89300411522633705</v>
      </c>
      <c r="M73">
        <v>1.1111111111111101</v>
      </c>
      <c r="N73">
        <v>0.84600389863547698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1075</v>
      </c>
      <c r="F74">
        <v>1107</v>
      </c>
      <c r="G74">
        <v>32</v>
      </c>
      <c r="H74">
        <v>1069</v>
      </c>
      <c r="I74">
        <v>6</v>
      </c>
      <c r="J74">
        <v>38</v>
      </c>
      <c r="K74">
        <v>0.99441860465116205</v>
      </c>
      <c r="L74">
        <v>0.96567299006323304</v>
      </c>
      <c r="M74">
        <v>0.97109304426377596</v>
      </c>
      <c r="N74">
        <v>0.97983501374885396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574</v>
      </c>
      <c r="F75">
        <v>701</v>
      </c>
      <c r="G75">
        <v>127</v>
      </c>
      <c r="H75">
        <v>544</v>
      </c>
      <c r="I75">
        <v>30</v>
      </c>
      <c r="J75">
        <v>157</v>
      </c>
      <c r="K75">
        <v>0.94773519163762998</v>
      </c>
      <c r="L75">
        <v>0.77603423680456496</v>
      </c>
      <c r="M75">
        <v>0.81883024251069902</v>
      </c>
      <c r="N75">
        <v>0.85333333333333306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236</v>
      </c>
      <c r="F76">
        <v>266</v>
      </c>
      <c r="G76">
        <v>30</v>
      </c>
      <c r="H76">
        <v>170</v>
      </c>
      <c r="I76">
        <v>66</v>
      </c>
      <c r="J76">
        <v>96</v>
      </c>
      <c r="K76">
        <v>0.72033898305084698</v>
      </c>
      <c r="L76">
        <v>0.63909774436090205</v>
      </c>
      <c r="M76">
        <v>0.88721804511278102</v>
      </c>
      <c r="N76">
        <v>0.67729083665338596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1069</v>
      </c>
      <c r="F77">
        <v>1107</v>
      </c>
      <c r="G77">
        <v>38</v>
      </c>
      <c r="H77">
        <v>1062</v>
      </c>
      <c r="I77">
        <v>7</v>
      </c>
      <c r="J77">
        <v>45</v>
      </c>
      <c r="K77">
        <v>0.99345182413470501</v>
      </c>
      <c r="L77">
        <v>0.95934959349593496</v>
      </c>
      <c r="M77">
        <v>0.96567299006323304</v>
      </c>
      <c r="N77">
        <v>0.97610294117647001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620</v>
      </c>
      <c r="F78">
        <v>701</v>
      </c>
      <c r="G78">
        <v>81</v>
      </c>
      <c r="H78">
        <v>598</v>
      </c>
      <c r="I78">
        <v>22</v>
      </c>
      <c r="J78">
        <v>103</v>
      </c>
      <c r="K78">
        <v>0.96451612903225803</v>
      </c>
      <c r="L78">
        <v>0.85306704707560599</v>
      </c>
      <c r="M78">
        <v>0.88445078459343796</v>
      </c>
      <c r="N78">
        <v>0.90537471612414799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236</v>
      </c>
      <c r="F79">
        <v>266</v>
      </c>
      <c r="G79">
        <v>30</v>
      </c>
      <c r="H79">
        <v>212</v>
      </c>
      <c r="I79">
        <v>24</v>
      </c>
      <c r="J79">
        <v>54</v>
      </c>
      <c r="K79">
        <v>0.89830508474576198</v>
      </c>
      <c r="L79">
        <v>0.79699248120300703</v>
      </c>
      <c r="M79">
        <v>0.88721804511278102</v>
      </c>
      <c r="N79">
        <v>0.84462151394422302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1103</v>
      </c>
      <c r="F80">
        <v>1107</v>
      </c>
      <c r="G80">
        <v>4</v>
      </c>
      <c r="H80">
        <v>1100</v>
      </c>
      <c r="I80">
        <v>3</v>
      </c>
      <c r="J80">
        <v>7</v>
      </c>
      <c r="K80">
        <v>0.99728014505893003</v>
      </c>
      <c r="L80">
        <v>0.99367660343270103</v>
      </c>
      <c r="M80">
        <v>0.99638663053297205</v>
      </c>
      <c r="N80">
        <v>0.99547511312217196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680</v>
      </c>
      <c r="F81">
        <v>701</v>
      </c>
      <c r="G81">
        <v>21</v>
      </c>
      <c r="H81">
        <v>660</v>
      </c>
      <c r="I81">
        <v>20</v>
      </c>
      <c r="J81">
        <v>41</v>
      </c>
      <c r="K81">
        <v>0.97058823529411697</v>
      </c>
      <c r="L81">
        <v>0.94151212553495001</v>
      </c>
      <c r="M81">
        <v>0.97004279600570598</v>
      </c>
      <c r="N81">
        <v>0.95582910934105703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282</v>
      </c>
      <c r="F82">
        <v>266</v>
      </c>
      <c r="G82">
        <v>16</v>
      </c>
      <c r="H82">
        <v>242</v>
      </c>
      <c r="I82">
        <v>40</v>
      </c>
      <c r="J82">
        <v>24</v>
      </c>
      <c r="K82">
        <v>0.85815602836879401</v>
      </c>
      <c r="L82">
        <v>0.90977443609022501</v>
      </c>
      <c r="M82">
        <v>1.0601503759398401</v>
      </c>
      <c r="N82">
        <v>0.88321167883211604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1013</v>
      </c>
      <c r="F83">
        <v>1014</v>
      </c>
      <c r="G83">
        <v>1</v>
      </c>
      <c r="H83">
        <v>994</v>
      </c>
      <c r="I83">
        <v>19</v>
      </c>
      <c r="J83">
        <v>20</v>
      </c>
      <c r="K83">
        <v>0.98124383020730499</v>
      </c>
      <c r="L83">
        <v>0.98027613412228798</v>
      </c>
      <c r="M83">
        <v>0.99901380670611395</v>
      </c>
      <c r="N83">
        <v>0.98075974346324601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623</v>
      </c>
      <c r="F84">
        <v>656</v>
      </c>
      <c r="G84">
        <v>33</v>
      </c>
      <c r="H84">
        <v>582</v>
      </c>
      <c r="I84">
        <v>41</v>
      </c>
      <c r="J84">
        <v>74</v>
      </c>
      <c r="K84">
        <v>0.93418940609951795</v>
      </c>
      <c r="L84">
        <v>0.88719512195121897</v>
      </c>
      <c r="M84">
        <v>0.94969512195121897</v>
      </c>
      <c r="N84">
        <v>0.91008600469116496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230</v>
      </c>
      <c r="F85">
        <v>247</v>
      </c>
      <c r="G85">
        <v>17</v>
      </c>
      <c r="H85">
        <v>182</v>
      </c>
      <c r="I85">
        <v>48</v>
      </c>
      <c r="J85">
        <v>65</v>
      </c>
      <c r="K85">
        <v>0.79130434782608605</v>
      </c>
      <c r="L85">
        <v>0.73684210526315697</v>
      </c>
      <c r="M85">
        <v>0.93117408906882504</v>
      </c>
      <c r="N85">
        <v>0.76310272536687596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1015</v>
      </c>
      <c r="F86">
        <v>1014</v>
      </c>
      <c r="G86">
        <v>1</v>
      </c>
      <c r="H86">
        <v>991</v>
      </c>
      <c r="I86">
        <v>24</v>
      </c>
      <c r="J86">
        <v>23</v>
      </c>
      <c r="K86">
        <v>0.97635467980295498</v>
      </c>
      <c r="L86">
        <v>0.97731755424063105</v>
      </c>
      <c r="M86">
        <v>1.0009861932938799</v>
      </c>
      <c r="N86">
        <v>0.976835879743716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660</v>
      </c>
      <c r="F87">
        <v>656</v>
      </c>
      <c r="G87">
        <v>4</v>
      </c>
      <c r="H87">
        <v>608</v>
      </c>
      <c r="I87">
        <v>52</v>
      </c>
      <c r="J87">
        <v>48</v>
      </c>
      <c r="K87">
        <v>0.92121212121212104</v>
      </c>
      <c r="L87">
        <v>0.92682926829268297</v>
      </c>
      <c r="M87">
        <v>1.0060975609756</v>
      </c>
      <c r="N87">
        <v>0.92401215805471104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229</v>
      </c>
      <c r="F88">
        <v>247</v>
      </c>
      <c r="G88">
        <v>18</v>
      </c>
      <c r="H88">
        <v>212</v>
      </c>
      <c r="I88">
        <v>17</v>
      </c>
      <c r="J88">
        <v>35</v>
      </c>
      <c r="K88">
        <v>0.92576419213973804</v>
      </c>
      <c r="L88">
        <v>0.85829959514169996</v>
      </c>
      <c r="M88">
        <v>0.92712550607287403</v>
      </c>
      <c r="N88">
        <v>0.89075630252100801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1033</v>
      </c>
      <c r="F89">
        <v>1014</v>
      </c>
      <c r="G89">
        <v>19</v>
      </c>
      <c r="H89">
        <v>1013</v>
      </c>
      <c r="I89">
        <v>20</v>
      </c>
      <c r="J89">
        <v>1</v>
      </c>
      <c r="K89">
        <v>0.98063891577928297</v>
      </c>
      <c r="L89">
        <v>0.99901380670611395</v>
      </c>
      <c r="M89">
        <v>1.01873767258382</v>
      </c>
      <c r="N89">
        <v>0.98974108451392195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619</v>
      </c>
      <c r="F90">
        <v>656</v>
      </c>
      <c r="G90">
        <v>37</v>
      </c>
      <c r="H90">
        <v>591</v>
      </c>
      <c r="I90">
        <v>28</v>
      </c>
      <c r="J90">
        <v>65</v>
      </c>
      <c r="K90">
        <v>0.95476575121163099</v>
      </c>
      <c r="L90">
        <v>0.90091463414634099</v>
      </c>
      <c r="M90">
        <v>0.94359756097560898</v>
      </c>
      <c r="N90">
        <v>0.92705882352941105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266</v>
      </c>
      <c r="F91">
        <v>247</v>
      </c>
      <c r="G91">
        <v>19</v>
      </c>
      <c r="H91">
        <v>224</v>
      </c>
      <c r="I91">
        <v>42</v>
      </c>
      <c r="J91">
        <v>23</v>
      </c>
      <c r="K91">
        <v>0.84210526315789402</v>
      </c>
      <c r="L91">
        <v>0.90688259109311697</v>
      </c>
      <c r="M91">
        <v>1.07692307692307</v>
      </c>
      <c r="N91">
        <v>0.87329434697855701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1067</v>
      </c>
      <c r="F92">
        <v>1070</v>
      </c>
      <c r="G92">
        <v>3</v>
      </c>
      <c r="H92">
        <v>1063</v>
      </c>
      <c r="I92">
        <v>4</v>
      </c>
      <c r="J92">
        <v>7</v>
      </c>
      <c r="K92">
        <v>0.99625117150890297</v>
      </c>
      <c r="L92">
        <v>0.99345794392523301</v>
      </c>
      <c r="M92">
        <v>0.99719626168224296</v>
      </c>
      <c r="N92">
        <v>0.99485259709873597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712</v>
      </c>
      <c r="F93">
        <v>700</v>
      </c>
      <c r="G93">
        <v>12</v>
      </c>
      <c r="H93">
        <v>625</v>
      </c>
      <c r="I93">
        <v>87</v>
      </c>
      <c r="J93">
        <v>75</v>
      </c>
      <c r="K93">
        <v>0.87780898876404401</v>
      </c>
      <c r="L93">
        <v>0.89285714285714202</v>
      </c>
      <c r="M93">
        <v>1.01714285714285</v>
      </c>
      <c r="N93">
        <v>0.88526912181303097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222</v>
      </c>
      <c r="F94">
        <v>239</v>
      </c>
      <c r="G94">
        <v>17</v>
      </c>
      <c r="H94">
        <v>166</v>
      </c>
      <c r="I94">
        <v>56</v>
      </c>
      <c r="J94">
        <v>73</v>
      </c>
      <c r="K94">
        <v>0.74774774774774699</v>
      </c>
      <c r="L94">
        <v>0.69456066945606698</v>
      </c>
      <c r="M94">
        <v>0.92887029288702905</v>
      </c>
      <c r="N94">
        <v>0.72017353579175702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1065</v>
      </c>
      <c r="F95">
        <v>1070</v>
      </c>
      <c r="G95">
        <v>5</v>
      </c>
      <c r="H95">
        <v>1060</v>
      </c>
      <c r="I95">
        <v>5</v>
      </c>
      <c r="J95">
        <v>10</v>
      </c>
      <c r="K95">
        <v>0.99530516431924798</v>
      </c>
      <c r="L95">
        <v>0.99065420560747597</v>
      </c>
      <c r="M95">
        <v>0.99532710280373804</v>
      </c>
      <c r="N95">
        <v>0.99297423887587799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700</v>
      </c>
      <c r="F96">
        <v>700</v>
      </c>
      <c r="G96">
        <v>0</v>
      </c>
      <c r="H96">
        <v>649</v>
      </c>
      <c r="I96">
        <v>51</v>
      </c>
      <c r="J96">
        <v>51</v>
      </c>
      <c r="K96">
        <v>0.92714285714285705</v>
      </c>
      <c r="L96">
        <v>0.92714285714285705</v>
      </c>
      <c r="M96">
        <v>1</v>
      </c>
      <c r="N96">
        <v>0.92714285714285705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201</v>
      </c>
      <c r="F97">
        <v>239</v>
      </c>
      <c r="G97">
        <v>38</v>
      </c>
      <c r="H97">
        <v>188</v>
      </c>
      <c r="I97">
        <v>13</v>
      </c>
      <c r="J97">
        <v>51</v>
      </c>
      <c r="K97">
        <v>0.93532338308457696</v>
      </c>
      <c r="L97">
        <v>0.78661087866108703</v>
      </c>
      <c r="M97">
        <v>0.841004184100418</v>
      </c>
      <c r="N97">
        <v>0.85454545454545405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1058</v>
      </c>
      <c r="F98">
        <v>1070</v>
      </c>
      <c r="G98">
        <v>12</v>
      </c>
      <c r="H98">
        <v>1058</v>
      </c>
      <c r="I98">
        <v>0</v>
      </c>
      <c r="J98">
        <v>12</v>
      </c>
      <c r="K98">
        <v>1</v>
      </c>
      <c r="L98">
        <v>0.98878504672897105</v>
      </c>
      <c r="M98">
        <v>0.98878504672897105</v>
      </c>
      <c r="N98">
        <v>0.994360902255639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679</v>
      </c>
      <c r="F99">
        <v>700</v>
      </c>
      <c r="G99">
        <v>21</v>
      </c>
      <c r="H99">
        <v>648</v>
      </c>
      <c r="I99">
        <v>31</v>
      </c>
      <c r="J99">
        <v>52</v>
      </c>
      <c r="K99">
        <v>0.95434462444771695</v>
      </c>
      <c r="L99">
        <v>0.92571428571428505</v>
      </c>
      <c r="M99">
        <v>0.97</v>
      </c>
      <c r="N99">
        <v>0.93981145757795403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243</v>
      </c>
      <c r="F100">
        <v>239</v>
      </c>
      <c r="G100">
        <v>4</v>
      </c>
      <c r="H100">
        <v>207</v>
      </c>
      <c r="I100">
        <v>36</v>
      </c>
      <c r="J100">
        <v>32</v>
      </c>
      <c r="K100">
        <v>0.85185185185185097</v>
      </c>
      <c r="L100">
        <v>0.86610878661087798</v>
      </c>
      <c r="M100">
        <v>1.01673640167364</v>
      </c>
      <c r="N100">
        <v>0.85892116182572598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1010</v>
      </c>
      <c r="F101">
        <v>1007</v>
      </c>
      <c r="G101">
        <v>3</v>
      </c>
      <c r="H101">
        <v>1005</v>
      </c>
      <c r="I101">
        <v>5</v>
      </c>
      <c r="J101">
        <v>2</v>
      </c>
      <c r="K101">
        <v>0.99504950495049505</v>
      </c>
      <c r="L101">
        <v>0.99801390268123102</v>
      </c>
      <c r="M101">
        <v>1.0029791459781501</v>
      </c>
      <c r="N101">
        <v>0.99652949925632095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672</v>
      </c>
      <c r="F102">
        <v>641</v>
      </c>
      <c r="G102">
        <v>31</v>
      </c>
      <c r="H102">
        <v>578</v>
      </c>
      <c r="I102">
        <v>94</v>
      </c>
      <c r="J102">
        <v>63</v>
      </c>
      <c r="K102">
        <v>0.86011904761904701</v>
      </c>
      <c r="L102">
        <v>0.90171606864274501</v>
      </c>
      <c r="M102">
        <v>1.04836193447737</v>
      </c>
      <c r="N102">
        <v>0.88042650418888002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250</v>
      </c>
      <c r="F103">
        <v>204</v>
      </c>
      <c r="G103">
        <v>46</v>
      </c>
      <c r="H103">
        <v>184</v>
      </c>
      <c r="I103">
        <v>66</v>
      </c>
      <c r="J103">
        <v>20</v>
      </c>
      <c r="K103">
        <v>0.73599999999999999</v>
      </c>
      <c r="L103">
        <v>0.90196078431372495</v>
      </c>
      <c r="M103">
        <v>1.2254901960784299</v>
      </c>
      <c r="N103">
        <v>0.81057268722466902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1032</v>
      </c>
      <c r="F104">
        <v>1007</v>
      </c>
      <c r="G104">
        <v>25</v>
      </c>
      <c r="H104">
        <v>1007</v>
      </c>
      <c r="I104">
        <v>25</v>
      </c>
      <c r="J104">
        <v>0</v>
      </c>
      <c r="K104">
        <v>0.97577519379844901</v>
      </c>
      <c r="L104">
        <v>1</v>
      </c>
      <c r="M104">
        <v>1.0248262164846</v>
      </c>
      <c r="N104">
        <v>0.98773908778813102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651</v>
      </c>
      <c r="F105">
        <v>641</v>
      </c>
      <c r="G105">
        <v>10</v>
      </c>
      <c r="H105">
        <v>581</v>
      </c>
      <c r="I105">
        <v>70</v>
      </c>
      <c r="J105">
        <v>60</v>
      </c>
      <c r="K105">
        <v>0.89247311827956899</v>
      </c>
      <c r="L105">
        <v>0.90639625585023398</v>
      </c>
      <c r="M105">
        <v>1.01560062402496</v>
      </c>
      <c r="N105">
        <v>0.89938080495355999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237</v>
      </c>
      <c r="F106">
        <v>204</v>
      </c>
      <c r="G106">
        <v>33</v>
      </c>
      <c r="H106">
        <v>190</v>
      </c>
      <c r="I106">
        <v>47</v>
      </c>
      <c r="J106">
        <v>14</v>
      </c>
      <c r="K106">
        <v>0.80168776371308004</v>
      </c>
      <c r="L106">
        <v>0.93137254901960698</v>
      </c>
      <c r="M106">
        <v>1.1617647058823499</v>
      </c>
      <c r="N106">
        <v>0.86167800453514698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1018</v>
      </c>
      <c r="F107">
        <v>1007</v>
      </c>
      <c r="G107">
        <v>11</v>
      </c>
      <c r="H107">
        <v>1006</v>
      </c>
      <c r="I107">
        <v>12</v>
      </c>
      <c r="J107">
        <v>1</v>
      </c>
      <c r="K107">
        <v>0.98821218074656103</v>
      </c>
      <c r="L107">
        <v>0.99900695134061501</v>
      </c>
      <c r="M107">
        <v>1.01092353525322</v>
      </c>
      <c r="N107">
        <v>0.99358024691358005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624</v>
      </c>
      <c r="F108">
        <v>641</v>
      </c>
      <c r="G108">
        <v>17</v>
      </c>
      <c r="H108">
        <v>575</v>
      </c>
      <c r="I108">
        <v>49</v>
      </c>
      <c r="J108">
        <v>66</v>
      </c>
      <c r="K108">
        <v>0.92147435897435803</v>
      </c>
      <c r="L108">
        <v>0.89703588143525703</v>
      </c>
      <c r="M108">
        <v>0.973478939157566</v>
      </c>
      <c r="N108">
        <v>0.90909090909090895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245</v>
      </c>
      <c r="F109">
        <v>204</v>
      </c>
      <c r="G109">
        <v>41</v>
      </c>
      <c r="H109">
        <v>195</v>
      </c>
      <c r="I109">
        <v>50</v>
      </c>
      <c r="J109">
        <v>9</v>
      </c>
      <c r="K109">
        <v>0.79591836734693799</v>
      </c>
      <c r="L109">
        <v>0.95588235294117596</v>
      </c>
      <c r="M109">
        <v>1.20098039215686</v>
      </c>
      <c r="N109">
        <v>0.86859688195991103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1003</v>
      </c>
      <c r="F110">
        <v>1000</v>
      </c>
      <c r="G110">
        <v>3</v>
      </c>
      <c r="H110">
        <v>995</v>
      </c>
      <c r="I110">
        <v>8</v>
      </c>
      <c r="J110">
        <v>5</v>
      </c>
      <c r="K110">
        <v>0.99202392821535301</v>
      </c>
      <c r="L110">
        <v>0.995</v>
      </c>
      <c r="M110">
        <v>1.0029999999999999</v>
      </c>
      <c r="N110">
        <v>0.99350973539690401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825</v>
      </c>
      <c r="F111">
        <v>815</v>
      </c>
      <c r="G111">
        <v>10</v>
      </c>
      <c r="H111">
        <v>755</v>
      </c>
      <c r="I111">
        <v>70</v>
      </c>
      <c r="J111">
        <v>60</v>
      </c>
      <c r="K111">
        <v>0.91515151515151505</v>
      </c>
      <c r="L111">
        <v>0.92638036809815905</v>
      </c>
      <c r="M111">
        <v>1.0122699386503</v>
      </c>
      <c r="N111">
        <v>0.92073170731707299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269</v>
      </c>
      <c r="F112">
        <v>216</v>
      </c>
      <c r="G112">
        <v>53</v>
      </c>
      <c r="H112">
        <v>171</v>
      </c>
      <c r="I112">
        <v>98</v>
      </c>
      <c r="J112">
        <v>45</v>
      </c>
      <c r="K112">
        <v>0.63568773234200704</v>
      </c>
      <c r="L112">
        <v>0.79166666666666596</v>
      </c>
      <c r="M112">
        <v>1.24537037037037</v>
      </c>
      <c r="N112">
        <v>0.705154639175257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997</v>
      </c>
      <c r="F113">
        <v>1000</v>
      </c>
      <c r="G113">
        <v>3</v>
      </c>
      <c r="H113">
        <v>990</v>
      </c>
      <c r="I113">
        <v>7</v>
      </c>
      <c r="J113">
        <v>10</v>
      </c>
      <c r="K113">
        <v>0.99297893681043103</v>
      </c>
      <c r="L113">
        <v>0.99</v>
      </c>
      <c r="M113">
        <v>0.997</v>
      </c>
      <c r="N113">
        <v>0.991487230846269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825</v>
      </c>
      <c r="F114">
        <v>815</v>
      </c>
      <c r="G114">
        <v>10</v>
      </c>
      <c r="H114">
        <v>780</v>
      </c>
      <c r="I114">
        <v>45</v>
      </c>
      <c r="J114">
        <v>35</v>
      </c>
      <c r="K114">
        <v>0.94545454545454499</v>
      </c>
      <c r="L114">
        <v>0.95705521472392596</v>
      </c>
      <c r="M114">
        <v>1.0122699386503</v>
      </c>
      <c r="N114">
        <v>0.95121951219512102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237</v>
      </c>
      <c r="F115">
        <v>216</v>
      </c>
      <c r="G115">
        <v>21</v>
      </c>
      <c r="H115">
        <v>194</v>
      </c>
      <c r="I115">
        <v>43</v>
      </c>
      <c r="J115">
        <v>22</v>
      </c>
      <c r="K115">
        <v>0.81856540084388096</v>
      </c>
      <c r="L115">
        <v>0.89814814814814803</v>
      </c>
      <c r="M115">
        <v>1.0972222222222201</v>
      </c>
      <c r="N115">
        <v>0.85651214128035302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1006</v>
      </c>
      <c r="F116">
        <v>1000</v>
      </c>
      <c r="G116">
        <v>6</v>
      </c>
      <c r="H116">
        <v>997</v>
      </c>
      <c r="I116">
        <v>9</v>
      </c>
      <c r="J116">
        <v>3</v>
      </c>
      <c r="K116">
        <v>0.99105367793240495</v>
      </c>
      <c r="L116">
        <v>0.997</v>
      </c>
      <c r="M116">
        <v>1.006</v>
      </c>
      <c r="N116">
        <v>0.99401794616151495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799</v>
      </c>
      <c r="F117">
        <v>815</v>
      </c>
      <c r="G117">
        <v>16</v>
      </c>
      <c r="H117">
        <v>769</v>
      </c>
      <c r="I117">
        <v>30</v>
      </c>
      <c r="J117">
        <v>46</v>
      </c>
      <c r="K117">
        <v>0.96245306633291605</v>
      </c>
      <c r="L117">
        <v>0.94355828220858895</v>
      </c>
      <c r="M117">
        <v>0.98036809815950898</v>
      </c>
      <c r="N117">
        <v>0.95291201982651796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259</v>
      </c>
      <c r="F118">
        <v>216</v>
      </c>
      <c r="G118">
        <v>43</v>
      </c>
      <c r="H118">
        <v>207</v>
      </c>
      <c r="I118">
        <v>52</v>
      </c>
      <c r="J118">
        <v>9</v>
      </c>
      <c r="K118">
        <v>0.79922779922779896</v>
      </c>
      <c r="L118">
        <v>0.95833333333333304</v>
      </c>
      <c r="M118">
        <v>1.19907407407407</v>
      </c>
      <c r="N118">
        <v>0.87157894736842001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1024</v>
      </c>
      <c r="F119">
        <v>1052</v>
      </c>
      <c r="G119">
        <v>28</v>
      </c>
      <c r="H119">
        <v>1022</v>
      </c>
      <c r="I119">
        <v>2</v>
      </c>
      <c r="J119">
        <v>30</v>
      </c>
      <c r="K119">
        <v>0.998046875</v>
      </c>
      <c r="L119">
        <v>0.97148288973384</v>
      </c>
      <c r="M119">
        <v>0.97338403041825095</v>
      </c>
      <c r="N119">
        <v>0.98458574181117497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818</v>
      </c>
      <c r="F120">
        <v>913</v>
      </c>
      <c r="G120">
        <v>95</v>
      </c>
      <c r="H120">
        <v>770</v>
      </c>
      <c r="I120">
        <v>48</v>
      </c>
      <c r="J120">
        <v>143</v>
      </c>
      <c r="K120">
        <v>0.94132029339853296</v>
      </c>
      <c r="L120">
        <v>0.843373493975903</v>
      </c>
      <c r="M120">
        <v>0.895947426067908</v>
      </c>
      <c r="N120">
        <v>0.88965915655690297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213</v>
      </c>
      <c r="F121">
        <v>217</v>
      </c>
      <c r="G121">
        <v>4</v>
      </c>
      <c r="H121">
        <v>168</v>
      </c>
      <c r="I121">
        <v>45</v>
      </c>
      <c r="J121">
        <v>49</v>
      </c>
      <c r="K121">
        <v>0.78873239436619702</v>
      </c>
      <c r="L121">
        <v>0.77419354838709598</v>
      </c>
      <c r="M121">
        <v>0.981566820276497</v>
      </c>
      <c r="N121">
        <v>0.78139534883720896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1000</v>
      </c>
      <c r="F122">
        <v>1052</v>
      </c>
      <c r="G122">
        <v>52</v>
      </c>
      <c r="H122">
        <v>996</v>
      </c>
      <c r="I122">
        <v>4</v>
      </c>
      <c r="J122">
        <v>56</v>
      </c>
      <c r="K122">
        <v>0.996</v>
      </c>
      <c r="L122">
        <v>0.946768060836501</v>
      </c>
      <c r="M122">
        <v>0.95057034220532299</v>
      </c>
      <c r="N122">
        <v>0.97076023391812805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891</v>
      </c>
      <c r="F123">
        <v>913</v>
      </c>
      <c r="G123">
        <v>22</v>
      </c>
      <c r="H123">
        <v>847</v>
      </c>
      <c r="I123">
        <v>44</v>
      </c>
      <c r="J123">
        <v>66</v>
      </c>
      <c r="K123">
        <v>0.95061728395061695</v>
      </c>
      <c r="L123">
        <v>0.92771084337349397</v>
      </c>
      <c r="M123">
        <v>0.97590361445783103</v>
      </c>
      <c r="N123">
        <v>0.93902439024390205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218</v>
      </c>
      <c r="F124">
        <v>217</v>
      </c>
      <c r="G124">
        <v>1</v>
      </c>
      <c r="H124">
        <v>193</v>
      </c>
      <c r="I124">
        <v>25</v>
      </c>
      <c r="J124">
        <v>24</v>
      </c>
      <c r="K124">
        <v>0.88532110091743099</v>
      </c>
      <c r="L124">
        <v>0.88940092165898599</v>
      </c>
      <c r="M124">
        <v>1.0046082949308699</v>
      </c>
      <c r="N124">
        <v>0.88735632183907998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1062</v>
      </c>
      <c r="F125">
        <v>1052</v>
      </c>
      <c r="G125">
        <v>10</v>
      </c>
      <c r="H125">
        <v>1048</v>
      </c>
      <c r="I125">
        <v>14</v>
      </c>
      <c r="J125">
        <v>4</v>
      </c>
      <c r="K125">
        <v>0.98681732580037596</v>
      </c>
      <c r="L125">
        <v>0.99619771863117801</v>
      </c>
      <c r="M125">
        <v>1.00950570342205</v>
      </c>
      <c r="N125">
        <v>0.99148533585619603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857</v>
      </c>
      <c r="F126">
        <v>913</v>
      </c>
      <c r="G126">
        <v>56</v>
      </c>
      <c r="H126">
        <v>821</v>
      </c>
      <c r="I126">
        <v>36</v>
      </c>
      <c r="J126">
        <v>92</v>
      </c>
      <c r="K126">
        <v>0.95799299883313804</v>
      </c>
      <c r="L126">
        <v>0.89923329682365805</v>
      </c>
      <c r="M126">
        <v>0.93866374589266099</v>
      </c>
      <c r="N126">
        <v>0.927683615819209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224</v>
      </c>
      <c r="F127">
        <v>217</v>
      </c>
      <c r="G127">
        <v>7</v>
      </c>
      <c r="H127">
        <v>193</v>
      </c>
      <c r="I127">
        <v>31</v>
      </c>
      <c r="J127">
        <v>24</v>
      </c>
      <c r="K127">
        <v>0.86160714285714202</v>
      </c>
      <c r="L127">
        <v>0.88940092165898599</v>
      </c>
      <c r="M127">
        <v>1.0322580645161199</v>
      </c>
      <c r="N127">
        <v>0.87528344671201797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981</v>
      </c>
      <c r="F128">
        <v>964</v>
      </c>
      <c r="G128">
        <v>17</v>
      </c>
      <c r="H128">
        <v>964</v>
      </c>
      <c r="I128">
        <v>17</v>
      </c>
      <c r="J128">
        <v>0</v>
      </c>
      <c r="K128">
        <v>0.98267074413863398</v>
      </c>
      <c r="L128">
        <v>1</v>
      </c>
      <c r="M128">
        <v>1.01763485477178</v>
      </c>
      <c r="N128">
        <v>0.99125964010282697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759</v>
      </c>
      <c r="F129">
        <v>774</v>
      </c>
      <c r="G129">
        <v>15</v>
      </c>
      <c r="H129">
        <v>695</v>
      </c>
      <c r="I129">
        <v>64</v>
      </c>
      <c r="J129">
        <v>79</v>
      </c>
      <c r="K129">
        <v>0.91567852437417596</v>
      </c>
      <c r="L129">
        <v>0.89793281653746704</v>
      </c>
      <c r="M129">
        <v>0.98062015503875899</v>
      </c>
      <c r="N129">
        <v>0.90671885192433099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211</v>
      </c>
      <c r="F130">
        <v>218</v>
      </c>
      <c r="G130">
        <v>7</v>
      </c>
      <c r="H130">
        <v>174</v>
      </c>
      <c r="I130">
        <v>37</v>
      </c>
      <c r="J130">
        <v>44</v>
      </c>
      <c r="K130">
        <v>0.82464454976303303</v>
      </c>
      <c r="L130">
        <v>0.798165137614678</v>
      </c>
      <c r="M130">
        <v>0.96788990825688004</v>
      </c>
      <c r="N130">
        <v>0.81118881118881103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946</v>
      </c>
      <c r="F131">
        <v>964</v>
      </c>
      <c r="G131">
        <v>18</v>
      </c>
      <c r="H131">
        <v>942</v>
      </c>
      <c r="I131">
        <v>4</v>
      </c>
      <c r="J131">
        <v>22</v>
      </c>
      <c r="K131">
        <v>0.99577167019027402</v>
      </c>
      <c r="L131">
        <v>0.97717842323651405</v>
      </c>
      <c r="M131">
        <v>0.98132780082987503</v>
      </c>
      <c r="N131">
        <v>0.98638743455497302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753</v>
      </c>
      <c r="F132">
        <v>774</v>
      </c>
      <c r="G132">
        <v>21</v>
      </c>
      <c r="H132">
        <v>720</v>
      </c>
      <c r="I132">
        <v>33</v>
      </c>
      <c r="J132">
        <v>54</v>
      </c>
      <c r="K132">
        <v>0.95617529880478003</v>
      </c>
      <c r="L132">
        <v>0.93023255813953398</v>
      </c>
      <c r="M132">
        <v>0.97286821705426296</v>
      </c>
      <c r="N132">
        <v>0.94302554027504903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204</v>
      </c>
      <c r="F133">
        <v>218</v>
      </c>
      <c r="G133">
        <v>14</v>
      </c>
      <c r="H133">
        <v>192</v>
      </c>
      <c r="I133">
        <v>12</v>
      </c>
      <c r="J133">
        <v>26</v>
      </c>
      <c r="K133">
        <v>0.94117647058823495</v>
      </c>
      <c r="L133">
        <v>0.88073394495412805</v>
      </c>
      <c r="M133">
        <v>0.93577981651376096</v>
      </c>
      <c r="N133">
        <v>0.90995260663507105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957</v>
      </c>
      <c r="F134">
        <v>964</v>
      </c>
      <c r="G134">
        <v>7</v>
      </c>
      <c r="H134">
        <v>957</v>
      </c>
      <c r="I134">
        <v>0</v>
      </c>
      <c r="J134">
        <v>7</v>
      </c>
      <c r="K134">
        <v>1</v>
      </c>
      <c r="L134">
        <v>0.99273858921161795</v>
      </c>
      <c r="M134">
        <v>0.99273858921161795</v>
      </c>
      <c r="N134">
        <v>0.99635606454971304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742</v>
      </c>
      <c r="F135">
        <v>774</v>
      </c>
      <c r="G135">
        <v>32</v>
      </c>
      <c r="H135">
        <v>715</v>
      </c>
      <c r="I135">
        <v>27</v>
      </c>
      <c r="J135">
        <v>59</v>
      </c>
      <c r="K135">
        <v>0.96361185983827402</v>
      </c>
      <c r="L135">
        <v>0.92377260981912102</v>
      </c>
      <c r="M135">
        <v>0.95865633074935397</v>
      </c>
      <c r="N135">
        <v>0.94327176781002597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243</v>
      </c>
      <c r="F136">
        <v>218</v>
      </c>
      <c r="G136">
        <v>25</v>
      </c>
      <c r="H136">
        <v>203</v>
      </c>
      <c r="I136">
        <v>40</v>
      </c>
      <c r="J136">
        <v>15</v>
      </c>
      <c r="K136">
        <v>0.83539094650205703</v>
      </c>
      <c r="L136">
        <v>0.93119266055045802</v>
      </c>
      <c r="M136">
        <v>1.11467889908256</v>
      </c>
      <c r="N136">
        <v>0.88069414316702799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1149</v>
      </c>
      <c r="F137">
        <v>1109</v>
      </c>
      <c r="G137">
        <v>40</v>
      </c>
      <c r="H137">
        <v>1108</v>
      </c>
      <c r="I137">
        <v>41</v>
      </c>
      <c r="J137">
        <v>1</v>
      </c>
      <c r="K137">
        <v>0.96431679721496899</v>
      </c>
      <c r="L137">
        <v>0.99909828674481505</v>
      </c>
      <c r="M137">
        <v>1.03606853020739</v>
      </c>
      <c r="N137">
        <v>0.98139946855624405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656</v>
      </c>
      <c r="F138">
        <v>681</v>
      </c>
      <c r="G138">
        <v>25</v>
      </c>
      <c r="H138">
        <v>573</v>
      </c>
      <c r="I138">
        <v>83</v>
      </c>
      <c r="J138">
        <v>108</v>
      </c>
      <c r="K138">
        <v>0.87347560975609695</v>
      </c>
      <c r="L138">
        <v>0.84140969162995505</v>
      </c>
      <c r="M138">
        <v>0.96328928046989704</v>
      </c>
      <c r="N138">
        <v>0.85714285714285698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248</v>
      </c>
      <c r="F139">
        <v>272</v>
      </c>
      <c r="G139">
        <v>24</v>
      </c>
      <c r="H139">
        <v>159</v>
      </c>
      <c r="I139">
        <v>89</v>
      </c>
      <c r="J139">
        <v>113</v>
      </c>
      <c r="K139">
        <v>0.64112903225806395</v>
      </c>
      <c r="L139">
        <v>0.58455882352941102</v>
      </c>
      <c r="M139">
        <v>0.91176470588235203</v>
      </c>
      <c r="N139">
        <v>0.61153846153846103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1114</v>
      </c>
      <c r="F140">
        <v>1109</v>
      </c>
      <c r="G140">
        <v>5</v>
      </c>
      <c r="H140">
        <v>1102</v>
      </c>
      <c r="I140">
        <v>12</v>
      </c>
      <c r="J140">
        <v>7</v>
      </c>
      <c r="K140">
        <v>0.98922800718132797</v>
      </c>
      <c r="L140">
        <v>0.99368800721370598</v>
      </c>
      <c r="M140">
        <v>1.0045085662759199</v>
      </c>
      <c r="N140">
        <v>0.99145299145299104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662</v>
      </c>
      <c r="F141">
        <v>681</v>
      </c>
      <c r="G141">
        <v>19</v>
      </c>
      <c r="H141">
        <v>623</v>
      </c>
      <c r="I141">
        <v>39</v>
      </c>
      <c r="J141">
        <v>58</v>
      </c>
      <c r="K141">
        <v>0.94108761329305102</v>
      </c>
      <c r="L141">
        <v>0.91483113069016098</v>
      </c>
      <c r="M141">
        <v>0.972099853157121</v>
      </c>
      <c r="N141">
        <v>0.92777364110200999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248</v>
      </c>
      <c r="F142">
        <v>272</v>
      </c>
      <c r="G142">
        <v>24</v>
      </c>
      <c r="H142">
        <v>216</v>
      </c>
      <c r="I142">
        <v>32</v>
      </c>
      <c r="J142">
        <v>56</v>
      </c>
      <c r="K142">
        <v>0.87096774193548299</v>
      </c>
      <c r="L142">
        <v>0.79411764705882304</v>
      </c>
      <c r="M142">
        <v>0.91176470588235203</v>
      </c>
      <c r="N142">
        <v>0.83076923076923004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1117</v>
      </c>
      <c r="F143">
        <v>1109</v>
      </c>
      <c r="G143">
        <v>8</v>
      </c>
      <c r="H143">
        <v>1107</v>
      </c>
      <c r="I143">
        <v>10</v>
      </c>
      <c r="J143">
        <v>2</v>
      </c>
      <c r="K143">
        <v>0.991047448522829</v>
      </c>
      <c r="L143">
        <v>0.99819657348962998</v>
      </c>
      <c r="M143">
        <v>1.0072137060414701</v>
      </c>
      <c r="N143">
        <v>0.99460916442048497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635</v>
      </c>
      <c r="F144">
        <v>681</v>
      </c>
      <c r="G144">
        <v>46</v>
      </c>
      <c r="H144">
        <v>600</v>
      </c>
      <c r="I144">
        <v>35</v>
      </c>
      <c r="J144">
        <v>81</v>
      </c>
      <c r="K144">
        <v>0.94488188976377896</v>
      </c>
      <c r="L144">
        <v>0.88105726872246604</v>
      </c>
      <c r="M144">
        <v>0.93245227606461001</v>
      </c>
      <c r="N144">
        <v>0.91185410334346495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263</v>
      </c>
      <c r="F145">
        <v>272</v>
      </c>
      <c r="G145">
        <v>9</v>
      </c>
      <c r="H145">
        <v>223</v>
      </c>
      <c r="I145">
        <v>40</v>
      </c>
      <c r="J145">
        <v>49</v>
      </c>
      <c r="K145">
        <v>0.84790874524714799</v>
      </c>
      <c r="L145">
        <v>0.81985294117647001</v>
      </c>
      <c r="M145">
        <v>0.96691176470588203</v>
      </c>
      <c r="N145">
        <v>0.833644859813084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1051</v>
      </c>
      <c r="F146">
        <v>1029</v>
      </c>
      <c r="G146">
        <v>22</v>
      </c>
      <c r="H146">
        <v>1026</v>
      </c>
      <c r="I146">
        <v>25</v>
      </c>
      <c r="J146">
        <v>3</v>
      </c>
      <c r="K146">
        <v>0.97621313035204504</v>
      </c>
      <c r="L146">
        <v>0.99708454810495595</v>
      </c>
      <c r="M146">
        <v>1.0213799805636501</v>
      </c>
      <c r="N146">
        <v>0.98653846153846103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828</v>
      </c>
      <c r="F147">
        <v>837</v>
      </c>
      <c r="G147">
        <v>9</v>
      </c>
      <c r="H147">
        <v>749</v>
      </c>
      <c r="I147">
        <v>79</v>
      </c>
      <c r="J147">
        <v>88</v>
      </c>
      <c r="K147">
        <v>0.90458937198067602</v>
      </c>
      <c r="L147">
        <v>0.89486260454002298</v>
      </c>
      <c r="M147">
        <v>0.989247311827957</v>
      </c>
      <c r="N147">
        <v>0.89969969969969898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260</v>
      </c>
      <c r="F148">
        <v>240</v>
      </c>
      <c r="G148">
        <v>20</v>
      </c>
      <c r="H148">
        <v>162</v>
      </c>
      <c r="I148">
        <v>98</v>
      </c>
      <c r="J148">
        <v>78</v>
      </c>
      <c r="K148">
        <v>0.62307692307692297</v>
      </c>
      <c r="L148">
        <v>0.67500000000000004</v>
      </c>
      <c r="M148">
        <v>1.0833333333333299</v>
      </c>
      <c r="N148">
        <v>0.64800000000000002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1020</v>
      </c>
      <c r="F149">
        <v>1029</v>
      </c>
      <c r="G149">
        <v>9</v>
      </c>
      <c r="H149">
        <v>1015</v>
      </c>
      <c r="I149">
        <v>5</v>
      </c>
      <c r="J149">
        <v>14</v>
      </c>
      <c r="K149">
        <v>0.99509803921568596</v>
      </c>
      <c r="L149">
        <v>0.98639455782312901</v>
      </c>
      <c r="M149">
        <v>0.99125364431486795</v>
      </c>
      <c r="N149">
        <v>0.99072718399219095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840</v>
      </c>
      <c r="F150">
        <v>837</v>
      </c>
      <c r="G150">
        <v>3</v>
      </c>
      <c r="H150">
        <v>786</v>
      </c>
      <c r="I150">
        <v>54</v>
      </c>
      <c r="J150">
        <v>51</v>
      </c>
      <c r="K150">
        <v>0.93571428571428505</v>
      </c>
      <c r="L150">
        <v>0.93906810035842203</v>
      </c>
      <c r="M150">
        <v>1.00358422939068</v>
      </c>
      <c r="N150">
        <v>0.93738819320214595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262</v>
      </c>
      <c r="F151">
        <v>240</v>
      </c>
      <c r="G151">
        <v>22</v>
      </c>
      <c r="H151">
        <v>197</v>
      </c>
      <c r="I151">
        <v>65</v>
      </c>
      <c r="J151">
        <v>43</v>
      </c>
      <c r="K151">
        <v>0.75190839694656397</v>
      </c>
      <c r="L151">
        <v>0.82083333333333297</v>
      </c>
      <c r="M151">
        <v>1.0916666666666599</v>
      </c>
      <c r="N151">
        <v>0.78486055776892405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1063</v>
      </c>
      <c r="F152">
        <v>1029</v>
      </c>
      <c r="G152">
        <v>34</v>
      </c>
      <c r="H152">
        <v>1028</v>
      </c>
      <c r="I152">
        <v>35</v>
      </c>
      <c r="J152">
        <v>1</v>
      </c>
      <c r="K152">
        <v>0.96707431796801502</v>
      </c>
      <c r="L152">
        <v>0.99902818270165195</v>
      </c>
      <c r="M152">
        <v>1.0330417881438201</v>
      </c>
      <c r="N152">
        <v>0.982791586998088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830</v>
      </c>
      <c r="F153">
        <v>837</v>
      </c>
      <c r="G153">
        <v>7</v>
      </c>
      <c r="H153">
        <v>796</v>
      </c>
      <c r="I153">
        <v>34</v>
      </c>
      <c r="J153">
        <v>41</v>
      </c>
      <c r="K153">
        <v>0.95903614457831299</v>
      </c>
      <c r="L153">
        <v>0.95101553166069297</v>
      </c>
      <c r="M153">
        <v>0.99163679808841099</v>
      </c>
      <c r="N153">
        <v>0.95500899820035901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270</v>
      </c>
      <c r="F154">
        <v>240</v>
      </c>
      <c r="G154">
        <v>30</v>
      </c>
      <c r="H154">
        <v>219</v>
      </c>
      <c r="I154">
        <v>51</v>
      </c>
      <c r="J154">
        <v>21</v>
      </c>
      <c r="K154">
        <v>0.81111111111111101</v>
      </c>
      <c r="L154">
        <v>0.91249999999999998</v>
      </c>
      <c r="M154">
        <v>1.125</v>
      </c>
      <c r="N154">
        <v>0.85882352941176399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1061</v>
      </c>
      <c r="F155">
        <v>1044</v>
      </c>
      <c r="G155">
        <v>17</v>
      </c>
      <c r="H155">
        <v>1041</v>
      </c>
      <c r="I155">
        <v>20</v>
      </c>
      <c r="J155">
        <v>3</v>
      </c>
      <c r="K155">
        <v>0.981149858623939</v>
      </c>
      <c r="L155">
        <v>0.99712643678160895</v>
      </c>
      <c r="M155">
        <v>1.0162835249042099</v>
      </c>
      <c r="N155">
        <v>0.98907363420427497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780</v>
      </c>
      <c r="F156">
        <v>801</v>
      </c>
      <c r="G156">
        <v>21</v>
      </c>
      <c r="H156">
        <v>733</v>
      </c>
      <c r="I156">
        <v>47</v>
      </c>
      <c r="J156">
        <v>68</v>
      </c>
      <c r="K156">
        <v>0.93974358974358896</v>
      </c>
      <c r="L156">
        <v>0.91510611735330805</v>
      </c>
      <c r="M156">
        <v>0.97378277153558002</v>
      </c>
      <c r="N156">
        <v>0.92726122707147296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273</v>
      </c>
      <c r="F157">
        <v>252</v>
      </c>
      <c r="G157">
        <v>21</v>
      </c>
      <c r="H157">
        <v>186</v>
      </c>
      <c r="I157">
        <v>87</v>
      </c>
      <c r="J157">
        <v>66</v>
      </c>
      <c r="K157">
        <v>0.68131868131868101</v>
      </c>
      <c r="L157">
        <v>0.73809523809523803</v>
      </c>
      <c r="M157">
        <v>1.0833333333333299</v>
      </c>
      <c r="N157">
        <v>0.70857142857142796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1021</v>
      </c>
      <c r="F158">
        <v>1044</v>
      </c>
      <c r="G158">
        <v>23</v>
      </c>
      <c r="H158">
        <v>1017</v>
      </c>
      <c r="I158">
        <v>4</v>
      </c>
      <c r="J158">
        <v>27</v>
      </c>
      <c r="K158">
        <v>0.99608227228207602</v>
      </c>
      <c r="L158">
        <v>0.97413793103448199</v>
      </c>
      <c r="M158">
        <v>0.97796934865900298</v>
      </c>
      <c r="N158">
        <v>0.98498789346246896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809</v>
      </c>
      <c r="F159">
        <v>801</v>
      </c>
      <c r="G159">
        <v>8</v>
      </c>
      <c r="H159">
        <v>767</v>
      </c>
      <c r="I159">
        <v>42</v>
      </c>
      <c r="J159">
        <v>34</v>
      </c>
      <c r="K159">
        <v>0.94808405438813304</v>
      </c>
      <c r="L159">
        <v>0.95755305867665397</v>
      </c>
      <c r="M159">
        <v>1.00998751560549</v>
      </c>
      <c r="N159">
        <v>0.95279503105590002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253</v>
      </c>
      <c r="F160">
        <v>252</v>
      </c>
      <c r="G160">
        <v>1</v>
      </c>
      <c r="H160">
        <v>212</v>
      </c>
      <c r="I160">
        <v>41</v>
      </c>
      <c r="J160">
        <v>40</v>
      </c>
      <c r="K160">
        <v>0.83794466403162005</v>
      </c>
      <c r="L160">
        <v>0.84126984126984095</v>
      </c>
      <c r="M160">
        <v>1.00396825396825</v>
      </c>
      <c r="N160">
        <v>0.83960396039603902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1060</v>
      </c>
      <c r="F161">
        <v>1044</v>
      </c>
      <c r="G161">
        <v>16</v>
      </c>
      <c r="H161">
        <v>1043</v>
      </c>
      <c r="I161">
        <v>17</v>
      </c>
      <c r="J161">
        <v>1</v>
      </c>
      <c r="K161">
        <v>0.98396226415094301</v>
      </c>
      <c r="L161">
        <v>0.99904214559386895</v>
      </c>
      <c r="M161">
        <v>1.01532567049808</v>
      </c>
      <c r="N161">
        <v>0.99144486692015199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801</v>
      </c>
      <c r="F162">
        <v>801</v>
      </c>
      <c r="G162">
        <v>0</v>
      </c>
      <c r="H162">
        <v>765</v>
      </c>
      <c r="I162">
        <v>36</v>
      </c>
      <c r="J162">
        <v>36</v>
      </c>
      <c r="K162">
        <v>0.95505617977528001</v>
      </c>
      <c r="L162">
        <v>0.95505617977528001</v>
      </c>
      <c r="M162">
        <v>1</v>
      </c>
      <c r="N162">
        <v>0.95505617977528001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285</v>
      </c>
      <c r="F163">
        <v>252</v>
      </c>
      <c r="G163">
        <v>33</v>
      </c>
      <c r="H163">
        <v>235</v>
      </c>
      <c r="I163">
        <v>50</v>
      </c>
      <c r="J163">
        <v>17</v>
      </c>
      <c r="K163">
        <v>0.82456140350877105</v>
      </c>
      <c r="L163">
        <v>0.932539682539682</v>
      </c>
      <c r="M163">
        <v>1.13095238095238</v>
      </c>
      <c r="N163">
        <v>0.87523277467411498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1066</v>
      </c>
      <c r="I164">
        <v>8</v>
      </c>
      <c r="J164">
        <v>10</v>
      </c>
      <c r="K164">
        <v>0.99255121042830496</v>
      </c>
      <c r="L164">
        <v>0.99070631970260203</v>
      </c>
      <c r="M164">
        <v>0.99814126394052005</v>
      </c>
      <c r="N164">
        <v>0.99162790697674397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704</v>
      </c>
      <c r="F165">
        <v>753</v>
      </c>
      <c r="G165">
        <v>49</v>
      </c>
      <c r="H165">
        <v>651</v>
      </c>
      <c r="I165">
        <v>53</v>
      </c>
      <c r="J165">
        <v>102</v>
      </c>
      <c r="K165">
        <v>0.92471590909090895</v>
      </c>
      <c r="L165">
        <v>0.86454183266932205</v>
      </c>
      <c r="M165">
        <v>0.93492695883134103</v>
      </c>
      <c r="N165">
        <v>0.89361702127659504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267</v>
      </c>
      <c r="F166">
        <v>245</v>
      </c>
      <c r="G166">
        <v>22</v>
      </c>
      <c r="H166">
        <v>187</v>
      </c>
      <c r="I166">
        <v>80</v>
      </c>
      <c r="J166">
        <v>58</v>
      </c>
      <c r="K166">
        <v>0.70037453183520604</v>
      </c>
      <c r="L166">
        <v>0.76326530612244903</v>
      </c>
      <c r="M166">
        <v>1.08979591836734</v>
      </c>
      <c r="N166">
        <v>0.73046875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1069</v>
      </c>
      <c r="F167">
        <v>1076</v>
      </c>
      <c r="G167">
        <v>7</v>
      </c>
      <c r="H167">
        <v>1067</v>
      </c>
      <c r="I167">
        <v>2</v>
      </c>
      <c r="J167">
        <v>9</v>
      </c>
      <c r="K167">
        <v>0.998129092609915</v>
      </c>
      <c r="L167">
        <v>0.99163568773234201</v>
      </c>
      <c r="M167">
        <v>0.99349442379182096</v>
      </c>
      <c r="N167">
        <v>0.994871794871794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717</v>
      </c>
      <c r="F168">
        <v>753</v>
      </c>
      <c r="G168">
        <v>36</v>
      </c>
      <c r="H168">
        <v>686</v>
      </c>
      <c r="I168">
        <v>31</v>
      </c>
      <c r="J168">
        <v>67</v>
      </c>
      <c r="K168">
        <v>0.95676429567642896</v>
      </c>
      <c r="L168">
        <v>0.91102257636122097</v>
      </c>
      <c r="M168">
        <v>0.952191235059761</v>
      </c>
      <c r="N168">
        <v>0.93333333333333302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250</v>
      </c>
      <c r="F169">
        <v>245</v>
      </c>
      <c r="G169">
        <v>5</v>
      </c>
      <c r="H169">
        <v>211</v>
      </c>
      <c r="I169">
        <v>39</v>
      </c>
      <c r="J169">
        <v>34</v>
      </c>
      <c r="K169">
        <v>0.84399999999999997</v>
      </c>
      <c r="L169">
        <v>0.86122448979591804</v>
      </c>
      <c r="M169">
        <v>1.0204081632652999</v>
      </c>
      <c r="N169">
        <v>0.85252525252525202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1068</v>
      </c>
      <c r="F170">
        <v>1076</v>
      </c>
      <c r="G170">
        <v>8</v>
      </c>
      <c r="H170">
        <v>1067</v>
      </c>
      <c r="I170">
        <v>1</v>
      </c>
      <c r="J170">
        <v>9</v>
      </c>
      <c r="K170">
        <v>0.99906367041198496</v>
      </c>
      <c r="L170">
        <v>0.99163568773234201</v>
      </c>
      <c r="M170">
        <v>0.99256505576208098</v>
      </c>
      <c r="N170">
        <v>0.99533582089552197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712</v>
      </c>
      <c r="F171">
        <v>753</v>
      </c>
      <c r="G171">
        <v>41</v>
      </c>
      <c r="H171">
        <v>682</v>
      </c>
      <c r="I171">
        <v>30</v>
      </c>
      <c r="J171">
        <v>71</v>
      </c>
      <c r="K171">
        <v>0.95786516853932502</v>
      </c>
      <c r="L171">
        <v>0.90571049136786097</v>
      </c>
      <c r="M171">
        <v>0.94555112881806103</v>
      </c>
      <c r="N171">
        <v>0.93105802047781505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258</v>
      </c>
      <c r="F172">
        <v>245</v>
      </c>
      <c r="G172">
        <v>13</v>
      </c>
      <c r="H172">
        <v>216</v>
      </c>
      <c r="I172">
        <v>42</v>
      </c>
      <c r="J172">
        <v>29</v>
      </c>
      <c r="K172">
        <v>0.837209302325581</v>
      </c>
      <c r="L172">
        <v>0.88163265306122396</v>
      </c>
      <c r="M172">
        <v>1.0530612244897899</v>
      </c>
      <c r="N172">
        <v>0.85884691848906503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1192</v>
      </c>
      <c r="F173">
        <v>1251</v>
      </c>
      <c r="G173">
        <v>59</v>
      </c>
      <c r="H173">
        <v>1183</v>
      </c>
      <c r="I173">
        <v>9</v>
      </c>
      <c r="J173">
        <v>68</v>
      </c>
      <c r="K173">
        <v>0.99244966442952998</v>
      </c>
      <c r="L173">
        <v>0.94564348521182995</v>
      </c>
      <c r="M173">
        <v>0.95283772981614701</v>
      </c>
      <c r="N173">
        <v>0.96848137535816603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851</v>
      </c>
      <c r="F174">
        <v>841</v>
      </c>
      <c r="G174">
        <v>10</v>
      </c>
      <c r="H174">
        <v>741</v>
      </c>
      <c r="I174">
        <v>110</v>
      </c>
      <c r="J174">
        <v>100</v>
      </c>
      <c r="K174">
        <v>0.87074030552291404</v>
      </c>
      <c r="L174">
        <v>0.88109393579072504</v>
      </c>
      <c r="M174">
        <v>1.0118906064209201</v>
      </c>
      <c r="N174">
        <v>0.87588652482269502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291</v>
      </c>
      <c r="F175">
        <v>252</v>
      </c>
      <c r="G175">
        <v>39</v>
      </c>
      <c r="H175">
        <v>184</v>
      </c>
      <c r="I175">
        <v>107</v>
      </c>
      <c r="J175">
        <v>68</v>
      </c>
      <c r="K175">
        <v>0.63230240549828098</v>
      </c>
      <c r="L175">
        <v>0.73015873015873001</v>
      </c>
      <c r="M175">
        <v>1.1547619047619</v>
      </c>
      <c r="N175">
        <v>0.67771639042357201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1216</v>
      </c>
      <c r="F176">
        <v>1251</v>
      </c>
      <c r="G176">
        <v>35</v>
      </c>
      <c r="H176">
        <v>1205</v>
      </c>
      <c r="I176">
        <v>11</v>
      </c>
      <c r="J176">
        <v>46</v>
      </c>
      <c r="K176">
        <v>0.99095394736842102</v>
      </c>
      <c r="L176">
        <v>0.96322941646682603</v>
      </c>
      <c r="M176">
        <v>0.97202238209432401</v>
      </c>
      <c r="N176">
        <v>0.97689501418727098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791</v>
      </c>
      <c r="F177">
        <v>841</v>
      </c>
      <c r="G177">
        <v>50</v>
      </c>
      <c r="H177">
        <v>731</v>
      </c>
      <c r="I177">
        <v>60</v>
      </c>
      <c r="J177">
        <v>110</v>
      </c>
      <c r="K177">
        <v>0.92414664981036598</v>
      </c>
      <c r="L177">
        <v>0.86920332936979705</v>
      </c>
      <c r="M177">
        <v>0.94054696789536196</v>
      </c>
      <c r="N177">
        <v>0.89583333333333304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237</v>
      </c>
      <c r="F178">
        <v>252</v>
      </c>
      <c r="G178">
        <v>15</v>
      </c>
      <c r="H178">
        <v>202</v>
      </c>
      <c r="I178">
        <v>35</v>
      </c>
      <c r="J178">
        <v>50</v>
      </c>
      <c r="K178">
        <v>0.85232067510548504</v>
      </c>
      <c r="L178">
        <v>0.80158730158730096</v>
      </c>
      <c r="M178">
        <v>0.94047619047619002</v>
      </c>
      <c r="N178">
        <v>0.82617586912065399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1169</v>
      </c>
      <c r="F179">
        <v>1251</v>
      </c>
      <c r="G179">
        <v>82</v>
      </c>
      <c r="H179">
        <v>1167</v>
      </c>
      <c r="I179">
        <v>2</v>
      </c>
      <c r="J179">
        <v>84</v>
      </c>
      <c r="K179">
        <v>0.99828913601368696</v>
      </c>
      <c r="L179">
        <v>0.93285371702637798</v>
      </c>
      <c r="M179">
        <v>0.93445243804956002</v>
      </c>
      <c r="N179">
        <v>0.964462809917355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809</v>
      </c>
      <c r="F180">
        <v>841</v>
      </c>
      <c r="G180">
        <v>32</v>
      </c>
      <c r="H180">
        <v>751</v>
      </c>
      <c r="I180">
        <v>58</v>
      </c>
      <c r="J180">
        <v>90</v>
      </c>
      <c r="K180">
        <v>0.92830655129789796</v>
      </c>
      <c r="L180">
        <v>0.89298454221165202</v>
      </c>
      <c r="M180">
        <v>0.96195005945303202</v>
      </c>
      <c r="N180">
        <v>0.91030303030302995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269</v>
      </c>
      <c r="F181">
        <v>252</v>
      </c>
      <c r="G181">
        <v>17</v>
      </c>
      <c r="H181">
        <v>225</v>
      </c>
      <c r="I181">
        <v>44</v>
      </c>
      <c r="J181">
        <v>27</v>
      </c>
      <c r="K181">
        <v>0.83643122676579895</v>
      </c>
      <c r="L181">
        <v>0.89285714285714202</v>
      </c>
      <c r="M181">
        <v>1.0674603174603099</v>
      </c>
      <c r="N181">
        <v>0.86372360844529705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931</v>
      </c>
      <c r="F182">
        <v>920</v>
      </c>
      <c r="G182">
        <v>11</v>
      </c>
      <c r="H182">
        <v>918</v>
      </c>
      <c r="I182">
        <v>13</v>
      </c>
      <c r="J182">
        <v>2</v>
      </c>
      <c r="K182">
        <v>0.98603651987110597</v>
      </c>
      <c r="L182">
        <v>0.99782608695652097</v>
      </c>
      <c r="M182">
        <v>1.01195652173913</v>
      </c>
      <c r="N182">
        <v>0.99189627228525101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546</v>
      </c>
      <c r="F183">
        <v>549</v>
      </c>
      <c r="G183">
        <v>3</v>
      </c>
      <c r="H183">
        <v>441</v>
      </c>
      <c r="I183">
        <v>105</v>
      </c>
      <c r="J183">
        <v>108</v>
      </c>
      <c r="K183">
        <v>0.80769230769230704</v>
      </c>
      <c r="L183">
        <v>0.80327868852458995</v>
      </c>
      <c r="M183">
        <v>0.99453551912568305</v>
      </c>
      <c r="N183">
        <v>0.80547945205479399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229</v>
      </c>
      <c r="F184">
        <v>204</v>
      </c>
      <c r="G184">
        <v>25</v>
      </c>
      <c r="H184">
        <v>168</v>
      </c>
      <c r="I184">
        <v>61</v>
      </c>
      <c r="J184">
        <v>36</v>
      </c>
      <c r="K184">
        <v>0.73362445414847099</v>
      </c>
      <c r="L184">
        <v>0.82352941176470495</v>
      </c>
      <c r="M184">
        <v>1.12254901960784</v>
      </c>
      <c r="N184">
        <v>0.77598152424942202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917</v>
      </c>
      <c r="F185">
        <v>920</v>
      </c>
      <c r="G185">
        <v>3</v>
      </c>
      <c r="H185">
        <v>913</v>
      </c>
      <c r="I185">
        <v>4</v>
      </c>
      <c r="J185">
        <v>7</v>
      </c>
      <c r="K185">
        <v>0.99563794983642295</v>
      </c>
      <c r="L185">
        <v>0.99239130434782596</v>
      </c>
      <c r="M185">
        <v>0.99673913043478202</v>
      </c>
      <c r="N185">
        <v>0.99401197604790403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586</v>
      </c>
      <c r="F186">
        <v>549</v>
      </c>
      <c r="G186">
        <v>37</v>
      </c>
      <c r="H186">
        <v>507</v>
      </c>
      <c r="I186">
        <v>79</v>
      </c>
      <c r="J186">
        <v>42</v>
      </c>
      <c r="K186">
        <v>0.86518771331057998</v>
      </c>
      <c r="L186">
        <v>0.92349726775956198</v>
      </c>
      <c r="M186">
        <v>1.06739526411657</v>
      </c>
      <c r="N186">
        <v>0.89339207048458102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203</v>
      </c>
      <c r="F187">
        <v>204</v>
      </c>
      <c r="G187">
        <v>1</v>
      </c>
      <c r="H187">
        <v>185</v>
      </c>
      <c r="I187">
        <v>18</v>
      </c>
      <c r="J187">
        <v>19</v>
      </c>
      <c r="K187">
        <v>0.91133004926108296</v>
      </c>
      <c r="L187">
        <v>0.90686274509803899</v>
      </c>
      <c r="M187">
        <v>0.99509803921568596</v>
      </c>
      <c r="N187">
        <v>0.90909090909090895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919</v>
      </c>
      <c r="F188">
        <v>920</v>
      </c>
      <c r="G188">
        <v>1</v>
      </c>
      <c r="H188">
        <v>916</v>
      </c>
      <c r="I188">
        <v>3</v>
      </c>
      <c r="J188">
        <v>4</v>
      </c>
      <c r="K188">
        <v>0.99673558215451497</v>
      </c>
      <c r="L188">
        <v>0.99565217391304295</v>
      </c>
      <c r="M188">
        <v>0.99891304347826004</v>
      </c>
      <c r="N188">
        <v>0.996193583469276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576</v>
      </c>
      <c r="F189">
        <v>549</v>
      </c>
      <c r="G189">
        <v>27</v>
      </c>
      <c r="H189">
        <v>508</v>
      </c>
      <c r="I189">
        <v>68</v>
      </c>
      <c r="J189">
        <v>41</v>
      </c>
      <c r="K189">
        <v>0.88194444444444398</v>
      </c>
      <c r="L189">
        <v>0.925318761384335</v>
      </c>
      <c r="M189">
        <v>1.0491803278688501</v>
      </c>
      <c r="N189">
        <v>0.90311111111111098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223</v>
      </c>
      <c r="F190">
        <v>204</v>
      </c>
      <c r="G190">
        <v>19</v>
      </c>
      <c r="H190">
        <v>194</v>
      </c>
      <c r="I190">
        <v>29</v>
      </c>
      <c r="J190">
        <v>10</v>
      </c>
      <c r="K190">
        <v>0.86995515695067205</v>
      </c>
      <c r="L190">
        <v>0.95098039215686203</v>
      </c>
      <c r="M190">
        <v>1.09313725490196</v>
      </c>
      <c r="N190">
        <v>0.90866510538641598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961</v>
      </c>
      <c r="F191">
        <v>946</v>
      </c>
      <c r="G191">
        <v>15</v>
      </c>
      <c r="H191">
        <v>946</v>
      </c>
      <c r="I191">
        <v>15</v>
      </c>
      <c r="J191">
        <v>0</v>
      </c>
      <c r="K191">
        <v>0.98439125910509795</v>
      </c>
      <c r="L191">
        <v>1</v>
      </c>
      <c r="M191">
        <v>1.0158562367864601</v>
      </c>
      <c r="N191">
        <v>0.99213424226533797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721</v>
      </c>
      <c r="F192">
        <v>703</v>
      </c>
      <c r="G192">
        <v>18</v>
      </c>
      <c r="H192">
        <v>636</v>
      </c>
      <c r="I192">
        <v>85</v>
      </c>
      <c r="J192">
        <v>67</v>
      </c>
      <c r="K192">
        <v>0.88210818307905603</v>
      </c>
      <c r="L192">
        <v>0.90469416785206203</v>
      </c>
      <c r="M192">
        <v>1.0256045519203401</v>
      </c>
      <c r="N192">
        <v>0.89325842696629199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233</v>
      </c>
      <c r="F193">
        <v>247</v>
      </c>
      <c r="G193">
        <v>14</v>
      </c>
      <c r="H193">
        <v>170</v>
      </c>
      <c r="I193">
        <v>63</v>
      </c>
      <c r="J193">
        <v>77</v>
      </c>
      <c r="K193">
        <v>0.72961373390557904</v>
      </c>
      <c r="L193">
        <v>0.68825910931173995</v>
      </c>
      <c r="M193">
        <v>0.94331983805667996</v>
      </c>
      <c r="N193">
        <v>0.70833333333333304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966</v>
      </c>
      <c r="F194">
        <v>946</v>
      </c>
      <c r="G194">
        <v>20</v>
      </c>
      <c r="H194">
        <v>942</v>
      </c>
      <c r="I194">
        <v>24</v>
      </c>
      <c r="J194">
        <v>4</v>
      </c>
      <c r="K194">
        <v>0.97515527950310499</v>
      </c>
      <c r="L194">
        <v>0.99577167019027402</v>
      </c>
      <c r="M194">
        <v>1.02114164904862</v>
      </c>
      <c r="N194">
        <v>0.98535564853556401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686</v>
      </c>
      <c r="F195">
        <v>703</v>
      </c>
      <c r="G195">
        <v>17</v>
      </c>
      <c r="H195">
        <v>643</v>
      </c>
      <c r="I195">
        <v>43</v>
      </c>
      <c r="J195">
        <v>60</v>
      </c>
      <c r="K195">
        <v>0.93731778425655898</v>
      </c>
      <c r="L195">
        <v>0.914651493598862</v>
      </c>
      <c r="M195">
        <v>0.97581792318634397</v>
      </c>
      <c r="N195">
        <v>0.92584593232541401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221</v>
      </c>
      <c r="F196">
        <v>247</v>
      </c>
      <c r="G196">
        <v>26</v>
      </c>
      <c r="H196">
        <v>197</v>
      </c>
      <c r="I196">
        <v>24</v>
      </c>
      <c r="J196">
        <v>50</v>
      </c>
      <c r="K196">
        <v>0.89140271493212597</v>
      </c>
      <c r="L196">
        <v>0.79757085020242902</v>
      </c>
      <c r="M196">
        <v>0.89473684210526305</v>
      </c>
      <c r="N196">
        <v>0.841880341880341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955</v>
      </c>
      <c r="F197">
        <v>946</v>
      </c>
      <c r="G197">
        <v>9</v>
      </c>
      <c r="H197">
        <v>944</v>
      </c>
      <c r="I197">
        <v>11</v>
      </c>
      <c r="J197">
        <v>2</v>
      </c>
      <c r="K197">
        <v>0.98848167539266996</v>
      </c>
      <c r="L197">
        <v>0.99788583509513695</v>
      </c>
      <c r="M197">
        <v>1.00951374207188</v>
      </c>
      <c r="N197">
        <v>0.99316149395055198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678</v>
      </c>
      <c r="F198">
        <v>703</v>
      </c>
      <c r="G198">
        <v>25</v>
      </c>
      <c r="H198">
        <v>640</v>
      </c>
      <c r="I198">
        <v>38</v>
      </c>
      <c r="J198">
        <v>63</v>
      </c>
      <c r="K198">
        <v>0.94395280235988199</v>
      </c>
      <c r="L198">
        <v>0.91038406827880503</v>
      </c>
      <c r="M198">
        <v>0.96443812233285897</v>
      </c>
      <c r="N198">
        <v>0.92686459087617601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265</v>
      </c>
      <c r="F199">
        <v>247</v>
      </c>
      <c r="G199">
        <v>18</v>
      </c>
      <c r="H199">
        <v>217</v>
      </c>
      <c r="I199">
        <v>48</v>
      </c>
      <c r="J199">
        <v>30</v>
      </c>
      <c r="K199">
        <v>0.81886792452830104</v>
      </c>
      <c r="L199">
        <v>0.87854251012145701</v>
      </c>
      <c r="M199">
        <v>1.07287449392712</v>
      </c>
      <c r="N199">
        <v>0.84765625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1029</v>
      </c>
      <c r="F200">
        <v>999</v>
      </c>
      <c r="G200">
        <v>30</v>
      </c>
      <c r="H200">
        <v>996</v>
      </c>
      <c r="I200">
        <v>33</v>
      </c>
      <c r="J200">
        <v>3</v>
      </c>
      <c r="K200">
        <v>0.96793002915451898</v>
      </c>
      <c r="L200">
        <v>0.99699699699699695</v>
      </c>
      <c r="M200">
        <v>1.03003003003003</v>
      </c>
      <c r="N200">
        <v>0.98224852071005897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780</v>
      </c>
      <c r="F201">
        <v>835</v>
      </c>
      <c r="G201">
        <v>55</v>
      </c>
      <c r="H201">
        <v>662</v>
      </c>
      <c r="I201">
        <v>118</v>
      </c>
      <c r="J201">
        <v>173</v>
      </c>
      <c r="K201">
        <v>0.84871794871794803</v>
      </c>
      <c r="L201">
        <v>0.792814371257485</v>
      </c>
      <c r="M201">
        <v>0.93413173652694603</v>
      </c>
      <c r="N201">
        <v>0.81981424148606796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252</v>
      </c>
      <c r="F202">
        <v>266</v>
      </c>
      <c r="G202">
        <v>14</v>
      </c>
      <c r="H202">
        <v>153</v>
      </c>
      <c r="I202">
        <v>99</v>
      </c>
      <c r="J202">
        <v>113</v>
      </c>
      <c r="K202">
        <v>0.60714285714285698</v>
      </c>
      <c r="L202">
        <v>0.57518796992481203</v>
      </c>
      <c r="M202">
        <v>0.94736842105263097</v>
      </c>
      <c r="N202">
        <v>0.59073359073359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981</v>
      </c>
      <c r="F203">
        <v>999</v>
      </c>
      <c r="G203">
        <v>18</v>
      </c>
      <c r="H203">
        <v>977</v>
      </c>
      <c r="I203">
        <v>4</v>
      </c>
      <c r="J203">
        <v>22</v>
      </c>
      <c r="K203">
        <v>0.99592252803261905</v>
      </c>
      <c r="L203">
        <v>0.97797797797797803</v>
      </c>
      <c r="M203">
        <v>0.98198198198198094</v>
      </c>
      <c r="N203">
        <v>0.98686868686868601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792</v>
      </c>
      <c r="F204">
        <v>835</v>
      </c>
      <c r="G204">
        <v>43</v>
      </c>
      <c r="H204">
        <v>742</v>
      </c>
      <c r="I204">
        <v>50</v>
      </c>
      <c r="J204">
        <v>93</v>
      </c>
      <c r="K204">
        <v>0.93686868686868596</v>
      </c>
      <c r="L204">
        <v>0.88862275449101802</v>
      </c>
      <c r="M204">
        <v>0.94850299401197602</v>
      </c>
      <c r="N204">
        <v>0.91210817455439397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235</v>
      </c>
      <c r="F205">
        <v>266</v>
      </c>
      <c r="G205">
        <v>31</v>
      </c>
      <c r="H205">
        <v>207</v>
      </c>
      <c r="I205">
        <v>28</v>
      </c>
      <c r="J205">
        <v>59</v>
      </c>
      <c r="K205">
        <v>0.88085106382978695</v>
      </c>
      <c r="L205">
        <v>0.778195488721804</v>
      </c>
      <c r="M205">
        <v>0.88345864661654105</v>
      </c>
      <c r="N205">
        <v>0.82634730538922097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999</v>
      </c>
      <c r="I206">
        <v>15</v>
      </c>
      <c r="J206">
        <v>0</v>
      </c>
      <c r="K206">
        <v>0.98520710059171601</v>
      </c>
      <c r="L206">
        <v>1</v>
      </c>
      <c r="M206">
        <v>1.0150150150150099</v>
      </c>
      <c r="N206">
        <v>0.99254843517138602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831</v>
      </c>
      <c r="F207">
        <v>835</v>
      </c>
      <c r="G207">
        <v>4</v>
      </c>
      <c r="H207">
        <v>782</v>
      </c>
      <c r="I207">
        <v>49</v>
      </c>
      <c r="J207">
        <v>53</v>
      </c>
      <c r="K207">
        <v>0.94103489771359805</v>
      </c>
      <c r="L207">
        <v>0.93652694610778398</v>
      </c>
      <c r="M207">
        <v>0.995209580838323</v>
      </c>
      <c r="N207">
        <v>0.93877551020408101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303</v>
      </c>
      <c r="F208">
        <v>266</v>
      </c>
      <c r="G208">
        <v>37</v>
      </c>
      <c r="H208">
        <v>234</v>
      </c>
      <c r="I208">
        <v>69</v>
      </c>
      <c r="J208">
        <v>32</v>
      </c>
      <c r="K208">
        <v>0.77227722772277196</v>
      </c>
      <c r="L208">
        <v>0.87969924812029998</v>
      </c>
      <c r="M208">
        <v>1.1390977443609001</v>
      </c>
      <c r="N208">
        <v>0.82249560632688901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1092</v>
      </c>
      <c r="F209">
        <v>1079</v>
      </c>
      <c r="G209">
        <v>13</v>
      </c>
      <c r="H209">
        <v>1078</v>
      </c>
      <c r="I209">
        <v>14</v>
      </c>
      <c r="J209">
        <v>1</v>
      </c>
      <c r="K209">
        <v>0.987179487179487</v>
      </c>
      <c r="L209">
        <v>0.99907321594068499</v>
      </c>
      <c r="M209">
        <v>1.01204819277108</v>
      </c>
      <c r="N209">
        <v>0.993090741593735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602</v>
      </c>
      <c r="F210">
        <v>680</v>
      </c>
      <c r="G210">
        <v>78</v>
      </c>
      <c r="H210">
        <v>545</v>
      </c>
      <c r="I210">
        <v>57</v>
      </c>
      <c r="J210">
        <v>135</v>
      </c>
      <c r="K210">
        <v>0.90531561461793997</v>
      </c>
      <c r="L210">
        <v>0.80147058823529405</v>
      </c>
      <c r="M210">
        <v>0.88529411764705801</v>
      </c>
      <c r="N210">
        <v>0.85023400936037397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194</v>
      </c>
      <c r="F211">
        <v>247</v>
      </c>
      <c r="G211">
        <v>53</v>
      </c>
      <c r="H211">
        <v>154</v>
      </c>
      <c r="I211">
        <v>40</v>
      </c>
      <c r="J211">
        <v>93</v>
      </c>
      <c r="K211">
        <v>0.79381443298969001</v>
      </c>
      <c r="L211">
        <v>0.623481781376518</v>
      </c>
      <c r="M211">
        <v>0.78542510121457398</v>
      </c>
      <c r="N211">
        <v>0.69841269841269804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1049</v>
      </c>
      <c r="F212">
        <v>1079</v>
      </c>
      <c r="G212">
        <v>30</v>
      </c>
      <c r="H212">
        <v>1038</v>
      </c>
      <c r="I212">
        <v>11</v>
      </c>
      <c r="J212">
        <v>41</v>
      </c>
      <c r="K212">
        <v>0.98951382268827404</v>
      </c>
      <c r="L212">
        <v>0.96200185356811796</v>
      </c>
      <c r="M212">
        <v>0.97219647822057398</v>
      </c>
      <c r="N212">
        <v>0.97556390977443597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653</v>
      </c>
      <c r="F213">
        <v>680</v>
      </c>
      <c r="G213">
        <v>27</v>
      </c>
      <c r="H213">
        <v>629</v>
      </c>
      <c r="I213">
        <v>24</v>
      </c>
      <c r="J213">
        <v>51</v>
      </c>
      <c r="K213">
        <v>0.96324655436447104</v>
      </c>
      <c r="L213">
        <v>0.92500000000000004</v>
      </c>
      <c r="M213">
        <v>0.96029411764705797</v>
      </c>
      <c r="N213">
        <v>0.94373593398349498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226</v>
      </c>
      <c r="F214">
        <v>247</v>
      </c>
      <c r="G214">
        <v>21</v>
      </c>
      <c r="H214">
        <v>214</v>
      </c>
      <c r="I214">
        <v>12</v>
      </c>
      <c r="J214">
        <v>33</v>
      </c>
      <c r="K214">
        <v>0.946902654867256</v>
      </c>
      <c r="L214">
        <v>0.86639676113360298</v>
      </c>
      <c r="M214">
        <v>0.91497975708502</v>
      </c>
      <c r="N214">
        <v>0.90486257928118397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1071</v>
      </c>
      <c r="F215">
        <v>1079</v>
      </c>
      <c r="G215">
        <v>8</v>
      </c>
      <c r="H215">
        <v>1068</v>
      </c>
      <c r="I215">
        <v>3</v>
      </c>
      <c r="J215">
        <v>11</v>
      </c>
      <c r="K215">
        <v>0.99719887955181996</v>
      </c>
      <c r="L215">
        <v>0.98980537534754398</v>
      </c>
      <c r="M215">
        <v>0.99258572752548602</v>
      </c>
      <c r="N215">
        <v>0.99348837209302299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663</v>
      </c>
      <c r="F216">
        <v>680</v>
      </c>
      <c r="G216">
        <v>17</v>
      </c>
      <c r="H216">
        <v>640</v>
      </c>
      <c r="I216">
        <v>23</v>
      </c>
      <c r="J216">
        <v>40</v>
      </c>
      <c r="K216">
        <v>0.96530920060331804</v>
      </c>
      <c r="L216">
        <v>0.94117647058823495</v>
      </c>
      <c r="M216">
        <v>0.97499999999999998</v>
      </c>
      <c r="N216">
        <v>0.95309009679821299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252</v>
      </c>
      <c r="F217">
        <v>247</v>
      </c>
      <c r="G217">
        <v>5</v>
      </c>
      <c r="H217">
        <v>231</v>
      </c>
      <c r="I217">
        <v>21</v>
      </c>
      <c r="J217">
        <v>16</v>
      </c>
      <c r="K217">
        <v>0.91666666666666596</v>
      </c>
      <c r="L217">
        <v>0.93522267206477705</v>
      </c>
      <c r="M217">
        <v>1.0202429149797501</v>
      </c>
      <c r="N217">
        <v>0.925851703406813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931</v>
      </c>
      <c r="F218">
        <v>946</v>
      </c>
      <c r="G218">
        <v>15</v>
      </c>
      <c r="H218">
        <v>928</v>
      </c>
      <c r="I218">
        <v>3</v>
      </c>
      <c r="J218">
        <v>18</v>
      </c>
      <c r="K218">
        <v>0.996777658431793</v>
      </c>
      <c r="L218">
        <v>0.98097251585623602</v>
      </c>
      <c r="M218">
        <v>0.98414376321353003</v>
      </c>
      <c r="N218">
        <v>0.98881193393713296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628</v>
      </c>
      <c r="F219">
        <v>718</v>
      </c>
      <c r="G219">
        <v>90</v>
      </c>
      <c r="H219">
        <v>563</v>
      </c>
      <c r="I219">
        <v>65</v>
      </c>
      <c r="J219">
        <v>155</v>
      </c>
      <c r="K219">
        <v>0.89649681528662395</v>
      </c>
      <c r="L219">
        <v>0.78412256267409397</v>
      </c>
      <c r="M219">
        <v>0.874651810584958</v>
      </c>
      <c r="N219">
        <v>0.83655274888558695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223</v>
      </c>
      <c r="F220">
        <v>207</v>
      </c>
      <c r="G220">
        <v>16</v>
      </c>
      <c r="H220">
        <v>152</v>
      </c>
      <c r="I220">
        <v>71</v>
      </c>
      <c r="J220">
        <v>55</v>
      </c>
      <c r="K220">
        <v>0.68161434977578395</v>
      </c>
      <c r="L220">
        <v>0.73429951690821205</v>
      </c>
      <c r="M220">
        <v>1.0772946859903301</v>
      </c>
      <c r="N220">
        <v>0.70697674418604595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919</v>
      </c>
      <c r="F221">
        <v>946</v>
      </c>
      <c r="G221">
        <v>27</v>
      </c>
      <c r="H221">
        <v>914</v>
      </c>
      <c r="I221">
        <v>5</v>
      </c>
      <c r="J221">
        <v>32</v>
      </c>
      <c r="K221">
        <v>0.99455930359085898</v>
      </c>
      <c r="L221">
        <v>0.96617336152219802</v>
      </c>
      <c r="M221">
        <v>0.97145877378435497</v>
      </c>
      <c r="N221">
        <v>0.98016085790884699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720</v>
      </c>
      <c r="F222">
        <v>718</v>
      </c>
      <c r="G222">
        <v>2</v>
      </c>
      <c r="H222">
        <v>676</v>
      </c>
      <c r="I222">
        <v>44</v>
      </c>
      <c r="J222">
        <v>42</v>
      </c>
      <c r="K222">
        <v>0.938888888888888</v>
      </c>
      <c r="L222">
        <v>0.94150417827298005</v>
      </c>
      <c r="M222">
        <v>1.00278551532033</v>
      </c>
      <c r="N222">
        <v>0.94019471488177997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191</v>
      </c>
      <c r="F223">
        <v>207</v>
      </c>
      <c r="G223">
        <v>16</v>
      </c>
      <c r="H223">
        <v>149</v>
      </c>
      <c r="I223">
        <v>42</v>
      </c>
      <c r="J223">
        <v>58</v>
      </c>
      <c r="K223">
        <v>0.78010471204188403</v>
      </c>
      <c r="L223">
        <v>0.71980676328502402</v>
      </c>
      <c r="M223">
        <v>0.92270531400966105</v>
      </c>
      <c r="N223">
        <v>0.74874371859296396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941</v>
      </c>
      <c r="F224">
        <v>946</v>
      </c>
      <c r="G224">
        <v>5</v>
      </c>
      <c r="H224">
        <v>937</v>
      </c>
      <c r="I224">
        <v>4</v>
      </c>
      <c r="J224">
        <v>9</v>
      </c>
      <c r="K224">
        <v>0.99574920297555702</v>
      </c>
      <c r="L224">
        <v>0.99048625792811795</v>
      </c>
      <c r="M224">
        <v>0.99471458773784305</v>
      </c>
      <c r="N224">
        <v>0.99311075781664004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668</v>
      </c>
      <c r="F225">
        <v>718</v>
      </c>
      <c r="G225">
        <v>50</v>
      </c>
      <c r="H225">
        <v>627</v>
      </c>
      <c r="I225">
        <v>41</v>
      </c>
      <c r="J225">
        <v>91</v>
      </c>
      <c r="K225">
        <v>0.93862275449101795</v>
      </c>
      <c r="L225">
        <v>0.873259052924791</v>
      </c>
      <c r="M225">
        <v>0.93036211699164295</v>
      </c>
      <c r="N225">
        <v>0.90476190476190399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249</v>
      </c>
      <c r="F226">
        <v>207</v>
      </c>
      <c r="G226">
        <v>42</v>
      </c>
      <c r="H226">
        <v>174</v>
      </c>
      <c r="I226">
        <v>75</v>
      </c>
      <c r="J226">
        <v>33</v>
      </c>
      <c r="K226">
        <v>0.69879518072289104</v>
      </c>
      <c r="L226">
        <v>0.84057971014492705</v>
      </c>
      <c r="M226">
        <v>1.2028985507246299</v>
      </c>
      <c r="N226">
        <v>0.76315789473684204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989</v>
      </c>
      <c r="F227">
        <v>985</v>
      </c>
      <c r="G227">
        <v>4</v>
      </c>
      <c r="H227">
        <v>972</v>
      </c>
      <c r="I227">
        <v>17</v>
      </c>
      <c r="J227">
        <v>13</v>
      </c>
      <c r="K227">
        <v>0.98281092012133398</v>
      </c>
      <c r="L227">
        <v>0.986802030456852</v>
      </c>
      <c r="M227">
        <v>1.00406091370558</v>
      </c>
      <c r="N227">
        <v>0.98480243161094205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740</v>
      </c>
      <c r="F228">
        <v>720</v>
      </c>
      <c r="G228">
        <v>20</v>
      </c>
      <c r="H228">
        <v>657</v>
      </c>
      <c r="I228">
        <v>83</v>
      </c>
      <c r="J228">
        <v>63</v>
      </c>
      <c r="K228">
        <v>0.88783783783783699</v>
      </c>
      <c r="L228">
        <v>0.91249999999999998</v>
      </c>
      <c r="M228">
        <v>1.0277777777777699</v>
      </c>
      <c r="N228">
        <v>0.9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288</v>
      </c>
      <c r="F229">
        <v>214</v>
      </c>
      <c r="G229">
        <v>74</v>
      </c>
      <c r="H229">
        <v>183</v>
      </c>
      <c r="I229">
        <v>105</v>
      </c>
      <c r="J229">
        <v>31</v>
      </c>
      <c r="K229">
        <v>0.63541666666666596</v>
      </c>
      <c r="L229">
        <v>0.855140186915887</v>
      </c>
      <c r="M229">
        <v>1.34579439252336</v>
      </c>
      <c r="N229">
        <v>0.72908366533864499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952</v>
      </c>
      <c r="F230">
        <v>985</v>
      </c>
      <c r="G230">
        <v>33</v>
      </c>
      <c r="H230">
        <v>940</v>
      </c>
      <c r="I230">
        <v>12</v>
      </c>
      <c r="J230">
        <v>45</v>
      </c>
      <c r="K230">
        <v>0.98739495798319299</v>
      </c>
      <c r="L230">
        <v>0.95431472081218205</v>
      </c>
      <c r="M230">
        <v>0.96649746192893404</v>
      </c>
      <c r="N230">
        <v>0.97057305110996295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707</v>
      </c>
      <c r="F231">
        <v>720</v>
      </c>
      <c r="G231">
        <v>13</v>
      </c>
      <c r="H231">
        <v>651</v>
      </c>
      <c r="I231">
        <v>56</v>
      </c>
      <c r="J231">
        <v>69</v>
      </c>
      <c r="K231">
        <v>0.92079207920791994</v>
      </c>
      <c r="L231">
        <v>0.90416666666666601</v>
      </c>
      <c r="M231">
        <v>0.98194444444444395</v>
      </c>
      <c r="N231">
        <v>0.91240364400840901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226</v>
      </c>
      <c r="F232">
        <v>214</v>
      </c>
      <c r="G232">
        <v>12</v>
      </c>
      <c r="H232">
        <v>161</v>
      </c>
      <c r="I232">
        <v>65</v>
      </c>
      <c r="J232">
        <v>53</v>
      </c>
      <c r="K232">
        <v>0.712389380530973</v>
      </c>
      <c r="L232">
        <v>0.75233644859812998</v>
      </c>
      <c r="M232">
        <v>1.05607476635514</v>
      </c>
      <c r="N232">
        <v>0.73181818181818103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1035</v>
      </c>
      <c r="F233">
        <v>985</v>
      </c>
      <c r="G233">
        <v>50</v>
      </c>
      <c r="H233">
        <v>982</v>
      </c>
      <c r="I233">
        <v>53</v>
      </c>
      <c r="J233">
        <v>3</v>
      </c>
      <c r="K233">
        <v>0.94879227053140003</v>
      </c>
      <c r="L233">
        <v>0.99695431472081197</v>
      </c>
      <c r="M233">
        <v>1.05076142131979</v>
      </c>
      <c r="N233">
        <v>0.97227722772277203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697</v>
      </c>
      <c r="F234">
        <v>720</v>
      </c>
      <c r="G234">
        <v>23</v>
      </c>
      <c r="H234">
        <v>656</v>
      </c>
      <c r="I234">
        <v>41</v>
      </c>
      <c r="J234">
        <v>64</v>
      </c>
      <c r="K234">
        <v>0.94117647058823495</v>
      </c>
      <c r="L234">
        <v>0.91111111111111098</v>
      </c>
      <c r="M234">
        <v>0.968055555555555</v>
      </c>
      <c r="N234">
        <v>0.92589978828510899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285</v>
      </c>
      <c r="F235">
        <v>214</v>
      </c>
      <c r="G235">
        <v>71</v>
      </c>
      <c r="H235">
        <v>202</v>
      </c>
      <c r="I235">
        <v>83</v>
      </c>
      <c r="J235">
        <v>12</v>
      </c>
      <c r="K235">
        <v>0.70877192982456105</v>
      </c>
      <c r="L235">
        <v>0.94392523364485903</v>
      </c>
      <c r="M235">
        <v>1.3317757009345701</v>
      </c>
      <c r="N235">
        <v>0.80961923847695305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1124</v>
      </c>
      <c r="F236">
        <v>1166</v>
      </c>
      <c r="G236">
        <v>42</v>
      </c>
      <c r="H236">
        <v>1119</v>
      </c>
      <c r="I236">
        <v>5</v>
      </c>
      <c r="J236">
        <v>47</v>
      </c>
      <c r="K236">
        <v>0.99555160142348698</v>
      </c>
      <c r="L236">
        <v>0.95969125214408202</v>
      </c>
      <c r="M236">
        <v>0.96397941680960497</v>
      </c>
      <c r="N236">
        <v>0.97729257641921397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660</v>
      </c>
      <c r="F237">
        <v>728</v>
      </c>
      <c r="G237">
        <v>68</v>
      </c>
      <c r="H237">
        <v>590</v>
      </c>
      <c r="I237">
        <v>70</v>
      </c>
      <c r="J237">
        <v>138</v>
      </c>
      <c r="K237">
        <v>0.89393939393939303</v>
      </c>
      <c r="L237">
        <v>0.81043956043956</v>
      </c>
      <c r="M237">
        <v>0.90659340659340604</v>
      </c>
      <c r="N237">
        <v>0.85014409221901999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237</v>
      </c>
      <c r="F238">
        <v>270</v>
      </c>
      <c r="G238">
        <v>33</v>
      </c>
      <c r="H238">
        <v>183</v>
      </c>
      <c r="I238">
        <v>54</v>
      </c>
      <c r="J238">
        <v>87</v>
      </c>
      <c r="K238">
        <v>0.772151898734177</v>
      </c>
      <c r="L238">
        <v>0.67777777777777704</v>
      </c>
      <c r="M238">
        <v>0.87777777777777699</v>
      </c>
      <c r="N238">
        <v>0.72189349112426004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1109</v>
      </c>
      <c r="F239">
        <v>1166</v>
      </c>
      <c r="G239">
        <v>57</v>
      </c>
      <c r="H239">
        <v>1102</v>
      </c>
      <c r="I239">
        <v>7</v>
      </c>
      <c r="J239">
        <v>64</v>
      </c>
      <c r="K239">
        <v>0.99368800721370598</v>
      </c>
      <c r="L239">
        <v>0.94511149228130298</v>
      </c>
      <c r="M239">
        <v>0.951114922813036</v>
      </c>
      <c r="N239">
        <v>0.96879120879120795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698</v>
      </c>
      <c r="F240">
        <v>728</v>
      </c>
      <c r="G240">
        <v>30</v>
      </c>
      <c r="H240">
        <v>658</v>
      </c>
      <c r="I240">
        <v>40</v>
      </c>
      <c r="J240">
        <v>70</v>
      </c>
      <c r="K240">
        <v>0.94269340974212001</v>
      </c>
      <c r="L240">
        <v>0.90384615384615297</v>
      </c>
      <c r="M240">
        <v>0.95879120879120805</v>
      </c>
      <c r="N240">
        <v>0.92286115007012604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251</v>
      </c>
      <c r="F241">
        <v>270</v>
      </c>
      <c r="G241">
        <v>19</v>
      </c>
      <c r="H241">
        <v>222</v>
      </c>
      <c r="I241">
        <v>29</v>
      </c>
      <c r="J241">
        <v>48</v>
      </c>
      <c r="K241">
        <v>0.88446215139442197</v>
      </c>
      <c r="L241">
        <v>0.82222222222222197</v>
      </c>
      <c r="M241">
        <v>0.92962962962962903</v>
      </c>
      <c r="N241">
        <v>0.85220729366602599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1175</v>
      </c>
      <c r="F242">
        <v>1166</v>
      </c>
      <c r="G242">
        <v>9</v>
      </c>
      <c r="H242">
        <v>1164</v>
      </c>
      <c r="I242">
        <v>11</v>
      </c>
      <c r="J242">
        <v>2</v>
      </c>
      <c r="K242">
        <v>0.99063829787234003</v>
      </c>
      <c r="L242">
        <v>0.99828473413379004</v>
      </c>
      <c r="M242">
        <v>1.0077186963979401</v>
      </c>
      <c r="N242">
        <v>0.99444681759931597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695</v>
      </c>
      <c r="F243">
        <v>728</v>
      </c>
      <c r="G243">
        <v>33</v>
      </c>
      <c r="H243">
        <v>662</v>
      </c>
      <c r="I243">
        <v>33</v>
      </c>
      <c r="J243">
        <v>66</v>
      </c>
      <c r="K243">
        <v>0.95251798561151002</v>
      </c>
      <c r="L243">
        <v>0.909340659340659</v>
      </c>
      <c r="M243">
        <v>0.95467032967032905</v>
      </c>
      <c r="N243">
        <v>0.93042867182009803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277</v>
      </c>
      <c r="F244">
        <v>270</v>
      </c>
      <c r="G244">
        <v>7</v>
      </c>
      <c r="H244">
        <v>238</v>
      </c>
      <c r="I244">
        <v>39</v>
      </c>
      <c r="J244">
        <v>32</v>
      </c>
      <c r="K244">
        <v>0.85920577617328497</v>
      </c>
      <c r="L244">
        <v>0.88148148148148098</v>
      </c>
      <c r="M244">
        <v>1.0259259259259199</v>
      </c>
      <c r="N244">
        <v>0.87020109689213898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1103</v>
      </c>
      <c r="F245">
        <v>1098</v>
      </c>
      <c r="G245">
        <v>5</v>
      </c>
      <c r="H245">
        <v>1089</v>
      </c>
      <c r="I245">
        <v>14</v>
      </c>
      <c r="J245">
        <v>9</v>
      </c>
      <c r="K245">
        <v>0.98730734360834005</v>
      </c>
      <c r="L245">
        <v>0.99180327868852403</v>
      </c>
      <c r="M245">
        <v>1.0045537340619299</v>
      </c>
      <c r="N245">
        <v>0.98955020445252095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855</v>
      </c>
      <c r="F246">
        <v>859</v>
      </c>
      <c r="G246">
        <v>4</v>
      </c>
      <c r="H246">
        <v>771</v>
      </c>
      <c r="I246">
        <v>84</v>
      </c>
      <c r="J246">
        <v>88</v>
      </c>
      <c r="K246">
        <v>0.90175438596491198</v>
      </c>
      <c r="L246">
        <v>0.89755529685681001</v>
      </c>
      <c r="M246">
        <v>0.99534342258440001</v>
      </c>
      <c r="N246">
        <v>0.89964994165694201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290</v>
      </c>
      <c r="F247">
        <v>293</v>
      </c>
      <c r="G247">
        <v>3</v>
      </c>
      <c r="H247">
        <v>162</v>
      </c>
      <c r="I247">
        <v>128</v>
      </c>
      <c r="J247">
        <v>131</v>
      </c>
      <c r="K247">
        <v>0.55862068965517198</v>
      </c>
      <c r="L247">
        <v>0.55290102389078499</v>
      </c>
      <c r="M247">
        <v>0.98976109215017005</v>
      </c>
      <c r="N247">
        <v>0.55574614065180095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1087</v>
      </c>
      <c r="F248">
        <v>1098</v>
      </c>
      <c r="G248">
        <v>11</v>
      </c>
      <c r="H248">
        <v>1070</v>
      </c>
      <c r="I248">
        <v>17</v>
      </c>
      <c r="J248">
        <v>28</v>
      </c>
      <c r="K248">
        <v>0.98436062557497706</v>
      </c>
      <c r="L248">
        <v>0.97449908925318696</v>
      </c>
      <c r="M248">
        <v>0.98998178506375201</v>
      </c>
      <c r="N248">
        <v>0.97940503432494197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815</v>
      </c>
      <c r="F249">
        <v>859</v>
      </c>
      <c r="G249">
        <v>44</v>
      </c>
      <c r="H249">
        <v>769</v>
      </c>
      <c r="I249">
        <v>46</v>
      </c>
      <c r="J249">
        <v>90</v>
      </c>
      <c r="K249">
        <v>0.94355828220858895</v>
      </c>
      <c r="L249">
        <v>0.89522700814901002</v>
      </c>
      <c r="M249">
        <v>0.94877764842840495</v>
      </c>
      <c r="N249">
        <v>0.91875746714456397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264</v>
      </c>
      <c r="F250">
        <v>293</v>
      </c>
      <c r="G250">
        <v>29</v>
      </c>
      <c r="H250">
        <v>212</v>
      </c>
      <c r="I250">
        <v>52</v>
      </c>
      <c r="J250">
        <v>81</v>
      </c>
      <c r="K250">
        <v>0.80303030303030298</v>
      </c>
      <c r="L250">
        <v>0.72354948805460695</v>
      </c>
      <c r="M250">
        <v>0.90102389078498202</v>
      </c>
      <c r="N250">
        <v>0.76122082585278195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1127</v>
      </c>
      <c r="F251">
        <v>1098</v>
      </c>
      <c r="G251">
        <v>29</v>
      </c>
      <c r="H251">
        <v>1096</v>
      </c>
      <c r="I251">
        <v>31</v>
      </c>
      <c r="J251">
        <v>2</v>
      </c>
      <c r="K251">
        <v>0.97249334516415198</v>
      </c>
      <c r="L251">
        <v>0.99817850637522698</v>
      </c>
      <c r="M251">
        <v>1.0264116575591899</v>
      </c>
      <c r="N251">
        <v>0.98516853932584203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811</v>
      </c>
      <c r="F252">
        <v>859</v>
      </c>
      <c r="G252">
        <v>48</v>
      </c>
      <c r="H252">
        <v>780</v>
      </c>
      <c r="I252">
        <v>31</v>
      </c>
      <c r="J252">
        <v>79</v>
      </c>
      <c r="K252">
        <v>0.96177558569666999</v>
      </c>
      <c r="L252">
        <v>0.908032596041909</v>
      </c>
      <c r="M252">
        <v>0.94412107101280496</v>
      </c>
      <c r="N252">
        <v>0.93413173652694603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313</v>
      </c>
      <c r="F253">
        <v>293</v>
      </c>
      <c r="G253">
        <v>20</v>
      </c>
      <c r="H253">
        <v>233</v>
      </c>
      <c r="I253">
        <v>80</v>
      </c>
      <c r="J253">
        <v>60</v>
      </c>
      <c r="K253">
        <v>0.74440894568690097</v>
      </c>
      <c r="L253">
        <v>0.79522184300341203</v>
      </c>
      <c r="M253">
        <v>1.06825938566552</v>
      </c>
      <c r="N253">
        <v>0.76897689768976896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1120</v>
      </c>
      <c r="F254">
        <v>1140</v>
      </c>
      <c r="G254">
        <v>20</v>
      </c>
      <c r="H254">
        <v>1118</v>
      </c>
      <c r="I254">
        <v>2</v>
      </c>
      <c r="J254">
        <v>22</v>
      </c>
      <c r="K254">
        <v>0.99821428571428505</v>
      </c>
      <c r="L254">
        <v>0.98070175438596496</v>
      </c>
      <c r="M254">
        <v>0.98245614035087703</v>
      </c>
      <c r="N254">
        <v>0.98938053097345102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873</v>
      </c>
      <c r="F255">
        <v>869</v>
      </c>
      <c r="G255">
        <v>4</v>
      </c>
      <c r="H255">
        <v>773</v>
      </c>
      <c r="I255">
        <v>100</v>
      </c>
      <c r="J255">
        <v>96</v>
      </c>
      <c r="K255">
        <v>0.88545246277205003</v>
      </c>
      <c r="L255">
        <v>0.88952819332566102</v>
      </c>
      <c r="M255">
        <v>1.0046029919447601</v>
      </c>
      <c r="N255">
        <v>0.88748564867967805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264</v>
      </c>
      <c r="F256">
        <v>247</v>
      </c>
      <c r="G256">
        <v>17</v>
      </c>
      <c r="H256">
        <v>187</v>
      </c>
      <c r="I256">
        <v>77</v>
      </c>
      <c r="J256">
        <v>60</v>
      </c>
      <c r="K256">
        <v>0.70833333333333304</v>
      </c>
      <c r="L256">
        <v>0.75708502024291502</v>
      </c>
      <c r="M256">
        <v>1.06882591093117</v>
      </c>
      <c r="N256">
        <v>0.731898238747553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1104</v>
      </c>
      <c r="F257">
        <v>1140</v>
      </c>
      <c r="G257">
        <v>36</v>
      </c>
      <c r="H257">
        <v>1101</v>
      </c>
      <c r="I257">
        <v>3</v>
      </c>
      <c r="J257">
        <v>39</v>
      </c>
      <c r="K257">
        <v>0.997282608695652</v>
      </c>
      <c r="L257">
        <v>0.96578947368420998</v>
      </c>
      <c r="M257">
        <v>0.96842105263157896</v>
      </c>
      <c r="N257">
        <v>0.98128342245989297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939</v>
      </c>
      <c r="F258">
        <v>869</v>
      </c>
      <c r="G258">
        <v>70</v>
      </c>
      <c r="H258">
        <v>833</v>
      </c>
      <c r="I258">
        <v>106</v>
      </c>
      <c r="J258">
        <v>36</v>
      </c>
      <c r="K258">
        <v>0.88711395101171397</v>
      </c>
      <c r="L258">
        <v>0.95857307249712298</v>
      </c>
      <c r="M258">
        <v>1.0805523590333701</v>
      </c>
      <c r="N258">
        <v>0.92146017699115002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260</v>
      </c>
      <c r="F259">
        <v>247</v>
      </c>
      <c r="G259">
        <v>13</v>
      </c>
      <c r="H259">
        <v>225</v>
      </c>
      <c r="I259">
        <v>35</v>
      </c>
      <c r="J259">
        <v>22</v>
      </c>
      <c r="K259">
        <v>0.86538461538461497</v>
      </c>
      <c r="L259">
        <v>0.91093117408906799</v>
      </c>
      <c r="M259">
        <v>1.0526315789473599</v>
      </c>
      <c r="N259">
        <v>0.88757396449704096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1109</v>
      </c>
      <c r="F260">
        <v>1140</v>
      </c>
      <c r="G260">
        <v>31</v>
      </c>
      <c r="H260">
        <v>1108</v>
      </c>
      <c r="I260">
        <v>1</v>
      </c>
      <c r="J260">
        <v>32</v>
      </c>
      <c r="K260">
        <v>0.99909828674481505</v>
      </c>
      <c r="L260">
        <v>0.97192982456140298</v>
      </c>
      <c r="M260">
        <v>0.97280701754385901</v>
      </c>
      <c r="N260">
        <v>0.98532681191640703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857</v>
      </c>
      <c r="F261">
        <v>869</v>
      </c>
      <c r="G261">
        <v>12</v>
      </c>
      <c r="H261">
        <v>783</v>
      </c>
      <c r="I261">
        <v>74</v>
      </c>
      <c r="J261">
        <v>86</v>
      </c>
      <c r="K261">
        <v>0.913652275379229</v>
      </c>
      <c r="L261">
        <v>0.90103567318757105</v>
      </c>
      <c r="M261">
        <v>0.98619102416570703</v>
      </c>
      <c r="N261">
        <v>0.90730011587485504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273</v>
      </c>
      <c r="F262">
        <v>247</v>
      </c>
      <c r="G262">
        <v>26</v>
      </c>
      <c r="H262">
        <v>231</v>
      </c>
      <c r="I262">
        <v>42</v>
      </c>
      <c r="J262">
        <v>16</v>
      </c>
      <c r="K262">
        <v>0.84615384615384603</v>
      </c>
      <c r="L262">
        <v>0.93522267206477705</v>
      </c>
      <c r="M262">
        <v>1.1052631578947301</v>
      </c>
      <c r="N262">
        <v>0.88846153846153797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990</v>
      </c>
      <c r="F263">
        <v>997</v>
      </c>
      <c r="G263">
        <v>7</v>
      </c>
      <c r="H263">
        <v>985</v>
      </c>
      <c r="I263">
        <v>5</v>
      </c>
      <c r="J263">
        <v>12</v>
      </c>
      <c r="K263">
        <v>0.99494949494949403</v>
      </c>
      <c r="L263">
        <v>0.98796389167502496</v>
      </c>
      <c r="M263">
        <v>0.99297893681043103</v>
      </c>
      <c r="N263">
        <v>0.99144438852541505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736</v>
      </c>
      <c r="F264">
        <v>810</v>
      </c>
      <c r="G264">
        <v>74</v>
      </c>
      <c r="H264">
        <v>683</v>
      </c>
      <c r="I264">
        <v>53</v>
      </c>
      <c r="J264">
        <v>127</v>
      </c>
      <c r="K264">
        <v>0.92798913043478204</v>
      </c>
      <c r="L264">
        <v>0.843209876543209</v>
      </c>
      <c r="M264">
        <v>0.90864197530864199</v>
      </c>
      <c r="N264">
        <v>0.88357050452781305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252</v>
      </c>
      <c r="F265">
        <v>250</v>
      </c>
      <c r="G265">
        <v>2</v>
      </c>
      <c r="H265">
        <v>173</v>
      </c>
      <c r="I265">
        <v>79</v>
      </c>
      <c r="J265">
        <v>77</v>
      </c>
      <c r="K265">
        <v>0.68650793650793596</v>
      </c>
      <c r="L265">
        <v>0.69199999999999995</v>
      </c>
      <c r="M265">
        <v>1.008</v>
      </c>
      <c r="N265">
        <v>0.68924302788844605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931</v>
      </c>
      <c r="F266">
        <v>997</v>
      </c>
      <c r="G266">
        <v>66</v>
      </c>
      <c r="H266">
        <v>929</v>
      </c>
      <c r="I266">
        <v>2</v>
      </c>
      <c r="J266">
        <v>68</v>
      </c>
      <c r="K266">
        <v>0.99785177228786204</v>
      </c>
      <c r="L266">
        <v>0.93179538615847501</v>
      </c>
      <c r="M266">
        <v>0.93380140421263702</v>
      </c>
      <c r="N266">
        <v>0.96369294605809097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787</v>
      </c>
      <c r="F267">
        <v>810</v>
      </c>
      <c r="G267">
        <v>23</v>
      </c>
      <c r="H267">
        <v>746</v>
      </c>
      <c r="I267">
        <v>41</v>
      </c>
      <c r="J267">
        <v>64</v>
      </c>
      <c r="K267">
        <v>0.94790343074968197</v>
      </c>
      <c r="L267">
        <v>0.92098765432098695</v>
      </c>
      <c r="M267">
        <v>0.97160493827160499</v>
      </c>
      <c r="N267">
        <v>0.93425172197870998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226</v>
      </c>
      <c r="F268">
        <v>250</v>
      </c>
      <c r="G268">
        <v>24</v>
      </c>
      <c r="H268">
        <v>201</v>
      </c>
      <c r="I268">
        <v>25</v>
      </c>
      <c r="J268">
        <v>49</v>
      </c>
      <c r="K268">
        <v>0.88938053097345104</v>
      </c>
      <c r="L268">
        <v>0.80400000000000005</v>
      </c>
      <c r="M268">
        <v>0.90400000000000003</v>
      </c>
      <c r="N268">
        <v>0.84453781512604997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1010</v>
      </c>
      <c r="F269">
        <v>997</v>
      </c>
      <c r="G269">
        <v>13</v>
      </c>
      <c r="H269">
        <v>996</v>
      </c>
      <c r="I269">
        <v>14</v>
      </c>
      <c r="J269">
        <v>1</v>
      </c>
      <c r="K269">
        <v>0.98613861386138602</v>
      </c>
      <c r="L269">
        <v>0.99899699097291805</v>
      </c>
      <c r="M269">
        <v>1.0130391173520501</v>
      </c>
      <c r="N269">
        <v>0.99252615844544001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798</v>
      </c>
      <c r="F270">
        <v>810</v>
      </c>
      <c r="G270">
        <v>12</v>
      </c>
      <c r="H270">
        <v>757</v>
      </c>
      <c r="I270">
        <v>41</v>
      </c>
      <c r="J270">
        <v>53</v>
      </c>
      <c r="K270">
        <v>0.94862155388471103</v>
      </c>
      <c r="L270">
        <v>0.93456790123456701</v>
      </c>
      <c r="M270">
        <v>0.98518518518518505</v>
      </c>
      <c r="N270">
        <v>0.941542288557213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288</v>
      </c>
      <c r="F271">
        <v>250</v>
      </c>
      <c r="G271">
        <v>38</v>
      </c>
      <c r="H271">
        <v>217</v>
      </c>
      <c r="I271">
        <v>71</v>
      </c>
      <c r="J271">
        <v>33</v>
      </c>
      <c r="K271">
        <v>0.75347222222222199</v>
      </c>
      <c r="L271">
        <v>0.86799999999999999</v>
      </c>
      <c r="M271">
        <v>1.1519999999999999</v>
      </c>
      <c r="N271">
        <v>0.80669144981412599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941</v>
      </c>
      <c r="F272">
        <v>937</v>
      </c>
      <c r="G272">
        <v>4</v>
      </c>
      <c r="H272">
        <v>926</v>
      </c>
      <c r="I272">
        <v>15</v>
      </c>
      <c r="J272">
        <v>11</v>
      </c>
      <c r="K272">
        <v>0.984059511158342</v>
      </c>
      <c r="L272">
        <v>0.98826040554962602</v>
      </c>
      <c r="M272">
        <v>1.00426894343649</v>
      </c>
      <c r="N272">
        <v>0.98615548455804003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742</v>
      </c>
      <c r="F273">
        <v>703</v>
      </c>
      <c r="G273">
        <v>39</v>
      </c>
      <c r="H273">
        <v>646</v>
      </c>
      <c r="I273">
        <v>96</v>
      </c>
      <c r="J273">
        <v>57</v>
      </c>
      <c r="K273">
        <v>0.87061994609164395</v>
      </c>
      <c r="L273">
        <v>0.91891891891891897</v>
      </c>
      <c r="M273">
        <v>1.05547652916073</v>
      </c>
      <c r="N273">
        <v>0.89411764705882302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191</v>
      </c>
      <c r="F274">
        <v>199</v>
      </c>
      <c r="G274">
        <v>8</v>
      </c>
      <c r="H274">
        <v>138</v>
      </c>
      <c r="I274">
        <v>53</v>
      </c>
      <c r="J274">
        <v>61</v>
      </c>
      <c r="K274">
        <v>0.72251308900523503</v>
      </c>
      <c r="L274">
        <v>0.69346733668341698</v>
      </c>
      <c r="M274">
        <v>0.95979899497487398</v>
      </c>
      <c r="N274">
        <v>0.70769230769230695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1003</v>
      </c>
      <c r="F275">
        <v>937</v>
      </c>
      <c r="G275">
        <v>66</v>
      </c>
      <c r="H275">
        <v>936</v>
      </c>
      <c r="I275">
        <v>67</v>
      </c>
      <c r="J275">
        <v>1</v>
      </c>
      <c r="K275">
        <v>0.93320039880358896</v>
      </c>
      <c r="L275">
        <v>0.99893276414087495</v>
      </c>
      <c r="M275">
        <v>1.0704375667022401</v>
      </c>
      <c r="N275">
        <v>0.96494845360824699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714</v>
      </c>
      <c r="F276">
        <v>703</v>
      </c>
      <c r="G276">
        <v>11</v>
      </c>
      <c r="H276">
        <v>636</v>
      </c>
      <c r="I276">
        <v>78</v>
      </c>
      <c r="J276">
        <v>67</v>
      </c>
      <c r="K276">
        <v>0.89075630252100801</v>
      </c>
      <c r="L276">
        <v>0.90469416785206203</v>
      </c>
      <c r="M276">
        <v>1.0156472261735401</v>
      </c>
      <c r="N276">
        <v>0.89767113620324601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196</v>
      </c>
      <c r="F277">
        <v>199</v>
      </c>
      <c r="G277">
        <v>3</v>
      </c>
      <c r="H277">
        <v>173</v>
      </c>
      <c r="I277">
        <v>23</v>
      </c>
      <c r="J277">
        <v>26</v>
      </c>
      <c r="K277">
        <v>0.88265306122448906</v>
      </c>
      <c r="L277">
        <v>0.86934673366834103</v>
      </c>
      <c r="M277">
        <v>0.98492462311557705</v>
      </c>
      <c r="N277">
        <v>0.87594936708860704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968</v>
      </c>
      <c r="F278">
        <v>937</v>
      </c>
      <c r="G278">
        <v>31</v>
      </c>
      <c r="H278">
        <v>935</v>
      </c>
      <c r="I278">
        <v>33</v>
      </c>
      <c r="J278">
        <v>2</v>
      </c>
      <c r="K278">
        <v>0.96590909090909005</v>
      </c>
      <c r="L278">
        <v>0.99786552828175001</v>
      </c>
      <c r="M278">
        <v>1.0330843116328701</v>
      </c>
      <c r="N278">
        <v>0.98162729658792602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701</v>
      </c>
      <c r="F279">
        <v>703</v>
      </c>
      <c r="G279">
        <v>2</v>
      </c>
      <c r="H279">
        <v>635</v>
      </c>
      <c r="I279">
        <v>66</v>
      </c>
      <c r="J279">
        <v>68</v>
      </c>
      <c r="K279">
        <v>0.90584878744650499</v>
      </c>
      <c r="L279">
        <v>0.903271692745377</v>
      </c>
      <c r="M279">
        <v>0.99715504978662794</v>
      </c>
      <c r="N279">
        <v>0.90455840455840397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197</v>
      </c>
      <c r="F280">
        <v>199</v>
      </c>
      <c r="G280">
        <v>2</v>
      </c>
      <c r="H280">
        <v>172</v>
      </c>
      <c r="I280">
        <v>25</v>
      </c>
      <c r="J280">
        <v>27</v>
      </c>
      <c r="K280">
        <v>0.87309644670050701</v>
      </c>
      <c r="L280">
        <v>0.86432160804020097</v>
      </c>
      <c r="M280">
        <v>0.98994974874371799</v>
      </c>
      <c r="N280">
        <v>0.86868686868686795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1182</v>
      </c>
      <c r="I281">
        <v>11</v>
      </c>
      <c r="J281">
        <v>42</v>
      </c>
      <c r="K281">
        <v>0.99077954735959695</v>
      </c>
      <c r="L281">
        <v>0.96568627450980304</v>
      </c>
      <c r="M281">
        <v>0.97467320261437895</v>
      </c>
      <c r="N281">
        <v>0.97807199007033496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577</v>
      </c>
      <c r="F282">
        <v>647</v>
      </c>
      <c r="G282">
        <v>70</v>
      </c>
      <c r="H282">
        <v>549</v>
      </c>
      <c r="I282">
        <v>28</v>
      </c>
      <c r="J282">
        <v>98</v>
      </c>
      <c r="K282">
        <v>0.95147313691507795</v>
      </c>
      <c r="L282">
        <v>0.84853168469860896</v>
      </c>
      <c r="M282">
        <v>0.89180834621329197</v>
      </c>
      <c r="N282">
        <v>0.89705882352941102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187</v>
      </c>
      <c r="F283">
        <v>217</v>
      </c>
      <c r="G283">
        <v>30</v>
      </c>
      <c r="H283">
        <v>111</v>
      </c>
      <c r="I283">
        <v>76</v>
      </c>
      <c r="J283">
        <v>106</v>
      </c>
      <c r="K283">
        <v>0.59358288770053402</v>
      </c>
      <c r="L283">
        <v>0.51152073732718895</v>
      </c>
      <c r="M283">
        <v>0.86175115207373199</v>
      </c>
      <c r="N283">
        <v>0.54950495049504899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1175</v>
      </c>
      <c r="F284">
        <v>1224</v>
      </c>
      <c r="G284">
        <v>49</v>
      </c>
      <c r="H284">
        <v>1160</v>
      </c>
      <c r="I284">
        <v>15</v>
      </c>
      <c r="J284">
        <v>64</v>
      </c>
      <c r="K284">
        <v>0.98723404255319103</v>
      </c>
      <c r="L284">
        <v>0.947712418300653</v>
      </c>
      <c r="M284">
        <v>0.95996732026143705</v>
      </c>
      <c r="N284">
        <v>0.96706961233847399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634</v>
      </c>
      <c r="F285">
        <v>647</v>
      </c>
      <c r="G285">
        <v>13</v>
      </c>
      <c r="H285">
        <v>614</v>
      </c>
      <c r="I285">
        <v>20</v>
      </c>
      <c r="J285">
        <v>33</v>
      </c>
      <c r="K285">
        <v>0.96845425867507795</v>
      </c>
      <c r="L285">
        <v>0.94899536321483702</v>
      </c>
      <c r="M285">
        <v>0.97990726429675401</v>
      </c>
      <c r="N285">
        <v>0.95862607338017103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220</v>
      </c>
      <c r="F286">
        <v>217</v>
      </c>
      <c r="G286">
        <v>3</v>
      </c>
      <c r="H286">
        <v>192</v>
      </c>
      <c r="I286">
        <v>28</v>
      </c>
      <c r="J286">
        <v>25</v>
      </c>
      <c r="K286">
        <v>0.87272727272727202</v>
      </c>
      <c r="L286">
        <v>0.88479262672810999</v>
      </c>
      <c r="M286">
        <v>1.0138248847926199</v>
      </c>
      <c r="N286">
        <v>0.87871853546910705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1230</v>
      </c>
      <c r="F287">
        <v>1224</v>
      </c>
      <c r="G287">
        <v>6</v>
      </c>
      <c r="H287">
        <v>1218</v>
      </c>
      <c r="I287">
        <v>12</v>
      </c>
      <c r="J287">
        <v>6</v>
      </c>
      <c r="K287">
        <v>0.99024390243902405</v>
      </c>
      <c r="L287">
        <v>0.99509803921568596</v>
      </c>
      <c r="M287">
        <v>1.0049019607843099</v>
      </c>
      <c r="N287">
        <v>0.99266503667481598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653</v>
      </c>
      <c r="F288">
        <v>647</v>
      </c>
      <c r="G288">
        <v>6</v>
      </c>
      <c r="H288">
        <v>618</v>
      </c>
      <c r="I288">
        <v>35</v>
      </c>
      <c r="J288">
        <v>29</v>
      </c>
      <c r="K288">
        <v>0.94640122511485403</v>
      </c>
      <c r="L288">
        <v>0.95517774343122097</v>
      </c>
      <c r="M288">
        <v>1.0092735703245701</v>
      </c>
      <c r="N288">
        <v>0.95076923076923003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221</v>
      </c>
      <c r="F289">
        <v>217</v>
      </c>
      <c r="G289">
        <v>4</v>
      </c>
      <c r="H289">
        <v>194</v>
      </c>
      <c r="I289">
        <v>27</v>
      </c>
      <c r="J289">
        <v>23</v>
      </c>
      <c r="K289">
        <v>0.87782805429864197</v>
      </c>
      <c r="L289">
        <v>0.89400921658986099</v>
      </c>
      <c r="M289">
        <v>1.0184331797235</v>
      </c>
      <c r="N289">
        <v>0.885844748858447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1027</v>
      </c>
      <c r="F290">
        <v>1053</v>
      </c>
      <c r="G290">
        <v>26</v>
      </c>
      <c r="H290">
        <v>1024</v>
      </c>
      <c r="I290">
        <v>3</v>
      </c>
      <c r="J290">
        <v>29</v>
      </c>
      <c r="K290">
        <v>0.99707887049659205</v>
      </c>
      <c r="L290">
        <v>0.97245963912630495</v>
      </c>
      <c r="M290">
        <v>0.97530864197530798</v>
      </c>
      <c r="N290">
        <v>0.984615384615384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711</v>
      </c>
      <c r="F291">
        <v>716</v>
      </c>
      <c r="G291">
        <v>5</v>
      </c>
      <c r="H291">
        <v>663</v>
      </c>
      <c r="I291">
        <v>48</v>
      </c>
      <c r="J291">
        <v>53</v>
      </c>
      <c r="K291">
        <v>0.93248945147679296</v>
      </c>
      <c r="L291">
        <v>0.92597765363128404</v>
      </c>
      <c r="M291">
        <v>0.99301675977653603</v>
      </c>
      <c r="N291">
        <v>0.92922214435879402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226</v>
      </c>
      <c r="F292">
        <v>224</v>
      </c>
      <c r="G292">
        <v>2</v>
      </c>
      <c r="H292">
        <v>135</v>
      </c>
      <c r="I292">
        <v>91</v>
      </c>
      <c r="J292">
        <v>89</v>
      </c>
      <c r="K292">
        <v>0.59734513274336198</v>
      </c>
      <c r="L292">
        <v>0.60267857142857095</v>
      </c>
      <c r="M292">
        <v>1.0089285714285701</v>
      </c>
      <c r="N292">
        <v>0.6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998</v>
      </c>
      <c r="F293">
        <v>1053</v>
      </c>
      <c r="G293">
        <v>55</v>
      </c>
      <c r="H293">
        <v>995</v>
      </c>
      <c r="I293">
        <v>3</v>
      </c>
      <c r="J293">
        <v>58</v>
      </c>
      <c r="K293">
        <v>0.99699398797595196</v>
      </c>
      <c r="L293">
        <v>0.94491927825261102</v>
      </c>
      <c r="M293">
        <v>0.94776828110161404</v>
      </c>
      <c r="N293">
        <v>0.97025841053144801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737</v>
      </c>
      <c r="F294">
        <v>716</v>
      </c>
      <c r="G294">
        <v>21</v>
      </c>
      <c r="H294">
        <v>674</v>
      </c>
      <c r="I294">
        <v>63</v>
      </c>
      <c r="J294">
        <v>42</v>
      </c>
      <c r="K294">
        <v>0.91451831750339196</v>
      </c>
      <c r="L294">
        <v>0.94134078212290495</v>
      </c>
      <c r="M294">
        <v>1.02932960893854</v>
      </c>
      <c r="N294">
        <v>0.92773571920165099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218</v>
      </c>
      <c r="F295">
        <v>224</v>
      </c>
      <c r="G295">
        <v>6</v>
      </c>
      <c r="H295">
        <v>191</v>
      </c>
      <c r="I295">
        <v>27</v>
      </c>
      <c r="J295">
        <v>33</v>
      </c>
      <c r="K295">
        <v>0.87614678899082499</v>
      </c>
      <c r="L295">
        <v>0.85267857142857095</v>
      </c>
      <c r="M295">
        <v>0.97321428571428503</v>
      </c>
      <c r="N295">
        <v>0.86425339366515797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1054</v>
      </c>
      <c r="F296">
        <v>1053</v>
      </c>
      <c r="G296">
        <v>1</v>
      </c>
      <c r="H296">
        <v>1049</v>
      </c>
      <c r="I296">
        <v>5</v>
      </c>
      <c r="J296">
        <v>4</v>
      </c>
      <c r="K296">
        <v>0.99525616698292196</v>
      </c>
      <c r="L296">
        <v>0.99620132953466201</v>
      </c>
      <c r="M296">
        <v>1.0009496676163301</v>
      </c>
      <c r="N296">
        <v>0.99572852396772604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713</v>
      </c>
      <c r="F297">
        <v>716</v>
      </c>
      <c r="G297">
        <v>3</v>
      </c>
      <c r="H297">
        <v>669</v>
      </c>
      <c r="I297">
        <v>44</v>
      </c>
      <c r="J297">
        <v>47</v>
      </c>
      <c r="K297">
        <v>0.93828892005610098</v>
      </c>
      <c r="L297">
        <v>0.93435754189944098</v>
      </c>
      <c r="M297">
        <v>0.99581005586592097</v>
      </c>
      <c r="N297">
        <v>0.936319104268719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195</v>
      </c>
      <c r="I298">
        <v>25</v>
      </c>
      <c r="J298">
        <v>29</v>
      </c>
      <c r="K298">
        <v>0.88636363636363602</v>
      </c>
      <c r="L298">
        <v>0.87053571428571397</v>
      </c>
      <c r="M298">
        <v>0.98214285714285698</v>
      </c>
      <c r="N298">
        <v>0.87837837837837796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1122</v>
      </c>
      <c r="F299">
        <v>1101</v>
      </c>
      <c r="G299">
        <v>21</v>
      </c>
      <c r="H299">
        <v>1098</v>
      </c>
      <c r="I299">
        <v>24</v>
      </c>
      <c r="J299">
        <v>3</v>
      </c>
      <c r="K299">
        <v>0.978609625668449</v>
      </c>
      <c r="L299">
        <v>0.99727520435967298</v>
      </c>
      <c r="M299">
        <v>1.0190735694822799</v>
      </c>
      <c r="N299">
        <v>0.98785425101214497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639</v>
      </c>
      <c r="F300">
        <v>614</v>
      </c>
      <c r="G300">
        <v>25</v>
      </c>
      <c r="H300">
        <v>531</v>
      </c>
      <c r="I300">
        <v>108</v>
      </c>
      <c r="J300">
        <v>83</v>
      </c>
      <c r="K300">
        <v>0.83098591549295697</v>
      </c>
      <c r="L300">
        <v>0.86482084690553696</v>
      </c>
      <c r="M300">
        <v>1.04071661237785</v>
      </c>
      <c r="N300">
        <v>0.847565841979249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222</v>
      </c>
      <c r="F301">
        <v>228</v>
      </c>
      <c r="G301">
        <v>6</v>
      </c>
      <c r="H301">
        <v>148</v>
      </c>
      <c r="I301">
        <v>74</v>
      </c>
      <c r="J301">
        <v>80</v>
      </c>
      <c r="K301">
        <v>0.66666666666666596</v>
      </c>
      <c r="L301">
        <v>0.64912280701754299</v>
      </c>
      <c r="M301">
        <v>0.97368421052631504</v>
      </c>
      <c r="N301">
        <v>0.65777777777777702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1092</v>
      </c>
      <c r="F302">
        <v>1101</v>
      </c>
      <c r="G302">
        <v>9</v>
      </c>
      <c r="H302">
        <v>1089</v>
      </c>
      <c r="I302">
        <v>3</v>
      </c>
      <c r="J302">
        <v>12</v>
      </c>
      <c r="K302">
        <v>0.99725274725274704</v>
      </c>
      <c r="L302">
        <v>0.98910081743869205</v>
      </c>
      <c r="M302">
        <v>0.99182561307901895</v>
      </c>
      <c r="N302">
        <v>0.99316005471956204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620</v>
      </c>
      <c r="F303">
        <v>614</v>
      </c>
      <c r="G303">
        <v>6</v>
      </c>
      <c r="H303">
        <v>570</v>
      </c>
      <c r="I303">
        <v>50</v>
      </c>
      <c r="J303">
        <v>44</v>
      </c>
      <c r="K303">
        <v>0.91935483870967705</v>
      </c>
      <c r="L303">
        <v>0.92833876221498302</v>
      </c>
      <c r="M303">
        <v>1.00977198697068</v>
      </c>
      <c r="N303">
        <v>0.92382495948136101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223</v>
      </c>
      <c r="F304">
        <v>228</v>
      </c>
      <c r="G304">
        <v>5</v>
      </c>
      <c r="H304">
        <v>190</v>
      </c>
      <c r="I304">
        <v>33</v>
      </c>
      <c r="J304">
        <v>38</v>
      </c>
      <c r="K304">
        <v>0.85201793721973096</v>
      </c>
      <c r="L304">
        <v>0.83333333333333304</v>
      </c>
      <c r="M304">
        <v>0.97807017543859598</v>
      </c>
      <c r="N304">
        <v>0.84257206208425695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1115</v>
      </c>
      <c r="F305">
        <v>1101</v>
      </c>
      <c r="G305">
        <v>14</v>
      </c>
      <c r="H305">
        <v>1101</v>
      </c>
      <c r="I305">
        <v>14</v>
      </c>
      <c r="J305">
        <v>0</v>
      </c>
      <c r="K305">
        <v>0.98744394618833997</v>
      </c>
      <c r="L305">
        <v>1</v>
      </c>
      <c r="M305">
        <v>1.0127157129881901</v>
      </c>
      <c r="N305">
        <v>0.99368231046931399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602</v>
      </c>
      <c r="F306">
        <v>614</v>
      </c>
      <c r="G306">
        <v>12</v>
      </c>
      <c r="H306">
        <v>562</v>
      </c>
      <c r="I306">
        <v>40</v>
      </c>
      <c r="J306">
        <v>52</v>
      </c>
      <c r="K306">
        <v>0.93355481727574696</v>
      </c>
      <c r="L306">
        <v>0.91530944625407096</v>
      </c>
      <c r="M306">
        <v>0.98045602605863102</v>
      </c>
      <c r="N306">
        <v>0.92434210526315697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224</v>
      </c>
      <c r="F307">
        <v>228</v>
      </c>
      <c r="G307">
        <v>4</v>
      </c>
      <c r="H307">
        <v>199</v>
      </c>
      <c r="I307">
        <v>25</v>
      </c>
      <c r="J307">
        <v>29</v>
      </c>
      <c r="K307">
        <v>0.88839285714285698</v>
      </c>
      <c r="L307">
        <v>0.87280701754385903</v>
      </c>
      <c r="M307">
        <v>0.98245614035087703</v>
      </c>
      <c r="N307">
        <v>0.88053097345132703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1047</v>
      </c>
      <c r="F308">
        <v>1044</v>
      </c>
      <c r="G308">
        <v>3</v>
      </c>
      <c r="H308">
        <v>1043</v>
      </c>
      <c r="I308">
        <v>4</v>
      </c>
      <c r="J308">
        <v>1</v>
      </c>
      <c r="K308">
        <v>0.99617956064947399</v>
      </c>
      <c r="L308">
        <v>0.99904214559386895</v>
      </c>
      <c r="M308">
        <v>1.0028735632183901</v>
      </c>
      <c r="N308">
        <v>0.997608799617408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761</v>
      </c>
      <c r="F309">
        <v>668</v>
      </c>
      <c r="G309">
        <v>93</v>
      </c>
      <c r="H309">
        <v>646</v>
      </c>
      <c r="I309">
        <v>115</v>
      </c>
      <c r="J309">
        <v>22</v>
      </c>
      <c r="K309">
        <v>0.848883048620236</v>
      </c>
      <c r="L309">
        <v>0.96706586826347296</v>
      </c>
      <c r="M309">
        <v>1.1392215568862201</v>
      </c>
      <c r="N309">
        <v>0.90412876137158804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237</v>
      </c>
      <c r="F310">
        <v>217</v>
      </c>
      <c r="G310">
        <v>20</v>
      </c>
      <c r="H310">
        <v>163</v>
      </c>
      <c r="I310">
        <v>74</v>
      </c>
      <c r="J310">
        <v>54</v>
      </c>
      <c r="K310">
        <v>0.68776371308016804</v>
      </c>
      <c r="L310">
        <v>0.75115207373271797</v>
      </c>
      <c r="M310">
        <v>1.09216589861751</v>
      </c>
      <c r="N310">
        <v>0.71806167400881005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1057</v>
      </c>
      <c r="F311">
        <v>1044</v>
      </c>
      <c r="G311">
        <v>13</v>
      </c>
      <c r="H311">
        <v>1044</v>
      </c>
      <c r="I311">
        <v>13</v>
      </c>
      <c r="J311">
        <v>0</v>
      </c>
      <c r="K311">
        <v>0.98770104068117304</v>
      </c>
      <c r="L311">
        <v>1</v>
      </c>
      <c r="M311">
        <v>1.0124521072796899</v>
      </c>
      <c r="N311">
        <v>0.99381247025226005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727</v>
      </c>
      <c r="F312">
        <v>668</v>
      </c>
      <c r="G312">
        <v>59</v>
      </c>
      <c r="H312">
        <v>651</v>
      </c>
      <c r="I312">
        <v>76</v>
      </c>
      <c r="J312">
        <v>17</v>
      </c>
      <c r="K312">
        <v>0.89546079779917398</v>
      </c>
      <c r="L312">
        <v>0.97455089820359198</v>
      </c>
      <c r="M312">
        <v>1.08832335329341</v>
      </c>
      <c r="N312">
        <v>0.93333333333333302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215</v>
      </c>
      <c r="F313">
        <v>217</v>
      </c>
      <c r="G313">
        <v>2</v>
      </c>
      <c r="H313">
        <v>189</v>
      </c>
      <c r="I313">
        <v>26</v>
      </c>
      <c r="J313">
        <v>28</v>
      </c>
      <c r="K313">
        <v>0.87906976744186005</v>
      </c>
      <c r="L313">
        <v>0.87096774193548299</v>
      </c>
      <c r="M313">
        <v>0.990783410138248</v>
      </c>
      <c r="N313">
        <v>0.875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1054</v>
      </c>
      <c r="F314">
        <v>1044</v>
      </c>
      <c r="G314">
        <v>10</v>
      </c>
      <c r="H314">
        <v>1044</v>
      </c>
      <c r="I314">
        <v>10</v>
      </c>
      <c r="J314">
        <v>0</v>
      </c>
      <c r="K314">
        <v>0.99051233396584404</v>
      </c>
      <c r="L314">
        <v>1</v>
      </c>
      <c r="M314">
        <v>1.0095785440613001</v>
      </c>
      <c r="N314">
        <v>0.99523355576739703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684</v>
      </c>
      <c r="F315">
        <v>668</v>
      </c>
      <c r="G315">
        <v>16</v>
      </c>
      <c r="H315">
        <v>626</v>
      </c>
      <c r="I315">
        <v>58</v>
      </c>
      <c r="J315">
        <v>42</v>
      </c>
      <c r="K315">
        <v>0.91520467836257302</v>
      </c>
      <c r="L315">
        <v>0.93712574850299402</v>
      </c>
      <c r="M315">
        <v>1.0239520958083801</v>
      </c>
      <c r="N315">
        <v>0.92603550295857995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222</v>
      </c>
      <c r="F316">
        <v>217</v>
      </c>
      <c r="G316">
        <v>5</v>
      </c>
      <c r="H316">
        <v>182</v>
      </c>
      <c r="I316">
        <v>40</v>
      </c>
      <c r="J316">
        <v>35</v>
      </c>
      <c r="K316">
        <v>0.819819819819819</v>
      </c>
      <c r="L316">
        <v>0.83870967741935398</v>
      </c>
      <c r="M316">
        <v>1.0230414746543699</v>
      </c>
      <c r="N316">
        <v>0.82915717539863298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929</v>
      </c>
      <c r="F317">
        <v>915</v>
      </c>
      <c r="G317">
        <v>14</v>
      </c>
      <c r="H317">
        <v>904</v>
      </c>
      <c r="I317">
        <v>25</v>
      </c>
      <c r="J317">
        <v>11</v>
      </c>
      <c r="K317">
        <v>0.97308934337997799</v>
      </c>
      <c r="L317">
        <v>0.98797814207650203</v>
      </c>
      <c r="M317">
        <v>1.01530054644808</v>
      </c>
      <c r="N317">
        <v>0.98047722342733101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721</v>
      </c>
      <c r="F318">
        <v>701</v>
      </c>
      <c r="G318">
        <v>20</v>
      </c>
      <c r="H318">
        <v>664</v>
      </c>
      <c r="I318">
        <v>57</v>
      </c>
      <c r="J318">
        <v>37</v>
      </c>
      <c r="K318">
        <v>0.92094313453536703</v>
      </c>
      <c r="L318">
        <v>0.947218259629101</v>
      </c>
      <c r="M318">
        <v>1.02853067047075</v>
      </c>
      <c r="N318">
        <v>0.93389592123769305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193</v>
      </c>
      <c r="F319">
        <v>195</v>
      </c>
      <c r="G319">
        <v>2</v>
      </c>
      <c r="H319">
        <v>108</v>
      </c>
      <c r="I319">
        <v>85</v>
      </c>
      <c r="J319">
        <v>87</v>
      </c>
      <c r="K319">
        <v>0.55958549222797904</v>
      </c>
      <c r="L319">
        <v>0.55384615384615299</v>
      </c>
      <c r="M319">
        <v>0.989743589743589</v>
      </c>
      <c r="N319">
        <v>0.55670103092783496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989</v>
      </c>
      <c r="F320">
        <v>915</v>
      </c>
      <c r="G320">
        <v>74</v>
      </c>
      <c r="H320">
        <v>914</v>
      </c>
      <c r="I320">
        <v>75</v>
      </c>
      <c r="J320">
        <v>1</v>
      </c>
      <c r="K320">
        <v>0.92416582406471104</v>
      </c>
      <c r="L320">
        <v>0.99890710382513603</v>
      </c>
      <c r="M320">
        <v>1.08087431693989</v>
      </c>
      <c r="N320">
        <v>0.96008403361344496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738</v>
      </c>
      <c r="F321">
        <v>701</v>
      </c>
      <c r="G321">
        <v>37</v>
      </c>
      <c r="H321">
        <v>676</v>
      </c>
      <c r="I321">
        <v>62</v>
      </c>
      <c r="J321">
        <v>25</v>
      </c>
      <c r="K321">
        <v>0.91598915989159801</v>
      </c>
      <c r="L321">
        <v>0.96433666191155398</v>
      </c>
      <c r="M321">
        <v>1.0527817403708899</v>
      </c>
      <c r="N321">
        <v>0.93954134815844303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191</v>
      </c>
      <c r="F322">
        <v>195</v>
      </c>
      <c r="G322">
        <v>4</v>
      </c>
      <c r="H322">
        <v>124</v>
      </c>
      <c r="I322">
        <v>67</v>
      </c>
      <c r="J322">
        <v>71</v>
      </c>
      <c r="K322">
        <v>0.649214659685863</v>
      </c>
      <c r="L322">
        <v>0.63589743589743497</v>
      </c>
      <c r="M322">
        <v>0.979487179487179</v>
      </c>
      <c r="N322">
        <v>0.64248704663212397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924</v>
      </c>
      <c r="F323">
        <v>915</v>
      </c>
      <c r="G323">
        <v>9</v>
      </c>
      <c r="H323">
        <v>913</v>
      </c>
      <c r="I323">
        <v>11</v>
      </c>
      <c r="J323">
        <v>2</v>
      </c>
      <c r="K323">
        <v>0.98809523809523803</v>
      </c>
      <c r="L323">
        <v>0.99781420765027296</v>
      </c>
      <c r="M323">
        <v>1.0098360655737699</v>
      </c>
      <c r="N323">
        <v>0.99293094072865595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701</v>
      </c>
      <c r="F324">
        <v>701</v>
      </c>
      <c r="G324">
        <v>0</v>
      </c>
      <c r="H324">
        <v>666</v>
      </c>
      <c r="I324">
        <v>35</v>
      </c>
      <c r="J324">
        <v>35</v>
      </c>
      <c r="K324">
        <v>0.950071326676176</v>
      </c>
      <c r="L324">
        <v>0.950071326676176</v>
      </c>
      <c r="M324">
        <v>1</v>
      </c>
      <c r="N324">
        <v>0.950071326676176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203</v>
      </c>
      <c r="F325">
        <v>195</v>
      </c>
      <c r="G325">
        <v>8</v>
      </c>
      <c r="H325">
        <v>174</v>
      </c>
      <c r="I325">
        <v>29</v>
      </c>
      <c r="J325">
        <v>21</v>
      </c>
      <c r="K325">
        <v>0.85714285714285698</v>
      </c>
      <c r="L325">
        <v>0.89230769230769202</v>
      </c>
      <c r="M325">
        <v>1.04102564102564</v>
      </c>
      <c r="N325">
        <v>0.87437185929648198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421</v>
      </c>
      <c r="F326">
        <v>1230</v>
      </c>
      <c r="G326">
        <v>809</v>
      </c>
      <c r="H326">
        <v>419</v>
      </c>
      <c r="I326">
        <v>2</v>
      </c>
      <c r="J326">
        <v>811</v>
      </c>
      <c r="K326">
        <v>0.99524940617577196</v>
      </c>
      <c r="L326">
        <v>0.34065040650406497</v>
      </c>
      <c r="M326">
        <v>0.34227642276422698</v>
      </c>
      <c r="N326">
        <v>0.50757116898849097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511</v>
      </c>
      <c r="F327">
        <v>761</v>
      </c>
      <c r="G327">
        <v>250</v>
      </c>
      <c r="H327">
        <v>470</v>
      </c>
      <c r="I327">
        <v>41</v>
      </c>
      <c r="J327">
        <v>291</v>
      </c>
      <c r="K327">
        <v>0.91976516634050798</v>
      </c>
      <c r="L327">
        <v>0.61760840998685895</v>
      </c>
      <c r="M327">
        <v>0.67148488830486197</v>
      </c>
      <c r="N327">
        <v>0.73899371069182296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280</v>
      </c>
      <c r="F328">
        <v>225</v>
      </c>
      <c r="G328">
        <v>55</v>
      </c>
      <c r="H328">
        <v>142</v>
      </c>
      <c r="I328">
        <v>138</v>
      </c>
      <c r="J328">
        <v>83</v>
      </c>
      <c r="K328">
        <v>0.50714285714285701</v>
      </c>
      <c r="L328">
        <v>0.63111111111111096</v>
      </c>
      <c r="M328">
        <v>1.24444444444444</v>
      </c>
      <c r="N328">
        <v>0.56237623762376199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1036</v>
      </c>
      <c r="F329">
        <v>1230</v>
      </c>
      <c r="G329">
        <v>194</v>
      </c>
      <c r="H329">
        <v>1028</v>
      </c>
      <c r="I329">
        <v>8</v>
      </c>
      <c r="J329">
        <v>202</v>
      </c>
      <c r="K329">
        <v>0.99227799227799196</v>
      </c>
      <c r="L329">
        <v>0.83577235772357705</v>
      </c>
      <c r="M329">
        <v>0.84227642276422698</v>
      </c>
      <c r="N329">
        <v>0.90732568402471303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716</v>
      </c>
      <c r="F330">
        <v>761</v>
      </c>
      <c r="G330">
        <v>45</v>
      </c>
      <c r="H330">
        <v>654</v>
      </c>
      <c r="I330">
        <v>62</v>
      </c>
      <c r="J330">
        <v>107</v>
      </c>
      <c r="K330">
        <v>0.91340782122904995</v>
      </c>
      <c r="L330">
        <v>0.85939553219448095</v>
      </c>
      <c r="M330">
        <v>0.94086727989487495</v>
      </c>
      <c r="N330">
        <v>0.88557887610020303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205</v>
      </c>
      <c r="F331">
        <v>225</v>
      </c>
      <c r="G331">
        <v>20</v>
      </c>
      <c r="H331">
        <v>186</v>
      </c>
      <c r="I331">
        <v>19</v>
      </c>
      <c r="J331">
        <v>39</v>
      </c>
      <c r="K331">
        <v>0.90731707317073096</v>
      </c>
      <c r="L331">
        <v>0.82666666666666599</v>
      </c>
      <c r="M331">
        <v>0.91111111111111098</v>
      </c>
      <c r="N331">
        <v>0.86511627906976696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1242</v>
      </c>
      <c r="F332">
        <v>1230</v>
      </c>
      <c r="G332">
        <v>12</v>
      </c>
      <c r="H332">
        <v>1227</v>
      </c>
      <c r="I332">
        <v>15</v>
      </c>
      <c r="J332">
        <v>3</v>
      </c>
      <c r="K332">
        <v>0.98792270531400905</v>
      </c>
      <c r="L332">
        <v>0.99756097560975598</v>
      </c>
      <c r="M332">
        <v>1.0097560975609701</v>
      </c>
      <c r="N332">
        <v>0.99271844660194097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737</v>
      </c>
      <c r="F333">
        <v>761</v>
      </c>
      <c r="G333">
        <v>24</v>
      </c>
      <c r="H333">
        <v>677</v>
      </c>
      <c r="I333">
        <v>60</v>
      </c>
      <c r="J333">
        <v>84</v>
      </c>
      <c r="K333">
        <v>0.918588873812754</v>
      </c>
      <c r="L333">
        <v>0.88961892247043295</v>
      </c>
      <c r="M333">
        <v>0.96846254927726605</v>
      </c>
      <c r="N333">
        <v>0.90387182910547303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223</v>
      </c>
      <c r="F334">
        <v>225</v>
      </c>
      <c r="G334">
        <v>2</v>
      </c>
      <c r="H334">
        <v>197</v>
      </c>
      <c r="I334">
        <v>26</v>
      </c>
      <c r="J334">
        <v>28</v>
      </c>
      <c r="K334">
        <v>0.88340807174887803</v>
      </c>
      <c r="L334">
        <v>0.87555555555555498</v>
      </c>
      <c r="M334">
        <v>0.99111111111111105</v>
      </c>
      <c r="N334">
        <v>0.87946428571428503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1009</v>
      </c>
      <c r="F335">
        <v>1035</v>
      </c>
      <c r="G335">
        <v>26</v>
      </c>
      <c r="H335">
        <v>1003</v>
      </c>
      <c r="I335">
        <v>6</v>
      </c>
      <c r="J335">
        <v>32</v>
      </c>
      <c r="K335">
        <v>0.99405351833498501</v>
      </c>
      <c r="L335">
        <v>0.96908212560386398</v>
      </c>
      <c r="M335">
        <v>0.97487922705314001</v>
      </c>
      <c r="N335">
        <v>0.98140900195694702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806</v>
      </c>
      <c r="F336">
        <v>827</v>
      </c>
      <c r="G336">
        <v>21</v>
      </c>
      <c r="H336">
        <v>722</v>
      </c>
      <c r="I336">
        <v>84</v>
      </c>
      <c r="J336">
        <v>105</v>
      </c>
      <c r="K336">
        <v>0.89578163771712105</v>
      </c>
      <c r="L336">
        <v>0.87303506650544105</v>
      </c>
      <c r="M336">
        <v>0.97460701330108801</v>
      </c>
      <c r="N336">
        <v>0.88426209430495994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254</v>
      </c>
      <c r="F337">
        <v>243</v>
      </c>
      <c r="G337">
        <v>11</v>
      </c>
      <c r="H337">
        <v>132</v>
      </c>
      <c r="I337">
        <v>122</v>
      </c>
      <c r="J337">
        <v>111</v>
      </c>
      <c r="K337">
        <v>0.51968503937007804</v>
      </c>
      <c r="L337">
        <v>0.54320987654320896</v>
      </c>
      <c r="M337">
        <v>1.0452674897119301</v>
      </c>
      <c r="N337">
        <v>0.53118712273641799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1045</v>
      </c>
      <c r="F338">
        <v>1035</v>
      </c>
      <c r="G338">
        <v>10</v>
      </c>
      <c r="H338">
        <v>1027</v>
      </c>
      <c r="I338">
        <v>18</v>
      </c>
      <c r="J338">
        <v>8</v>
      </c>
      <c r="K338">
        <v>0.98277511961722397</v>
      </c>
      <c r="L338">
        <v>0.99227053140096599</v>
      </c>
      <c r="M338">
        <v>1.0096618357487901</v>
      </c>
      <c r="N338">
        <v>0.98749999999999905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823</v>
      </c>
      <c r="F339">
        <v>827</v>
      </c>
      <c r="G339">
        <v>4</v>
      </c>
      <c r="H339">
        <v>768</v>
      </c>
      <c r="I339">
        <v>55</v>
      </c>
      <c r="J339">
        <v>59</v>
      </c>
      <c r="K339">
        <v>0.93317132442284301</v>
      </c>
      <c r="L339">
        <v>0.928657799274486</v>
      </c>
      <c r="M339">
        <v>0.99516324062877803</v>
      </c>
      <c r="N339">
        <v>0.93090909090909002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222</v>
      </c>
      <c r="F340">
        <v>243</v>
      </c>
      <c r="G340">
        <v>21</v>
      </c>
      <c r="H340">
        <v>185</v>
      </c>
      <c r="I340">
        <v>37</v>
      </c>
      <c r="J340">
        <v>58</v>
      </c>
      <c r="K340">
        <v>0.83333333333333304</v>
      </c>
      <c r="L340">
        <v>0.76131687242798296</v>
      </c>
      <c r="M340">
        <v>0.91358024691357997</v>
      </c>
      <c r="N340">
        <v>0.79569892473118198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1049</v>
      </c>
      <c r="F341">
        <v>1035</v>
      </c>
      <c r="G341">
        <v>14</v>
      </c>
      <c r="H341">
        <v>1032</v>
      </c>
      <c r="I341">
        <v>17</v>
      </c>
      <c r="J341">
        <v>3</v>
      </c>
      <c r="K341">
        <v>0.98379408960915105</v>
      </c>
      <c r="L341">
        <v>0.99710144927536204</v>
      </c>
      <c r="M341">
        <v>1.0135265700483</v>
      </c>
      <c r="N341">
        <v>0.99040307101727398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838</v>
      </c>
      <c r="F342">
        <v>827</v>
      </c>
      <c r="G342">
        <v>11</v>
      </c>
      <c r="H342">
        <v>778</v>
      </c>
      <c r="I342">
        <v>60</v>
      </c>
      <c r="J342">
        <v>49</v>
      </c>
      <c r="K342">
        <v>0.92840095465393702</v>
      </c>
      <c r="L342">
        <v>0.94074969770253902</v>
      </c>
      <c r="M342">
        <v>1.01330108827085</v>
      </c>
      <c r="N342">
        <v>0.93453453453453394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247</v>
      </c>
      <c r="F343">
        <v>243</v>
      </c>
      <c r="G343">
        <v>4</v>
      </c>
      <c r="H343">
        <v>198</v>
      </c>
      <c r="I343">
        <v>49</v>
      </c>
      <c r="J343">
        <v>45</v>
      </c>
      <c r="K343">
        <v>0.80161943319838003</v>
      </c>
      <c r="L343">
        <v>0.81481481481481399</v>
      </c>
      <c r="M343">
        <v>1.0164609053497899</v>
      </c>
      <c r="N343">
        <v>0.80816326530612204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1076</v>
      </c>
      <c r="F344">
        <v>1107</v>
      </c>
      <c r="G344">
        <v>31</v>
      </c>
      <c r="H344">
        <v>1069</v>
      </c>
      <c r="I344">
        <v>7</v>
      </c>
      <c r="J344">
        <v>38</v>
      </c>
      <c r="K344">
        <v>0.99349442379182096</v>
      </c>
      <c r="L344">
        <v>0.96567299006323304</v>
      </c>
      <c r="M344">
        <v>0.971996386630533</v>
      </c>
      <c r="N344">
        <v>0.97938616582684301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592</v>
      </c>
      <c r="F345">
        <v>701</v>
      </c>
      <c r="G345">
        <v>109</v>
      </c>
      <c r="H345">
        <v>560</v>
      </c>
      <c r="I345">
        <v>32</v>
      </c>
      <c r="J345">
        <v>141</v>
      </c>
      <c r="K345">
        <v>0.94594594594594505</v>
      </c>
      <c r="L345">
        <v>0.79885877318116905</v>
      </c>
      <c r="M345">
        <v>0.844507845934379</v>
      </c>
      <c r="N345">
        <v>0.86620262954369598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232</v>
      </c>
      <c r="F346">
        <v>266</v>
      </c>
      <c r="G346">
        <v>34</v>
      </c>
      <c r="H346">
        <v>132</v>
      </c>
      <c r="I346">
        <v>100</v>
      </c>
      <c r="J346">
        <v>134</v>
      </c>
      <c r="K346">
        <v>0.568965517241379</v>
      </c>
      <c r="L346">
        <v>0.49624060150375898</v>
      </c>
      <c r="M346">
        <v>0.87218045112781895</v>
      </c>
      <c r="N346">
        <v>0.53012048192771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1047</v>
      </c>
      <c r="F347">
        <v>1107</v>
      </c>
      <c r="G347">
        <v>60</v>
      </c>
      <c r="H347">
        <v>1039</v>
      </c>
      <c r="I347">
        <v>8</v>
      </c>
      <c r="J347">
        <v>68</v>
      </c>
      <c r="K347">
        <v>0.99235912129894899</v>
      </c>
      <c r="L347">
        <v>0.93857271906052397</v>
      </c>
      <c r="M347">
        <v>0.94579945799457998</v>
      </c>
      <c r="N347">
        <v>0.96471680594243203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609</v>
      </c>
      <c r="F348">
        <v>701</v>
      </c>
      <c r="G348">
        <v>92</v>
      </c>
      <c r="H348">
        <v>586</v>
      </c>
      <c r="I348">
        <v>23</v>
      </c>
      <c r="J348">
        <v>115</v>
      </c>
      <c r="K348">
        <v>0.96223316912972001</v>
      </c>
      <c r="L348">
        <v>0.83594864479315201</v>
      </c>
      <c r="M348">
        <v>0.86875891583452203</v>
      </c>
      <c r="N348">
        <v>0.89465648854961799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240</v>
      </c>
      <c r="F349">
        <v>266</v>
      </c>
      <c r="G349">
        <v>26</v>
      </c>
      <c r="H349">
        <v>215</v>
      </c>
      <c r="I349">
        <v>25</v>
      </c>
      <c r="J349">
        <v>51</v>
      </c>
      <c r="K349">
        <v>0.89583333333333304</v>
      </c>
      <c r="L349">
        <v>0.80827067669172903</v>
      </c>
      <c r="M349">
        <v>0.90225563909774398</v>
      </c>
      <c r="N349">
        <v>0.84980237154150196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1092</v>
      </c>
      <c r="F350">
        <v>1107</v>
      </c>
      <c r="G350">
        <v>15</v>
      </c>
      <c r="H350">
        <v>1090</v>
      </c>
      <c r="I350">
        <v>2</v>
      </c>
      <c r="J350">
        <v>17</v>
      </c>
      <c r="K350">
        <v>0.99816849816849795</v>
      </c>
      <c r="L350">
        <v>0.98464317976513005</v>
      </c>
      <c r="M350">
        <v>0.98644986449864502</v>
      </c>
      <c r="N350">
        <v>0.99135970895861703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695</v>
      </c>
      <c r="F351">
        <v>701</v>
      </c>
      <c r="G351">
        <v>6</v>
      </c>
      <c r="H351">
        <v>668</v>
      </c>
      <c r="I351">
        <v>27</v>
      </c>
      <c r="J351">
        <v>33</v>
      </c>
      <c r="K351">
        <v>0.96115107913668996</v>
      </c>
      <c r="L351">
        <v>0.95292439372325199</v>
      </c>
      <c r="M351">
        <v>0.99144079885877301</v>
      </c>
      <c r="N351">
        <v>0.95702005730659001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251</v>
      </c>
      <c r="F352">
        <v>266</v>
      </c>
      <c r="G352">
        <v>15</v>
      </c>
      <c r="H352">
        <v>219</v>
      </c>
      <c r="I352">
        <v>32</v>
      </c>
      <c r="J352">
        <v>47</v>
      </c>
      <c r="K352">
        <v>0.872509960159362</v>
      </c>
      <c r="L352">
        <v>0.82330827067669099</v>
      </c>
      <c r="M352">
        <v>0.94360902255639101</v>
      </c>
      <c r="N352">
        <v>0.84719535783365496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1079</v>
      </c>
      <c r="F353">
        <v>1014</v>
      </c>
      <c r="G353">
        <v>65</v>
      </c>
      <c r="H353">
        <v>1010</v>
      </c>
      <c r="I353">
        <v>69</v>
      </c>
      <c r="J353">
        <v>4</v>
      </c>
      <c r="K353">
        <v>0.93605189990732096</v>
      </c>
      <c r="L353">
        <v>0.99605522682445702</v>
      </c>
      <c r="M353">
        <v>1.0641025641025601</v>
      </c>
      <c r="N353">
        <v>0.96512183468705204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679</v>
      </c>
      <c r="F354">
        <v>656</v>
      </c>
      <c r="G354">
        <v>23</v>
      </c>
      <c r="H354">
        <v>626</v>
      </c>
      <c r="I354">
        <v>53</v>
      </c>
      <c r="J354">
        <v>30</v>
      </c>
      <c r="K354">
        <v>0.92194403534609703</v>
      </c>
      <c r="L354">
        <v>0.95426829268292601</v>
      </c>
      <c r="M354">
        <v>1.03506097560975</v>
      </c>
      <c r="N354">
        <v>0.937827715355805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214</v>
      </c>
      <c r="F355">
        <v>247</v>
      </c>
      <c r="G355">
        <v>33</v>
      </c>
      <c r="H355">
        <v>166</v>
      </c>
      <c r="I355">
        <v>48</v>
      </c>
      <c r="J355">
        <v>81</v>
      </c>
      <c r="K355">
        <v>0.77570093457943901</v>
      </c>
      <c r="L355">
        <v>0.67206477732793501</v>
      </c>
      <c r="M355">
        <v>0.86639676113360298</v>
      </c>
      <c r="N355">
        <v>0.72017353579175702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1014</v>
      </c>
      <c r="F356">
        <v>1014</v>
      </c>
      <c r="G356">
        <v>0</v>
      </c>
      <c r="H356">
        <v>980</v>
      </c>
      <c r="I356">
        <v>34</v>
      </c>
      <c r="J356">
        <v>34</v>
      </c>
      <c r="K356">
        <v>0.96646942800788904</v>
      </c>
      <c r="L356">
        <v>0.96646942800788904</v>
      </c>
      <c r="M356">
        <v>1</v>
      </c>
      <c r="N356">
        <v>0.96646942800788904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699</v>
      </c>
      <c r="F357">
        <v>656</v>
      </c>
      <c r="G357">
        <v>43</v>
      </c>
      <c r="H357">
        <v>621</v>
      </c>
      <c r="I357">
        <v>78</v>
      </c>
      <c r="J357">
        <v>35</v>
      </c>
      <c r="K357">
        <v>0.88841201716738105</v>
      </c>
      <c r="L357">
        <v>0.94664634146341398</v>
      </c>
      <c r="M357">
        <v>1.0655487804878001</v>
      </c>
      <c r="N357">
        <v>0.91660516605165998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240</v>
      </c>
      <c r="F358">
        <v>247</v>
      </c>
      <c r="G358">
        <v>7</v>
      </c>
      <c r="H358">
        <v>212</v>
      </c>
      <c r="I358">
        <v>28</v>
      </c>
      <c r="J358">
        <v>35</v>
      </c>
      <c r="K358">
        <v>0.88333333333333297</v>
      </c>
      <c r="L358">
        <v>0.85829959514169996</v>
      </c>
      <c r="M358">
        <v>0.97165991902834004</v>
      </c>
      <c r="N358">
        <v>0.87063655030800802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1057</v>
      </c>
      <c r="F359">
        <v>1014</v>
      </c>
      <c r="G359">
        <v>43</v>
      </c>
      <c r="H359">
        <v>1013</v>
      </c>
      <c r="I359">
        <v>44</v>
      </c>
      <c r="J359">
        <v>1</v>
      </c>
      <c r="K359">
        <v>0.95837275307473901</v>
      </c>
      <c r="L359">
        <v>0.99901380670611395</v>
      </c>
      <c r="M359">
        <v>1.0424063116370801</v>
      </c>
      <c r="N359">
        <v>0.97827136648961799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633</v>
      </c>
      <c r="F360">
        <v>656</v>
      </c>
      <c r="G360">
        <v>23</v>
      </c>
      <c r="H360">
        <v>608</v>
      </c>
      <c r="I360">
        <v>25</v>
      </c>
      <c r="J360">
        <v>48</v>
      </c>
      <c r="K360">
        <v>0.96050552922590804</v>
      </c>
      <c r="L360">
        <v>0.92682926829268297</v>
      </c>
      <c r="M360">
        <v>0.96493902439024304</v>
      </c>
      <c r="N360">
        <v>0.94336695112490299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248</v>
      </c>
      <c r="F361">
        <v>247</v>
      </c>
      <c r="G361">
        <v>1</v>
      </c>
      <c r="H361">
        <v>219</v>
      </c>
      <c r="I361">
        <v>29</v>
      </c>
      <c r="J361">
        <v>28</v>
      </c>
      <c r="K361">
        <v>0.88306451612903203</v>
      </c>
      <c r="L361">
        <v>0.88663967611336003</v>
      </c>
      <c r="M361">
        <v>1.00404858299595</v>
      </c>
      <c r="N361">
        <v>0.884848484848484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1070</v>
      </c>
      <c r="F362">
        <v>1070</v>
      </c>
      <c r="G362">
        <v>0</v>
      </c>
      <c r="H362">
        <v>1064</v>
      </c>
      <c r="I362">
        <v>6</v>
      </c>
      <c r="J362">
        <v>6</v>
      </c>
      <c r="K362">
        <v>0.99439252336448603</v>
      </c>
      <c r="L362">
        <v>0.99439252336448603</v>
      </c>
      <c r="M362">
        <v>1</v>
      </c>
      <c r="N362">
        <v>0.99439252336448603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749</v>
      </c>
      <c r="F363">
        <v>700</v>
      </c>
      <c r="G363">
        <v>49</v>
      </c>
      <c r="H363">
        <v>654</v>
      </c>
      <c r="I363">
        <v>95</v>
      </c>
      <c r="J363">
        <v>46</v>
      </c>
      <c r="K363">
        <v>0.87316421895861096</v>
      </c>
      <c r="L363">
        <v>0.93428571428571405</v>
      </c>
      <c r="M363">
        <v>1.07</v>
      </c>
      <c r="N363">
        <v>0.90269151138716297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216</v>
      </c>
      <c r="F364">
        <v>239</v>
      </c>
      <c r="G364">
        <v>23</v>
      </c>
      <c r="H364">
        <v>143</v>
      </c>
      <c r="I364">
        <v>73</v>
      </c>
      <c r="J364">
        <v>96</v>
      </c>
      <c r="K364">
        <v>0.66203703703703698</v>
      </c>
      <c r="L364">
        <v>0.59832635983263505</v>
      </c>
      <c r="M364">
        <v>0.90376569037656895</v>
      </c>
      <c r="N364">
        <v>0.628571428571428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1088</v>
      </c>
      <c r="F365">
        <v>1070</v>
      </c>
      <c r="G365">
        <v>18</v>
      </c>
      <c r="H365">
        <v>1070</v>
      </c>
      <c r="I365">
        <v>18</v>
      </c>
      <c r="J365">
        <v>0</v>
      </c>
      <c r="K365">
        <v>0.98345588235294101</v>
      </c>
      <c r="L365">
        <v>1</v>
      </c>
      <c r="M365">
        <v>1.01682242990654</v>
      </c>
      <c r="N365">
        <v>0.991658943466172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709</v>
      </c>
      <c r="F366">
        <v>700</v>
      </c>
      <c r="G366">
        <v>9</v>
      </c>
      <c r="H366">
        <v>647</v>
      </c>
      <c r="I366">
        <v>62</v>
      </c>
      <c r="J366">
        <v>53</v>
      </c>
      <c r="K366">
        <v>0.912552891396332</v>
      </c>
      <c r="L366">
        <v>0.92428571428571404</v>
      </c>
      <c r="M366">
        <v>1.01285714285714</v>
      </c>
      <c r="N366">
        <v>0.91838183108587601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211</v>
      </c>
      <c r="F367">
        <v>239</v>
      </c>
      <c r="G367">
        <v>28</v>
      </c>
      <c r="H367">
        <v>191</v>
      </c>
      <c r="I367">
        <v>20</v>
      </c>
      <c r="J367">
        <v>48</v>
      </c>
      <c r="K367">
        <v>0.90521327014218</v>
      </c>
      <c r="L367">
        <v>0.79916317991631802</v>
      </c>
      <c r="M367">
        <v>0.88284518828451797</v>
      </c>
      <c r="N367">
        <v>0.84888888888888803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1080</v>
      </c>
      <c r="F368">
        <v>1070</v>
      </c>
      <c r="G368">
        <v>10</v>
      </c>
      <c r="H368">
        <v>1069</v>
      </c>
      <c r="I368">
        <v>11</v>
      </c>
      <c r="J368">
        <v>1</v>
      </c>
      <c r="K368">
        <v>0.98981481481481404</v>
      </c>
      <c r="L368">
        <v>0.99906542056074699</v>
      </c>
      <c r="M368">
        <v>1.0093457943925199</v>
      </c>
      <c r="N368">
        <v>0.99441860465116205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682</v>
      </c>
      <c r="F369">
        <v>700</v>
      </c>
      <c r="G369">
        <v>18</v>
      </c>
      <c r="H369">
        <v>642</v>
      </c>
      <c r="I369">
        <v>40</v>
      </c>
      <c r="J369">
        <v>58</v>
      </c>
      <c r="K369">
        <v>0.94134897360703795</v>
      </c>
      <c r="L369">
        <v>0.91714285714285704</v>
      </c>
      <c r="M369">
        <v>0.97428571428571398</v>
      </c>
      <c r="N369">
        <v>0.92908827785817605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219</v>
      </c>
      <c r="F370">
        <v>239</v>
      </c>
      <c r="G370">
        <v>20</v>
      </c>
      <c r="H370">
        <v>196</v>
      </c>
      <c r="I370">
        <v>23</v>
      </c>
      <c r="J370">
        <v>43</v>
      </c>
      <c r="K370">
        <v>0.89497716894977097</v>
      </c>
      <c r="L370">
        <v>0.82008368200836801</v>
      </c>
      <c r="M370">
        <v>0.91631799163179894</v>
      </c>
      <c r="N370">
        <v>0.85589519650654999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1046</v>
      </c>
      <c r="F371">
        <v>1007</v>
      </c>
      <c r="G371">
        <v>39</v>
      </c>
      <c r="H371">
        <v>1007</v>
      </c>
      <c r="I371">
        <v>39</v>
      </c>
      <c r="J371">
        <v>0</v>
      </c>
      <c r="K371">
        <v>0.96271510516252301</v>
      </c>
      <c r="L371">
        <v>1</v>
      </c>
      <c r="M371">
        <v>1.0387288977159801</v>
      </c>
      <c r="N371">
        <v>0.98100340964442201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754</v>
      </c>
      <c r="F372">
        <v>641</v>
      </c>
      <c r="G372">
        <v>113</v>
      </c>
      <c r="H372">
        <v>622</v>
      </c>
      <c r="I372">
        <v>132</v>
      </c>
      <c r="J372">
        <v>19</v>
      </c>
      <c r="K372">
        <v>0.82493368700265202</v>
      </c>
      <c r="L372">
        <v>0.97035881435257398</v>
      </c>
      <c r="M372">
        <v>1.17628705148205</v>
      </c>
      <c r="N372">
        <v>0.89175627240143296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241</v>
      </c>
      <c r="F373">
        <v>204</v>
      </c>
      <c r="G373">
        <v>37</v>
      </c>
      <c r="H373">
        <v>164</v>
      </c>
      <c r="I373">
        <v>77</v>
      </c>
      <c r="J373">
        <v>40</v>
      </c>
      <c r="K373">
        <v>0.68049792531120301</v>
      </c>
      <c r="L373">
        <v>0.80392156862745101</v>
      </c>
      <c r="M373">
        <v>1.1813725490196001</v>
      </c>
      <c r="N373">
        <v>0.73707865168539299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1065</v>
      </c>
      <c r="F374">
        <v>1007</v>
      </c>
      <c r="G374">
        <v>58</v>
      </c>
      <c r="H374">
        <v>1007</v>
      </c>
      <c r="I374">
        <v>58</v>
      </c>
      <c r="J374">
        <v>0</v>
      </c>
      <c r="K374">
        <v>0.94553990610328598</v>
      </c>
      <c r="L374">
        <v>1</v>
      </c>
      <c r="M374">
        <v>1.05759682224429</v>
      </c>
      <c r="N374">
        <v>0.97200772200772201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691</v>
      </c>
      <c r="F375">
        <v>641</v>
      </c>
      <c r="G375">
        <v>50</v>
      </c>
      <c r="H375">
        <v>597</v>
      </c>
      <c r="I375">
        <v>94</v>
      </c>
      <c r="J375">
        <v>44</v>
      </c>
      <c r="K375">
        <v>0.86396526772793003</v>
      </c>
      <c r="L375">
        <v>0.93135725429017102</v>
      </c>
      <c r="M375">
        <v>1.0780031201247999</v>
      </c>
      <c r="N375">
        <v>0.89639639639639601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239</v>
      </c>
      <c r="F376">
        <v>204</v>
      </c>
      <c r="G376">
        <v>35</v>
      </c>
      <c r="H376">
        <v>186</v>
      </c>
      <c r="I376">
        <v>53</v>
      </c>
      <c r="J376">
        <v>18</v>
      </c>
      <c r="K376">
        <v>0.77824267782426704</v>
      </c>
      <c r="L376">
        <v>0.91176470588235203</v>
      </c>
      <c r="M376">
        <v>1.17156862745098</v>
      </c>
      <c r="N376">
        <v>0.83972911963882602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1033</v>
      </c>
      <c r="F377">
        <v>1007</v>
      </c>
      <c r="G377">
        <v>26</v>
      </c>
      <c r="H377">
        <v>1007</v>
      </c>
      <c r="I377">
        <v>26</v>
      </c>
      <c r="J377">
        <v>0</v>
      </c>
      <c r="K377">
        <v>0.97483059051306797</v>
      </c>
      <c r="L377">
        <v>1</v>
      </c>
      <c r="M377">
        <v>1.0258192651439899</v>
      </c>
      <c r="N377">
        <v>0.98725490196078403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631</v>
      </c>
      <c r="F378">
        <v>641</v>
      </c>
      <c r="G378">
        <v>10</v>
      </c>
      <c r="H378">
        <v>581</v>
      </c>
      <c r="I378">
        <v>50</v>
      </c>
      <c r="J378">
        <v>60</v>
      </c>
      <c r="K378">
        <v>0.92076069730586296</v>
      </c>
      <c r="L378">
        <v>0.90639625585023398</v>
      </c>
      <c r="M378">
        <v>0.98439937597503901</v>
      </c>
      <c r="N378">
        <v>0.91352201257861598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225</v>
      </c>
      <c r="F379">
        <v>204</v>
      </c>
      <c r="G379">
        <v>21</v>
      </c>
      <c r="H379">
        <v>185</v>
      </c>
      <c r="I379">
        <v>40</v>
      </c>
      <c r="J379">
        <v>19</v>
      </c>
      <c r="K379">
        <v>0.82222222222222197</v>
      </c>
      <c r="L379">
        <v>0.90686274509803899</v>
      </c>
      <c r="M379">
        <v>1.1029411764705801</v>
      </c>
      <c r="N379">
        <v>0.86247086247086202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978</v>
      </c>
      <c r="F380">
        <v>1000</v>
      </c>
      <c r="G380">
        <v>22</v>
      </c>
      <c r="H380">
        <v>974</v>
      </c>
      <c r="I380">
        <v>4</v>
      </c>
      <c r="J380">
        <v>26</v>
      </c>
      <c r="K380">
        <v>0.99591002044989696</v>
      </c>
      <c r="L380">
        <v>0.97399999999999998</v>
      </c>
      <c r="M380">
        <v>0.97799999999999998</v>
      </c>
      <c r="N380">
        <v>0.98483316481294203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875</v>
      </c>
      <c r="F381">
        <v>815</v>
      </c>
      <c r="G381">
        <v>60</v>
      </c>
      <c r="H381">
        <v>794</v>
      </c>
      <c r="I381">
        <v>81</v>
      </c>
      <c r="J381">
        <v>21</v>
      </c>
      <c r="K381">
        <v>0.90742857142857103</v>
      </c>
      <c r="L381">
        <v>0.97423312883435498</v>
      </c>
      <c r="M381">
        <v>1.0736196319018401</v>
      </c>
      <c r="N381">
        <v>0.93964497041420103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262</v>
      </c>
      <c r="F382">
        <v>216</v>
      </c>
      <c r="G382">
        <v>46</v>
      </c>
      <c r="H382">
        <v>162</v>
      </c>
      <c r="I382">
        <v>100</v>
      </c>
      <c r="J382">
        <v>54</v>
      </c>
      <c r="K382">
        <v>0.61832061068702204</v>
      </c>
      <c r="L382">
        <v>0.75</v>
      </c>
      <c r="M382">
        <v>1.2129629629629599</v>
      </c>
      <c r="N382">
        <v>0.67782426778242599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1031</v>
      </c>
      <c r="F383">
        <v>1000</v>
      </c>
      <c r="G383">
        <v>31</v>
      </c>
      <c r="H383">
        <v>1000</v>
      </c>
      <c r="I383">
        <v>31</v>
      </c>
      <c r="J383">
        <v>0</v>
      </c>
      <c r="K383">
        <v>0.969932104752667</v>
      </c>
      <c r="L383">
        <v>1</v>
      </c>
      <c r="M383">
        <v>1.0309999999999999</v>
      </c>
      <c r="N383">
        <v>0.98473658296405697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837</v>
      </c>
      <c r="F384">
        <v>815</v>
      </c>
      <c r="G384">
        <v>22</v>
      </c>
      <c r="H384">
        <v>789</v>
      </c>
      <c r="I384">
        <v>48</v>
      </c>
      <c r="J384">
        <v>26</v>
      </c>
      <c r="K384">
        <v>0.94265232974910396</v>
      </c>
      <c r="L384">
        <v>0.96809815950920197</v>
      </c>
      <c r="M384">
        <v>1.02699386503067</v>
      </c>
      <c r="N384">
        <v>0.95520581113801395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237</v>
      </c>
      <c r="F385">
        <v>216</v>
      </c>
      <c r="G385">
        <v>21</v>
      </c>
      <c r="H385">
        <v>187</v>
      </c>
      <c r="I385">
        <v>50</v>
      </c>
      <c r="J385">
        <v>29</v>
      </c>
      <c r="K385">
        <v>0.78902953586497804</v>
      </c>
      <c r="L385">
        <v>0.86574074074074003</v>
      </c>
      <c r="M385">
        <v>1.0972222222222201</v>
      </c>
      <c r="N385">
        <v>0.82560706401766004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1019</v>
      </c>
      <c r="F386">
        <v>1000</v>
      </c>
      <c r="G386">
        <v>19</v>
      </c>
      <c r="H386">
        <v>999</v>
      </c>
      <c r="I386">
        <v>20</v>
      </c>
      <c r="J386">
        <v>1</v>
      </c>
      <c r="K386">
        <v>0.98037291462217802</v>
      </c>
      <c r="L386">
        <v>0.999</v>
      </c>
      <c r="M386">
        <v>1.0189999999999999</v>
      </c>
      <c r="N386">
        <v>0.98959881129271898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814</v>
      </c>
      <c r="F387">
        <v>815</v>
      </c>
      <c r="G387">
        <v>1</v>
      </c>
      <c r="H387">
        <v>781</v>
      </c>
      <c r="I387">
        <v>33</v>
      </c>
      <c r="J387">
        <v>34</v>
      </c>
      <c r="K387">
        <v>0.95945945945945899</v>
      </c>
      <c r="L387">
        <v>0.95828220858895696</v>
      </c>
      <c r="M387">
        <v>0.998773006134969</v>
      </c>
      <c r="N387">
        <v>0.95887047268262704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227</v>
      </c>
      <c r="F388">
        <v>216</v>
      </c>
      <c r="G388">
        <v>11</v>
      </c>
      <c r="H388">
        <v>196</v>
      </c>
      <c r="I388">
        <v>31</v>
      </c>
      <c r="J388">
        <v>20</v>
      </c>
      <c r="K388">
        <v>0.863436123348017</v>
      </c>
      <c r="L388">
        <v>0.907407407407407</v>
      </c>
      <c r="M388">
        <v>1.05092592592592</v>
      </c>
      <c r="N388">
        <v>0.88487584650112805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1033</v>
      </c>
      <c r="F389">
        <v>1052</v>
      </c>
      <c r="G389">
        <v>19</v>
      </c>
      <c r="H389">
        <v>1032</v>
      </c>
      <c r="I389">
        <v>1</v>
      </c>
      <c r="J389">
        <v>20</v>
      </c>
      <c r="K389">
        <v>0.99903194578896404</v>
      </c>
      <c r="L389">
        <v>0.98098859315589304</v>
      </c>
      <c r="M389">
        <v>0.98193916349809796</v>
      </c>
      <c r="N389">
        <v>0.98992805755395596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895</v>
      </c>
      <c r="F390">
        <v>913</v>
      </c>
      <c r="G390">
        <v>18</v>
      </c>
      <c r="H390">
        <v>829</v>
      </c>
      <c r="I390">
        <v>66</v>
      </c>
      <c r="J390">
        <v>84</v>
      </c>
      <c r="K390">
        <v>0.92625698324022299</v>
      </c>
      <c r="L390">
        <v>0.90799561883899205</v>
      </c>
      <c r="M390">
        <v>0.98028477546549797</v>
      </c>
      <c r="N390">
        <v>0.91703539823008795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198</v>
      </c>
      <c r="F391">
        <v>217</v>
      </c>
      <c r="G391">
        <v>19</v>
      </c>
      <c r="H391">
        <v>140</v>
      </c>
      <c r="I391">
        <v>58</v>
      </c>
      <c r="J391">
        <v>77</v>
      </c>
      <c r="K391">
        <v>0.70707070707070696</v>
      </c>
      <c r="L391">
        <v>0.64516129032257996</v>
      </c>
      <c r="M391">
        <v>0.91244239631336399</v>
      </c>
      <c r="N391">
        <v>0.67469879518072196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1014</v>
      </c>
      <c r="F392">
        <v>1052</v>
      </c>
      <c r="G392">
        <v>38</v>
      </c>
      <c r="H392">
        <v>1008</v>
      </c>
      <c r="I392">
        <v>6</v>
      </c>
      <c r="J392">
        <v>44</v>
      </c>
      <c r="K392">
        <v>0.99408284023668603</v>
      </c>
      <c r="L392">
        <v>0.95817490494296498</v>
      </c>
      <c r="M392">
        <v>0.96387832699619702</v>
      </c>
      <c r="N392">
        <v>0.97579864472410405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926</v>
      </c>
      <c r="F393">
        <v>913</v>
      </c>
      <c r="G393">
        <v>13</v>
      </c>
      <c r="H393">
        <v>861</v>
      </c>
      <c r="I393">
        <v>65</v>
      </c>
      <c r="J393">
        <v>52</v>
      </c>
      <c r="K393">
        <v>0.92980561555075503</v>
      </c>
      <c r="L393">
        <v>0.94304490690032805</v>
      </c>
      <c r="M393">
        <v>1.0142387732749101</v>
      </c>
      <c r="N393">
        <v>0.93637846655791102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231</v>
      </c>
      <c r="F394">
        <v>217</v>
      </c>
      <c r="G394">
        <v>14</v>
      </c>
      <c r="H394">
        <v>199</v>
      </c>
      <c r="I394">
        <v>32</v>
      </c>
      <c r="J394">
        <v>18</v>
      </c>
      <c r="K394">
        <v>0.86147186147186094</v>
      </c>
      <c r="L394">
        <v>0.91705069124423899</v>
      </c>
      <c r="M394">
        <v>1.06451612903225</v>
      </c>
      <c r="N394">
        <v>0.88839285714285698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1055</v>
      </c>
      <c r="F395">
        <v>1052</v>
      </c>
      <c r="G395">
        <v>3</v>
      </c>
      <c r="H395">
        <v>1049</v>
      </c>
      <c r="I395">
        <v>6</v>
      </c>
      <c r="J395">
        <v>3</v>
      </c>
      <c r="K395">
        <v>0.99431279620852997</v>
      </c>
      <c r="L395">
        <v>0.99714828897338403</v>
      </c>
      <c r="M395">
        <v>1.00285171102661</v>
      </c>
      <c r="N395">
        <v>0.99572852396772604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887</v>
      </c>
      <c r="F396">
        <v>913</v>
      </c>
      <c r="G396">
        <v>26</v>
      </c>
      <c r="H396">
        <v>850</v>
      </c>
      <c r="I396">
        <v>37</v>
      </c>
      <c r="J396">
        <v>63</v>
      </c>
      <c r="K396">
        <v>0.95828635851183697</v>
      </c>
      <c r="L396">
        <v>0.93099671412924401</v>
      </c>
      <c r="M396">
        <v>0.97152245345016397</v>
      </c>
      <c r="N396">
        <v>0.94444444444444398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212</v>
      </c>
      <c r="F397">
        <v>217</v>
      </c>
      <c r="G397">
        <v>5</v>
      </c>
      <c r="H397">
        <v>187</v>
      </c>
      <c r="I397">
        <v>25</v>
      </c>
      <c r="J397">
        <v>30</v>
      </c>
      <c r="K397">
        <v>0.88207547169811296</v>
      </c>
      <c r="L397">
        <v>0.86175115207373199</v>
      </c>
      <c r="M397">
        <v>0.976958525345622</v>
      </c>
      <c r="N397">
        <v>0.87179487179487103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968</v>
      </c>
      <c r="F398">
        <v>964</v>
      </c>
      <c r="G398">
        <v>4</v>
      </c>
      <c r="H398">
        <v>963</v>
      </c>
      <c r="I398">
        <v>5</v>
      </c>
      <c r="J398">
        <v>1</v>
      </c>
      <c r="K398">
        <v>0.99483471074380103</v>
      </c>
      <c r="L398">
        <v>0.99896265560165898</v>
      </c>
      <c r="M398">
        <v>1.0041493775933601</v>
      </c>
      <c r="N398">
        <v>0.99689440993788803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804</v>
      </c>
      <c r="F399">
        <v>774</v>
      </c>
      <c r="G399">
        <v>30</v>
      </c>
      <c r="H399">
        <v>739</v>
      </c>
      <c r="I399">
        <v>65</v>
      </c>
      <c r="J399">
        <v>35</v>
      </c>
      <c r="K399">
        <v>0.91915422885572096</v>
      </c>
      <c r="L399">
        <v>0.95478036175710501</v>
      </c>
      <c r="M399">
        <v>1.03875968992248</v>
      </c>
      <c r="N399">
        <v>0.93662864385297795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195</v>
      </c>
      <c r="F400">
        <v>218</v>
      </c>
      <c r="G400">
        <v>23</v>
      </c>
      <c r="H400">
        <v>146</v>
      </c>
      <c r="I400">
        <v>49</v>
      </c>
      <c r="J400">
        <v>72</v>
      </c>
      <c r="K400">
        <v>0.74871794871794795</v>
      </c>
      <c r="L400">
        <v>0.66972477064220104</v>
      </c>
      <c r="M400">
        <v>0.894495412844036</v>
      </c>
      <c r="N400">
        <v>0.70702179176755398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961</v>
      </c>
      <c r="F401">
        <v>964</v>
      </c>
      <c r="G401">
        <v>3</v>
      </c>
      <c r="H401">
        <v>956</v>
      </c>
      <c r="I401">
        <v>5</v>
      </c>
      <c r="J401">
        <v>8</v>
      </c>
      <c r="K401">
        <v>0.99479708636836595</v>
      </c>
      <c r="L401">
        <v>0.99170124481327804</v>
      </c>
      <c r="M401">
        <v>0.99688796680497904</v>
      </c>
      <c r="N401">
        <v>0.99324675324675304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776</v>
      </c>
      <c r="F402">
        <v>774</v>
      </c>
      <c r="G402">
        <v>2</v>
      </c>
      <c r="H402">
        <v>737</v>
      </c>
      <c r="I402">
        <v>39</v>
      </c>
      <c r="J402">
        <v>37</v>
      </c>
      <c r="K402">
        <v>0.94974226804123696</v>
      </c>
      <c r="L402">
        <v>0.95219638242894</v>
      </c>
      <c r="M402">
        <v>1.0025839793281599</v>
      </c>
      <c r="N402">
        <v>0.95096774193548295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199</v>
      </c>
      <c r="F403">
        <v>218</v>
      </c>
      <c r="G403">
        <v>19</v>
      </c>
      <c r="H403">
        <v>183</v>
      </c>
      <c r="I403">
        <v>16</v>
      </c>
      <c r="J403">
        <v>35</v>
      </c>
      <c r="K403">
        <v>0.91959798994974795</v>
      </c>
      <c r="L403">
        <v>0.83944954128440297</v>
      </c>
      <c r="M403">
        <v>0.91284403669724701</v>
      </c>
      <c r="N403">
        <v>0.87769784172661802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976</v>
      </c>
      <c r="F404">
        <v>964</v>
      </c>
      <c r="G404">
        <v>12</v>
      </c>
      <c r="H404">
        <v>964</v>
      </c>
      <c r="I404">
        <v>12</v>
      </c>
      <c r="J404">
        <v>0</v>
      </c>
      <c r="K404">
        <v>0.98770491803278604</v>
      </c>
      <c r="L404">
        <v>1</v>
      </c>
      <c r="M404">
        <v>1.0124481327800801</v>
      </c>
      <c r="N404">
        <v>0.99381443298968997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742</v>
      </c>
      <c r="F405">
        <v>774</v>
      </c>
      <c r="G405">
        <v>32</v>
      </c>
      <c r="H405">
        <v>711</v>
      </c>
      <c r="I405">
        <v>31</v>
      </c>
      <c r="J405">
        <v>63</v>
      </c>
      <c r="K405">
        <v>0.95822102425875999</v>
      </c>
      <c r="L405">
        <v>0.91860465116279</v>
      </c>
      <c r="M405">
        <v>0.95865633074935397</v>
      </c>
      <c r="N405">
        <v>0.93799472295514497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222</v>
      </c>
      <c r="F406">
        <v>218</v>
      </c>
      <c r="G406">
        <v>4</v>
      </c>
      <c r="H406">
        <v>192</v>
      </c>
      <c r="I406">
        <v>30</v>
      </c>
      <c r="J406">
        <v>26</v>
      </c>
      <c r="K406">
        <v>0.86486486486486402</v>
      </c>
      <c r="L406">
        <v>0.88073394495412805</v>
      </c>
      <c r="M406">
        <v>1.01834862385321</v>
      </c>
      <c r="N406">
        <v>0.87272727272727202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1101</v>
      </c>
      <c r="F407">
        <v>1109</v>
      </c>
      <c r="G407">
        <v>8</v>
      </c>
      <c r="H407">
        <v>1092</v>
      </c>
      <c r="I407">
        <v>9</v>
      </c>
      <c r="J407">
        <v>17</v>
      </c>
      <c r="K407">
        <v>0.99182561307901895</v>
      </c>
      <c r="L407">
        <v>0.98467087466185699</v>
      </c>
      <c r="M407">
        <v>0.99278629395852103</v>
      </c>
      <c r="N407">
        <v>0.98823529411764699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754</v>
      </c>
      <c r="F408">
        <v>681</v>
      </c>
      <c r="G408">
        <v>73</v>
      </c>
      <c r="H408">
        <v>649</v>
      </c>
      <c r="I408">
        <v>105</v>
      </c>
      <c r="J408">
        <v>32</v>
      </c>
      <c r="K408">
        <v>0.86074270557029098</v>
      </c>
      <c r="L408">
        <v>0.95301027900146795</v>
      </c>
      <c r="M408">
        <v>1.1071953010279001</v>
      </c>
      <c r="N408">
        <v>0.90452961672473797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189</v>
      </c>
      <c r="F409">
        <v>272</v>
      </c>
      <c r="G409">
        <v>83</v>
      </c>
      <c r="H409">
        <v>104</v>
      </c>
      <c r="I409">
        <v>85</v>
      </c>
      <c r="J409">
        <v>168</v>
      </c>
      <c r="K409">
        <v>0.55026455026455001</v>
      </c>
      <c r="L409">
        <v>0.38235294117647001</v>
      </c>
      <c r="M409">
        <v>0.69485294117647001</v>
      </c>
      <c r="N409">
        <v>0.45119305856832898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1148</v>
      </c>
      <c r="F410">
        <v>1109</v>
      </c>
      <c r="G410">
        <v>39</v>
      </c>
      <c r="H410">
        <v>1109</v>
      </c>
      <c r="I410">
        <v>39</v>
      </c>
      <c r="J410">
        <v>0</v>
      </c>
      <c r="K410">
        <v>0.96602787456445904</v>
      </c>
      <c r="L410">
        <v>1</v>
      </c>
      <c r="M410">
        <v>1.0351668169521999</v>
      </c>
      <c r="N410">
        <v>0.982720425343376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672</v>
      </c>
      <c r="F411">
        <v>681</v>
      </c>
      <c r="G411">
        <v>9</v>
      </c>
      <c r="H411">
        <v>623</v>
      </c>
      <c r="I411">
        <v>49</v>
      </c>
      <c r="J411">
        <v>58</v>
      </c>
      <c r="K411">
        <v>0.92708333333333304</v>
      </c>
      <c r="L411">
        <v>0.91483113069016098</v>
      </c>
      <c r="M411">
        <v>0.986784140969163</v>
      </c>
      <c r="N411">
        <v>0.92091648189209097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264</v>
      </c>
      <c r="F412">
        <v>272</v>
      </c>
      <c r="G412">
        <v>8</v>
      </c>
      <c r="H412">
        <v>219</v>
      </c>
      <c r="I412">
        <v>45</v>
      </c>
      <c r="J412">
        <v>53</v>
      </c>
      <c r="K412">
        <v>0.82954545454545403</v>
      </c>
      <c r="L412">
        <v>0.80514705882352899</v>
      </c>
      <c r="M412">
        <v>0.97058823529411697</v>
      </c>
      <c r="N412">
        <v>0.81716417910447703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1126</v>
      </c>
      <c r="F413">
        <v>1109</v>
      </c>
      <c r="G413">
        <v>17</v>
      </c>
      <c r="H413">
        <v>1108</v>
      </c>
      <c r="I413">
        <v>18</v>
      </c>
      <c r="J413">
        <v>1</v>
      </c>
      <c r="K413">
        <v>0.98401420959147401</v>
      </c>
      <c r="L413">
        <v>0.99909828674481505</v>
      </c>
      <c r="M413">
        <v>1.01532912533814</v>
      </c>
      <c r="N413">
        <v>0.99149888143176701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640</v>
      </c>
      <c r="F414">
        <v>681</v>
      </c>
      <c r="G414">
        <v>41</v>
      </c>
      <c r="H414">
        <v>605</v>
      </c>
      <c r="I414">
        <v>35</v>
      </c>
      <c r="J414">
        <v>76</v>
      </c>
      <c r="K414">
        <v>0.9453125</v>
      </c>
      <c r="L414">
        <v>0.88839941262848698</v>
      </c>
      <c r="M414">
        <v>0.93979441997063096</v>
      </c>
      <c r="N414">
        <v>0.91597274791824301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242</v>
      </c>
      <c r="F415">
        <v>272</v>
      </c>
      <c r="G415">
        <v>30</v>
      </c>
      <c r="H415">
        <v>204</v>
      </c>
      <c r="I415">
        <v>38</v>
      </c>
      <c r="J415">
        <v>68</v>
      </c>
      <c r="K415">
        <v>0.84297520661156999</v>
      </c>
      <c r="L415">
        <v>0.75</v>
      </c>
      <c r="M415">
        <v>0.88970588235294101</v>
      </c>
      <c r="N415">
        <v>0.79377431906614704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1018</v>
      </c>
      <c r="F416">
        <v>1029</v>
      </c>
      <c r="G416">
        <v>11</v>
      </c>
      <c r="H416">
        <v>1014</v>
      </c>
      <c r="I416">
        <v>4</v>
      </c>
      <c r="J416">
        <v>15</v>
      </c>
      <c r="K416">
        <v>0.99607072691552001</v>
      </c>
      <c r="L416">
        <v>0.98542274052478096</v>
      </c>
      <c r="M416">
        <v>0.98931000971817296</v>
      </c>
      <c r="N416">
        <v>0.99071812408402504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906</v>
      </c>
      <c r="F417">
        <v>837</v>
      </c>
      <c r="G417">
        <v>69</v>
      </c>
      <c r="H417">
        <v>804</v>
      </c>
      <c r="I417">
        <v>102</v>
      </c>
      <c r="J417">
        <v>33</v>
      </c>
      <c r="K417">
        <v>0.887417218543046</v>
      </c>
      <c r="L417">
        <v>0.96057347670250803</v>
      </c>
      <c r="M417">
        <v>1.08243727598566</v>
      </c>
      <c r="N417">
        <v>0.92254733218588603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212</v>
      </c>
      <c r="F418">
        <v>240</v>
      </c>
      <c r="G418">
        <v>28</v>
      </c>
      <c r="H418">
        <v>109</v>
      </c>
      <c r="I418">
        <v>103</v>
      </c>
      <c r="J418">
        <v>131</v>
      </c>
      <c r="K418">
        <v>0.51415094339622602</v>
      </c>
      <c r="L418">
        <v>0.454166666666666</v>
      </c>
      <c r="M418">
        <v>0.88333333333333297</v>
      </c>
      <c r="N418">
        <v>0.48230088495575202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1068</v>
      </c>
      <c r="F419">
        <v>1029</v>
      </c>
      <c r="G419">
        <v>39</v>
      </c>
      <c r="H419">
        <v>1029</v>
      </c>
      <c r="I419">
        <v>39</v>
      </c>
      <c r="J419">
        <v>0</v>
      </c>
      <c r="K419">
        <v>0.96348314606741503</v>
      </c>
      <c r="L419">
        <v>1</v>
      </c>
      <c r="M419">
        <v>1.03790087463556</v>
      </c>
      <c r="N419">
        <v>0.98140200286123003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860</v>
      </c>
      <c r="F420">
        <v>837</v>
      </c>
      <c r="G420">
        <v>23</v>
      </c>
      <c r="H420">
        <v>801</v>
      </c>
      <c r="I420">
        <v>59</v>
      </c>
      <c r="J420">
        <v>36</v>
      </c>
      <c r="K420">
        <v>0.93139534883720898</v>
      </c>
      <c r="L420">
        <v>0.956989247311828</v>
      </c>
      <c r="M420">
        <v>1.0274790919952199</v>
      </c>
      <c r="N420">
        <v>0.94401885680612796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269</v>
      </c>
      <c r="F421">
        <v>240</v>
      </c>
      <c r="G421">
        <v>29</v>
      </c>
      <c r="H421">
        <v>201</v>
      </c>
      <c r="I421">
        <v>68</v>
      </c>
      <c r="J421">
        <v>39</v>
      </c>
      <c r="K421">
        <v>0.74721189591077997</v>
      </c>
      <c r="L421">
        <v>0.83750000000000002</v>
      </c>
      <c r="M421">
        <v>1.12083333333333</v>
      </c>
      <c r="N421">
        <v>0.78978388998035298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1028</v>
      </c>
      <c r="I422">
        <v>17</v>
      </c>
      <c r="J422">
        <v>1</v>
      </c>
      <c r="K422">
        <v>0.98373205741626701</v>
      </c>
      <c r="L422">
        <v>0.99902818270165195</v>
      </c>
      <c r="M422">
        <v>1.01554907677356</v>
      </c>
      <c r="N422">
        <v>0.99132111861137795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806</v>
      </c>
      <c r="I423">
        <v>42</v>
      </c>
      <c r="J423">
        <v>31</v>
      </c>
      <c r="K423">
        <v>0.95047169811320698</v>
      </c>
      <c r="L423">
        <v>0.96296296296296202</v>
      </c>
      <c r="M423">
        <v>1.01314217443249</v>
      </c>
      <c r="N423">
        <v>0.95667655786350103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248</v>
      </c>
      <c r="F424">
        <v>240</v>
      </c>
      <c r="G424">
        <v>8</v>
      </c>
      <c r="H424">
        <v>209</v>
      </c>
      <c r="I424">
        <v>39</v>
      </c>
      <c r="J424">
        <v>31</v>
      </c>
      <c r="K424">
        <v>0.842741935483871</v>
      </c>
      <c r="L424">
        <v>0.87083333333333302</v>
      </c>
      <c r="M424">
        <v>1.0333333333333301</v>
      </c>
      <c r="N424">
        <v>0.85655737704918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1023</v>
      </c>
      <c r="F425">
        <v>1044</v>
      </c>
      <c r="G425">
        <v>21</v>
      </c>
      <c r="H425">
        <v>1018</v>
      </c>
      <c r="I425">
        <v>5</v>
      </c>
      <c r="J425">
        <v>26</v>
      </c>
      <c r="K425">
        <v>0.99511241446725296</v>
      </c>
      <c r="L425">
        <v>0.97509578544061304</v>
      </c>
      <c r="M425">
        <v>0.97988505747126398</v>
      </c>
      <c r="N425">
        <v>0.98500241896468299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868</v>
      </c>
      <c r="F426">
        <v>801</v>
      </c>
      <c r="G426">
        <v>67</v>
      </c>
      <c r="H426">
        <v>780</v>
      </c>
      <c r="I426">
        <v>88</v>
      </c>
      <c r="J426">
        <v>21</v>
      </c>
      <c r="K426">
        <v>0.89861751152073699</v>
      </c>
      <c r="L426">
        <v>0.97378277153558002</v>
      </c>
      <c r="M426">
        <v>1.0836454431960001</v>
      </c>
      <c r="N426">
        <v>0.93469143199520599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181</v>
      </c>
      <c r="F427">
        <v>252</v>
      </c>
      <c r="G427">
        <v>71</v>
      </c>
      <c r="H427">
        <v>116</v>
      </c>
      <c r="I427">
        <v>65</v>
      </c>
      <c r="J427">
        <v>136</v>
      </c>
      <c r="K427">
        <v>0.64088397790055196</v>
      </c>
      <c r="L427">
        <v>0.46031746031746001</v>
      </c>
      <c r="M427">
        <v>0.71825396825396803</v>
      </c>
      <c r="N427">
        <v>0.53579676674364796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1122</v>
      </c>
      <c r="F428">
        <v>1044</v>
      </c>
      <c r="G428">
        <v>78</v>
      </c>
      <c r="H428">
        <v>1044</v>
      </c>
      <c r="I428">
        <v>78</v>
      </c>
      <c r="J428">
        <v>0</v>
      </c>
      <c r="K428">
        <v>0.93048128342245995</v>
      </c>
      <c r="L428">
        <v>1</v>
      </c>
      <c r="M428">
        <v>1.07471264367816</v>
      </c>
      <c r="N428">
        <v>0.96398891966759004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811</v>
      </c>
      <c r="F429">
        <v>801</v>
      </c>
      <c r="G429">
        <v>10</v>
      </c>
      <c r="H429">
        <v>763</v>
      </c>
      <c r="I429">
        <v>48</v>
      </c>
      <c r="J429">
        <v>38</v>
      </c>
      <c r="K429">
        <v>0.94081381011097398</v>
      </c>
      <c r="L429">
        <v>0.95255930087390706</v>
      </c>
      <c r="M429">
        <v>1.01248439450686</v>
      </c>
      <c r="N429">
        <v>0.94665012406947802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256</v>
      </c>
      <c r="F430">
        <v>252</v>
      </c>
      <c r="G430">
        <v>4</v>
      </c>
      <c r="H430">
        <v>215</v>
      </c>
      <c r="I430">
        <v>41</v>
      </c>
      <c r="J430">
        <v>37</v>
      </c>
      <c r="K430">
        <v>0.83984375</v>
      </c>
      <c r="L430">
        <v>0.85317460317460303</v>
      </c>
      <c r="M430">
        <v>1.01587301587301</v>
      </c>
      <c r="N430">
        <v>0.84645669291338499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1054</v>
      </c>
      <c r="F431">
        <v>1044</v>
      </c>
      <c r="G431">
        <v>10</v>
      </c>
      <c r="H431">
        <v>1044</v>
      </c>
      <c r="I431">
        <v>10</v>
      </c>
      <c r="J431">
        <v>0</v>
      </c>
      <c r="K431">
        <v>0.99051233396584404</v>
      </c>
      <c r="L431">
        <v>1</v>
      </c>
      <c r="M431">
        <v>1.0095785440613001</v>
      </c>
      <c r="N431">
        <v>0.99523355576739703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813</v>
      </c>
      <c r="F432">
        <v>801</v>
      </c>
      <c r="G432">
        <v>12</v>
      </c>
      <c r="H432">
        <v>772</v>
      </c>
      <c r="I432">
        <v>41</v>
      </c>
      <c r="J432">
        <v>29</v>
      </c>
      <c r="K432">
        <v>0.94956949569495697</v>
      </c>
      <c r="L432">
        <v>0.96379525593008697</v>
      </c>
      <c r="M432">
        <v>1.01498127340823</v>
      </c>
      <c r="N432">
        <v>0.95662949194547697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251</v>
      </c>
      <c r="F433">
        <v>252</v>
      </c>
      <c r="G433">
        <v>1</v>
      </c>
      <c r="H433">
        <v>218</v>
      </c>
      <c r="I433">
        <v>33</v>
      </c>
      <c r="J433">
        <v>34</v>
      </c>
      <c r="K433">
        <v>0.86852589641434197</v>
      </c>
      <c r="L433">
        <v>0.865079365079365</v>
      </c>
      <c r="M433">
        <v>0.99603174603174605</v>
      </c>
      <c r="N433">
        <v>0.86679920477137096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1079</v>
      </c>
      <c r="F434">
        <v>1076</v>
      </c>
      <c r="G434">
        <v>3</v>
      </c>
      <c r="H434">
        <v>1057</v>
      </c>
      <c r="I434">
        <v>22</v>
      </c>
      <c r="J434">
        <v>19</v>
      </c>
      <c r="K434">
        <v>0.97961075069508796</v>
      </c>
      <c r="L434">
        <v>0.98234200743494404</v>
      </c>
      <c r="M434">
        <v>1.0027881040892099</v>
      </c>
      <c r="N434">
        <v>0.980974477958236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746</v>
      </c>
      <c r="F435">
        <v>753</v>
      </c>
      <c r="G435">
        <v>7</v>
      </c>
      <c r="H435">
        <v>691</v>
      </c>
      <c r="I435">
        <v>55</v>
      </c>
      <c r="J435">
        <v>62</v>
      </c>
      <c r="K435">
        <v>0.92627345844504005</v>
      </c>
      <c r="L435">
        <v>0.91766268260292105</v>
      </c>
      <c r="M435">
        <v>0.99070385126161997</v>
      </c>
      <c r="N435">
        <v>0.92194796531020595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260</v>
      </c>
      <c r="F436">
        <v>245</v>
      </c>
      <c r="G436">
        <v>15</v>
      </c>
      <c r="H436">
        <v>173</v>
      </c>
      <c r="I436">
        <v>87</v>
      </c>
      <c r="J436">
        <v>72</v>
      </c>
      <c r="K436">
        <v>0.66538461538461502</v>
      </c>
      <c r="L436">
        <v>0.70612244897959098</v>
      </c>
      <c r="M436">
        <v>1.06122448979591</v>
      </c>
      <c r="N436">
        <v>0.68514851485148498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1129</v>
      </c>
      <c r="F437">
        <v>1076</v>
      </c>
      <c r="G437">
        <v>53</v>
      </c>
      <c r="H437">
        <v>1075</v>
      </c>
      <c r="I437">
        <v>54</v>
      </c>
      <c r="J437">
        <v>1</v>
      </c>
      <c r="K437">
        <v>0.95217006200177101</v>
      </c>
      <c r="L437">
        <v>0.99907063197026003</v>
      </c>
      <c r="M437">
        <v>1.0492565055762</v>
      </c>
      <c r="N437">
        <v>0.97505668934240297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754</v>
      </c>
      <c r="F438">
        <v>753</v>
      </c>
      <c r="G438">
        <v>1</v>
      </c>
      <c r="H438">
        <v>702</v>
      </c>
      <c r="I438">
        <v>52</v>
      </c>
      <c r="J438">
        <v>51</v>
      </c>
      <c r="K438">
        <v>0.93103448275862</v>
      </c>
      <c r="L438">
        <v>0.93227091633466097</v>
      </c>
      <c r="M438">
        <v>1.00132802124834</v>
      </c>
      <c r="N438">
        <v>0.931652289316522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257</v>
      </c>
      <c r="F439">
        <v>245</v>
      </c>
      <c r="G439">
        <v>12</v>
      </c>
      <c r="H439">
        <v>212</v>
      </c>
      <c r="I439">
        <v>45</v>
      </c>
      <c r="J439">
        <v>33</v>
      </c>
      <c r="K439">
        <v>0.82490272373540796</v>
      </c>
      <c r="L439">
        <v>0.86530612244897898</v>
      </c>
      <c r="M439">
        <v>1.04897959183673</v>
      </c>
      <c r="N439">
        <v>0.84462151394422302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1097</v>
      </c>
      <c r="F440">
        <v>1076</v>
      </c>
      <c r="G440">
        <v>21</v>
      </c>
      <c r="H440">
        <v>1075</v>
      </c>
      <c r="I440">
        <v>22</v>
      </c>
      <c r="J440">
        <v>1</v>
      </c>
      <c r="K440">
        <v>0.97994530537830404</v>
      </c>
      <c r="L440">
        <v>0.99907063197026003</v>
      </c>
      <c r="M440">
        <v>1.0195167286245299</v>
      </c>
      <c r="N440">
        <v>0.98941555453290297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704</v>
      </c>
      <c r="F441">
        <v>753</v>
      </c>
      <c r="G441">
        <v>49</v>
      </c>
      <c r="H441">
        <v>672</v>
      </c>
      <c r="I441">
        <v>32</v>
      </c>
      <c r="J441">
        <v>81</v>
      </c>
      <c r="K441">
        <v>0.95454545454545403</v>
      </c>
      <c r="L441">
        <v>0.89243027888446202</v>
      </c>
      <c r="M441">
        <v>0.93492695883134103</v>
      </c>
      <c r="N441">
        <v>0.92244337680164701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234</v>
      </c>
      <c r="F442">
        <v>245</v>
      </c>
      <c r="G442">
        <v>11</v>
      </c>
      <c r="H442">
        <v>201</v>
      </c>
      <c r="I442">
        <v>33</v>
      </c>
      <c r="J442">
        <v>44</v>
      </c>
      <c r="K442">
        <v>0.85897435897435803</v>
      </c>
      <c r="L442">
        <v>0.82040816326530597</v>
      </c>
      <c r="M442">
        <v>0.95510204081632599</v>
      </c>
      <c r="N442">
        <v>0.839248434237995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1204</v>
      </c>
      <c r="F443">
        <v>1251</v>
      </c>
      <c r="G443">
        <v>47</v>
      </c>
      <c r="H443">
        <v>1198</v>
      </c>
      <c r="I443">
        <v>6</v>
      </c>
      <c r="J443">
        <v>53</v>
      </c>
      <c r="K443">
        <v>0.99501661129568097</v>
      </c>
      <c r="L443">
        <v>0.95763389288569101</v>
      </c>
      <c r="M443">
        <v>0.96243005595523501</v>
      </c>
      <c r="N443">
        <v>0.97596741344195503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878</v>
      </c>
      <c r="F444">
        <v>841</v>
      </c>
      <c r="G444">
        <v>37</v>
      </c>
      <c r="H444">
        <v>771</v>
      </c>
      <c r="I444">
        <v>107</v>
      </c>
      <c r="J444">
        <v>70</v>
      </c>
      <c r="K444">
        <v>0.87813211845102501</v>
      </c>
      <c r="L444">
        <v>0.91676575505350699</v>
      </c>
      <c r="M444">
        <v>1.04399524375743</v>
      </c>
      <c r="N444">
        <v>0.89703315881326295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290</v>
      </c>
      <c r="F445">
        <v>252</v>
      </c>
      <c r="G445">
        <v>38</v>
      </c>
      <c r="H445">
        <v>158</v>
      </c>
      <c r="I445">
        <v>132</v>
      </c>
      <c r="J445">
        <v>94</v>
      </c>
      <c r="K445">
        <v>0.54482758620689598</v>
      </c>
      <c r="L445">
        <v>0.62698412698412698</v>
      </c>
      <c r="M445">
        <v>1.15079365079365</v>
      </c>
      <c r="N445">
        <v>0.58302583025830201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1267</v>
      </c>
      <c r="F446">
        <v>1251</v>
      </c>
      <c r="G446">
        <v>16</v>
      </c>
      <c r="H446">
        <v>1248</v>
      </c>
      <c r="I446">
        <v>19</v>
      </c>
      <c r="J446">
        <v>3</v>
      </c>
      <c r="K446">
        <v>0.98500394632991295</v>
      </c>
      <c r="L446">
        <v>0.99760191846522694</v>
      </c>
      <c r="M446">
        <v>1.0127897681854501</v>
      </c>
      <c r="N446">
        <v>0.99126290706910203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817</v>
      </c>
      <c r="F447">
        <v>841</v>
      </c>
      <c r="G447">
        <v>24</v>
      </c>
      <c r="H447">
        <v>751</v>
      </c>
      <c r="I447">
        <v>66</v>
      </c>
      <c r="J447">
        <v>90</v>
      </c>
      <c r="K447">
        <v>0.91921664626682897</v>
      </c>
      <c r="L447">
        <v>0.89298454221165202</v>
      </c>
      <c r="M447">
        <v>0.97146254458977399</v>
      </c>
      <c r="N447">
        <v>0.905910735826296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247</v>
      </c>
      <c r="F448">
        <v>252</v>
      </c>
      <c r="G448">
        <v>5</v>
      </c>
      <c r="H448">
        <v>213</v>
      </c>
      <c r="I448">
        <v>34</v>
      </c>
      <c r="J448">
        <v>39</v>
      </c>
      <c r="K448">
        <v>0.86234817813765097</v>
      </c>
      <c r="L448">
        <v>0.84523809523809501</v>
      </c>
      <c r="M448">
        <v>0.98015873015873001</v>
      </c>
      <c r="N448">
        <v>0.85370741482965895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1222</v>
      </c>
      <c r="F449">
        <v>1251</v>
      </c>
      <c r="G449">
        <v>29</v>
      </c>
      <c r="H449">
        <v>1220</v>
      </c>
      <c r="I449">
        <v>2</v>
      </c>
      <c r="J449">
        <v>31</v>
      </c>
      <c r="K449">
        <v>0.99836333878886996</v>
      </c>
      <c r="L449">
        <v>0.97521982414068697</v>
      </c>
      <c r="M449">
        <v>0.97681854516386801</v>
      </c>
      <c r="N449">
        <v>0.98665588354225597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823</v>
      </c>
      <c r="F450">
        <v>841</v>
      </c>
      <c r="G450">
        <v>18</v>
      </c>
      <c r="H450">
        <v>762</v>
      </c>
      <c r="I450">
        <v>61</v>
      </c>
      <c r="J450">
        <v>79</v>
      </c>
      <c r="K450">
        <v>0.92588092345078898</v>
      </c>
      <c r="L450">
        <v>0.90606420927467302</v>
      </c>
      <c r="M450">
        <v>0.97859690844233005</v>
      </c>
      <c r="N450">
        <v>0.91586538461538403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247</v>
      </c>
      <c r="F451">
        <v>252</v>
      </c>
      <c r="G451">
        <v>5</v>
      </c>
      <c r="H451">
        <v>211</v>
      </c>
      <c r="I451">
        <v>36</v>
      </c>
      <c r="J451">
        <v>41</v>
      </c>
      <c r="K451">
        <v>0.85425101214574894</v>
      </c>
      <c r="L451">
        <v>0.83730158730158699</v>
      </c>
      <c r="M451">
        <v>0.98015873015873001</v>
      </c>
      <c r="N451">
        <v>0.84569138276553102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936</v>
      </c>
      <c r="F452">
        <v>920</v>
      </c>
      <c r="G452">
        <v>16</v>
      </c>
      <c r="H452">
        <v>919</v>
      </c>
      <c r="I452">
        <v>17</v>
      </c>
      <c r="J452">
        <v>1</v>
      </c>
      <c r="K452">
        <v>0.98183760683760601</v>
      </c>
      <c r="L452">
        <v>0.99891304347826004</v>
      </c>
      <c r="M452">
        <v>1.01739130434782</v>
      </c>
      <c r="N452">
        <v>0.99030172413793105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610</v>
      </c>
      <c r="F453">
        <v>549</v>
      </c>
      <c r="G453">
        <v>61</v>
      </c>
      <c r="H453">
        <v>500</v>
      </c>
      <c r="I453">
        <v>110</v>
      </c>
      <c r="J453">
        <v>49</v>
      </c>
      <c r="K453">
        <v>0.81967213114754101</v>
      </c>
      <c r="L453">
        <v>0.91074681238615596</v>
      </c>
      <c r="M453">
        <v>1.1111111111111101</v>
      </c>
      <c r="N453">
        <v>0.86281276962899001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155</v>
      </c>
      <c r="I454">
        <v>66</v>
      </c>
      <c r="J454">
        <v>49</v>
      </c>
      <c r="K454">
        <v>0.70135746606334803</v>
      </c>
      <c r="L454">
        <v>0.75980392156862697</v>
      </c>
      <c r="M454">
        <v>1.0833333333333299</v>
      </c>
      <c r="N454">
        <v>0.72941176470588198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967</v>
      </c>
      <c r="F455">
        <v>920</v>
      </c>
      <c r="G455">
        <v>47</v>
      </c>
      <c r="H455">
        <v>920</v>
      </c>
      <c r="I455">
        <v>47</v>
      </c>
      <c r="J455">
        <v>0</v>
      </c>
      <c r="K455">
        <v>0.95139607032057905</v>
      </c>
      <c r="L455">
        <v>1</v>
      </c>
      <c r="M455">
        <v>1.05108695652173</v>
      </c>
      <c r="N455">
        <v>0.97509273979862199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595</v>
      </c>
      <c r="F456">
        <v>549</v>
      </c>
      <c r="G456">
        <v>46</v>
      </c>
      <c r="H456">
        <v>524</v>
      </c>
      <c r="I456">
        <v>71</v>
      </c>
      <c r="J456">
        <v>25</v>
      </c>
      <c r="K456">
        <v>0.88067226890756301</v>
      </c>
      <c r="L456">
        <v>0.95446265938069197</v>
      </c>
      <c r="M456">
        <v>1.08378870673952</v>
      </c>
      <c r="N456">
        <v>0.91608391608391604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209</v>
      </c>
      <c r="F457">
        <v>204</v>
      </c>
      <c r="G457">
        <v>5</v>
      </c>
      <c r="H457">
        <v>181</v>
      </c>
      <c r="I457">
        <v>28</v>
      </c>
      <c r="J457">
        <v>23</v>
      </c>
      <c r="K457">
        <v>0.86602870813397104</v>
      </c>
      <c r="L457">
        <v>0.88725490196078405</v>
      </c>
      <c r="M457">
        <v>1.0245098039215601</v>
      </c>
      <c r="N457">
        <v>0.876513317191283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921</v>
      </c>
      <c r="F458">
        <v>920</v>
      </c>
      <c r="G458">
        <v>1</v>
      </c>
      <c r="H458">
        <v>919</v>
      </c>
      <c r="I458">
        <v>2</v>
      </c>
      <c r="J458">
        <v>1</v>
      </c>
      <c r="K458">
        <v>0.99782844733984799</v>
      </c>
      <c r="L458">
        <v>0.99891304347826004</v>
      </c>
      <c r="M458">
        <v>1.00108695652173</v>
      </c>
      <c r="N458">
        <v>0.99837045084193299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586</v>
      </c>
      <c r="F459">
        <v>549</v>
      </c>
      <c r="G459">
        <v>37</v>
      </c>
      <c r="H459">
        <v>520</v>
      </c>
      <c r="I459">
        <v>66</v>
      </c>
      <c r="J459">
        <v>29</v>
      </c>
      <c r="K459">
        <v>0.88737201365187701</v>
      </c>
      <c r="L459">
        <v>0.947176684881602</v>
      </c>
      <c r="M459">
        <v>1.06739526411657</v>
      </c>
      <c r="N459">
        <v>0.91629955947136499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201</v>
      </c>
      <c r="F460">
        <v>204</v>
      </c>
      <c r="G460">
        <v>3</v>
      </c>
      <c r="H460">
        <v>183</v>
      </c>
      <c r="I460">
        <v>18</v>
      </c>
      <c r="J460">
        <v>21</v>
      </c>
      <c r="K460">
        <v>0.91044776119402904</v>
      </c>
      <c r="L460">
        <v>0.89705882352941102</v>
      </c>
      <c r="M460">
        <v>0.98529411764705799</v>
      </c>
      <c r="N460">
        <v>0.90370370370370301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1000</v>
      </c>
      <c r="F461">
        <v>946</v>
      </c>
      <c r="G461">
        <v>54</v>
      </c>
      <c r="H461">
        <v>945</v>
      </c>
      <c r="I461">
        <v>55</v>
      </c>
      <c r="J461">
        <v>1</v>
      </c>
      <c r="K461">
        <v>0.94499999999999995</v>
      </c>
      <c r="L461">
        <v>0.99894291754756803</v>
      </c>
      <c r="M461">
        <v>1.0570824524312801</v>
      </c>
      <c r="N461">
        <v>0.97122302158273299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742</v>
      </c>
      <c r="F462">
        <v>703</v>
      </c>
      <c r="G462">
        <v>39</v>
      </c>
      <c r="H462">
        <v>653</v>
      </c>
      <c r="I462">
        <v>89</v>
      </c>
      <c r="J462">
        <v>50</v>
      </c>
      <c r="K462">
        <v>0.880053908355795</v>
      </c>
      <c r="L462">
        <v>0.92887624466571805</v>
      </c>
      <c r="M462">
        <v>1.05547652916073</v>
      </c>
      <c r="N462">
        <v>0.90380622837370195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218</v>
      </c>
      <c r="F463">
        <v>247</v>
      </c>
      <c r="G463">
        <v>29</v>
      </c>
      <c r="H463">
        <v>155</v>
      </c>
      <c r="I463">
        <v>63</v>
      </c>
      <c r="J463">
        <v>92</v>
      </c>
      <c r="K463">
        <v>0.71100917431192601</v>
      </c>
      <c r="L463">
        <v>0.62753036437246901</v>
      </c>
      <c r="M463">
        <v>0.88259109311740802</v>
      </c>
      <c r="N463">
        <v>0.66666666666666596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1009</v>
      </c>
      <c r="F464">
        <v>946</v>
      </c>
      <c r="G464">
        <v>63</v>
      </c>
      <c r="H464">
        <v>946</v>
      </c>
      <c r="I464">
        <v>63</v>
      </c>
      <c r="J464">
        <v>0</v>
      </c>
      <c r="K464">
        <v>0.93756194251734304</v>
      </c>
      <c r="L464">
        <v>1</v>
      </c>
      <c r="M464">
        <v>1.0665961945031699</v>
      </c>
      <c r="N464">
        <v>0.96777493606138099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726</v>
      </c>
      <c r="F465">
        <v>703</v>
      </c>
      <c r="G465">
        <v>23</v>
      </c>
      <c r="H465">
        <v>656</v>
      </c>
      <c r="I465">
        <v>70</v>
      </c>
      <c r="J465">
        <v>47</v>
      </c>
      <c r="K465">
        <v>0.90358126721762999</v>
      </c>
      <c r="L465">
        <v>0.93314366998577503</v>
      </c>
      <c r="M465">
        <v>1.03271692745376</v>
      </c>
      <c r="N465">
        <v>0.91812456263121001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223</v>
      </c>
      <c r="F466">
        <v>247</v>
      </c>
      <c r="G466">
        <v>24</v>
      </c>
      <c r="H466">
        <v>188</v>
      </c>
      <c r="I466">
        <v>35</v>
      </c>
      <c r="J466">
        <v>59</v>
      </c>
      <c r="K466">
        <v>0.84304932735425997</v>
      </c>
      <c r="L466">
        <v>0.76113360323886603</v>
      </c>
      <c r="M466">
        <v>0.90283400809716596</v>
      </c>
      <c r="N466">
        <v>0.79999999999999905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965</v>
      </c>
      <c r="F467">
        <v>946</v>
      </c>
      <c r="G467">
        <v>19</v>
      </c>
      <c r="H467">
        <v>944</v>
      </c>
      <c r="I467">
        <v>21</v>
      </c>
      <c r="J467">
        <v>2</v>
      </c>
      <c r="K467">
        <v>0.97823834196891102</v>
      </c>
      <c r="L467">
        <v>0.99788583509513695</v>
      </c>
      <c r="M467">
        <v>1.02008456659619</v>
      </c>
      <c r="N467">
        <v>0.98796441653584499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690</v>
      </c>
      <c r="F468">
        <v>703</v>
      </c>
      <c r="G468">
        <v>13</v>
      </c>
      <c r="H468">
        <v>645</v>
      </c>
      <c r="I468">
        <v>45</v>
      </c>
      <c r="J468">
        <v>58</v>
      </c>
      <c r="K468">
        <v>0.934782608695652</v>
      </c>
      <c r="L468">
        <v>0.91749644381223305</v>
      </c>
      <c r="M468">
        <v>0.98150782361308597</v>
      </c>
      <c r="N468">
        <v>0.92605886575735796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245</v>
      </c>
      <c r="F469">
        <v>247</v>
      </c>
      <c r="G469">
        <v>2</v>
      </c>
      <c r="H469">
        <v>211</v>
      </c>
      <c r="I469">
        <v>34</v>
      </c>
      <c r="J469">
        <v>36</v>
      </c>
      <c r="K469">
        <v>0.86122448979591804</v>
      </c>
      <c r="L469">
        <v>0.85425101214574894</v>
      </c>
      <c r="M469">
        <v>0.99190283400809698</v>
      </c>
      <c r="N469">
        <v>0.85772357723577197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1053</v>
      </c>
      <c r="F470">
        <v>999</v>
      </c>
      <c r="G470">
        <v>54</v>
      </c>
      <c r="H470">
        <v>997</v>
      </c>
      <c r="I470">
        <v>56</v>
      </c>
      <c r="J470">
        <v>2</v>
      </c>
      <c r="K470">
        <v>0.94681861348527996</v>
      </c>
      <c r="L470">
        <v>0.99799799799799804</v>
      </c>
      <c r="M470">
        <v>1.0540540540540499</v>
      </c>
      <c r="N470">
        <v>0.97173489278752401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869</v>
      </c>
      <c r="F471">
        <v>835</v>
      </c>
      <c r="G471">
        <v>34</v>
      </c>
      <c r="H471">
        <v>788</v>
      </c>
      <c r="I471">
        <v>81</v>
      </c>
      <c r="J471">
        <v>47</v>
      </c>
      <c r="K471">
        <v>0.90678941311852701</v>
      </c>
      <c r="L471">
        <v>0.94371257485029902</v>
      </c>
      <c r="M471">
        <v>1.0407185628742499</v>
      </c>
      <c r="N471">
        <v>0.92488262910798102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312</v>
      </c>
      <c r="F472">
        <v>266</v>
      </c>
      <c r="G472">
        <v>46</v>
      </c>
      <c r="H472">
        <v>164</v>
      </c>
      <c r="I472">
        <v>148</v>
      </c>
      <c r="J472">
        <v>102</v>
      </c>
      <c r="K472">
        <v>0.52564102564102499</v>
      </c>
      <c r="L472">
        <v>0.61654135338345795</v>
      </c>
      <c r="M472">
        <v>1.1729323308270601</v>
      </c>
      <c r="N472">
        <v>0.56747404844290605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987</v>
      </c>
      <c r="F473">
        <v>999</v>
      </c>
      <c r="G473">
        <v>12</v>
      </c>
      <c r="H473">
        <v>977</v>
      </c>
      <c r="I473">
        <v>10</v>
      </c>
      <c r="J473">
        <v>22</v>
      </c>
      <c r="K473">
        <v>0.98986828774062796</v>
      </c>
      <c r="L473">
        <v>0.97797797797797803</v>
      </c>
      <c r="M473">
        <v>0.98798798798798804</v>
      </c>
      <c r="N473">
        <v>0.98388721047331296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806</v>
      </c>
      <c r="F474">
        <v>835</v>
      </c>
      <c r="G474">
        <v>29</v>
      </c>
      <c r="H474">
        <v>761</v>
      </c>
      <c r="I474">
        <v>45</v>
      </c>
      <c r="J474">
        <v>74</v>
      </c>
      <c r="K474">
        <v>0.944168734491315</v>
      </c>
      <c r="L474">
        <v>0.91137724550898203</v>
      </c>
      <c r="M474">
        <v>0.96526946107784395</v>
      </c>
      <c r="N474">
        <v>0.92748324192565501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238</v>
      </c>
      <c r="F475">
        <v>266</v>
      </c>
      <c r="G475">
        <v>28</v>
      </c>
      <c r="H475">
        <v>202</v>
      </c>
      <c r="I475">
        <v>36</v>
      </c>
      <c r="J475">
        <v>64</v>
      </c>
      <c r="K475">
        <v>0.84873949579831898</v>
      </c>
      <c r="L475">
        <v>0.75939849624060096</v>
      </c>
      <c r="M475">
        <v>0.89473684210526305</v>
      </c>
      <c r="N475">
        <v>0.80158730158730096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1021</v>
      </c>
      <c r="F476">
        <v>999</v>
      </c>
      <c r="G476">
        <v>22</v>
      </c>
      <c r="H476">
        <v>999</v>
      </c>
      <c r="I476">
        <v>22</v>
      </c>
      <c r="J476">
        <v>0</v>
      </c>
      <c r="K476">
        <v>0.97845249755142005</v>
      </c>
      <c r="L476">
        <v>1</v>
      </c>
      <c r="M476">
        <v>1.02202202202202</v>
      </c>
      <c r="N476">
        <v>0.98910891089108899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868</v>
      </c>
      <c r="F477">
        <v>835</v>
      </c>
      <c r="G477">
        <v>33</v>
      </c>
      <c r="H477">
        <v>803</v>
      </c>
      <c r="I477">
        <v>65</v>
      </c>
      <c r="J477">
        <v>32</v>
      </c>
      <c r="K477">
        <v>0.92511520737327102</v>
      </c>
      <c r="L477">
        <v>0.96167664670658604</v>
      </c>
      <c r="M477">
        <v>1.03952095808383</v>
      </c>
      <c r="N477">
        <v>0.94304169113329395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271</v>
      </c>
      <c r="F478">
        <v>266</v>
      </c>
      <c r="G478">
        <v>5</v>
      </c>
      <c r="H478">
        <v>217</v>
      </c>
      <c r="I478">
        <v>54</v>
      </c>
      <c r="J478">
        <v>49</v>
      </c>
      <c r="K478">
        <v>0.80073800738007295</v>
      </c>
      <c r="L478">
        <v>0.81578947368420995</v>
      </c>
      <c r="M478">
        <v>1.0187969924811999</v>
      </c>
      <c r="N478">
        <v>0.80819366852886398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1085</v>
      </c>
      <c r="F479">
        <v>1079</v>
      </c>
      <c r="G479">
        <v>6</v>
      </c>
      <c r="H479">
        <v>1075</v>
      </c>
      <c r="I479">
        <v>10</v>
      </c>
      <c r="J479">
        <v>4</v>
      </c>
      <c r="K479">
        <v>0.990783410138248</v>
      </c>
      <c r="L479">
        <v>0.99629286376274295</v>
      </c>
      <c r="M479">
        <v>1.0055607043558801</v>
      </c>
      <c r="N479">
        <v>0.99353049907578495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671</v>
      </c>
      <c r="F480">
        <v>680</v>
      </c>
      <c r="G480">
        <v>9</v>
      </c>
      <c r="H480">
        <v>605</v>
      </c>
      <c r="I480">
        <v>66</v>
      </c>
      <c r="J480">
        <v>75</v>
      </c>
      <c r="K480">
        <v>0.90163934426229497</v>
      </c>
      <c r="L480">
        <v>0.88970588235294101</v>
      </c>
      <c r="M480">
        <v>0.98676470588235299</v>
      </c>
      <c r="N480">
        <v>0.89563286454478097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158</v>
      </c>
      <c r="F481">
        <v>247</v>
      </c>
      <c r="G481">
        <v>89</v>
      </c>
      <c r="H481">
        <v>124</v>
      </c>
      <c r="I481">
        <v>34</v>
      </c>
      <c r="J481">
        <v>123</v>
      </c>
      <c r="K481">
        <v>0.784810126582278</v>
      </c>
      <c r="L481">
        <v>0.50202429149797501</v>
      </c>
      <c r="M481">
        <v>0.63967611336032304</v>
      </c>
      <c r="N481">
        <v>0.61234567901234505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1047</v>
      </c>
      <c r="F482">
        <v>1079</v>
      </c>
      <c r="G482">
        <v>32</v>
      </c>
      <c r="H482">
        <v>1036</v>
      </c>
      <c r="I482">
        <v>11</v>
      </c>
      <c r="J482">
        <v>43</v>
      </c>
      <c r="K482">
        <v>0.98949379178605501</v>
      </c>
      <c r="L482">
        <v>0.96014828544949005</v>
      </c>
      <c r="M482">
        <v>0.97034291010194595</v>
      </c>
      <c r="N482">
        <v>0.97460018814675398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669</v>
      </c>
      <c r="F483">
        <v>680</v>
      </c>
      <c r="G483">
        <v>11</v>
      </c>
      <c r="H483">
        <v>646</v>
      </c>
      <c r="I483">
        <v>23</v>
      </c>
      <c r="J483">
        <v>34</v>
      </c>
      <c r="K483">
        <v>0.96562032884902804</v>
      </c>
      <c r="L483">
        <v>0.95</v>
      </c>
      <c r="M483">
        <v>0.98382352941176399</v>
      </c>
      <c r="N483">
        <v>0.95774647887323905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227</v>
      </c>
      <c r="F484">
        <v>247</v>
      </c>
      <c r="G484">
        <v>20</v>
      </c>
      <c r="H484">
        <v>216</v>
      </c>
      <c r="I484">
        <v>11</v>
      </c>
      <c r="J484">
        <v>31</v>
      </c>
      <c r="K484">
        <v>0.95154185022026405</v>
      </c>
      <c r="L484">
        <v>0.874493927125506</v>
      </c>
      <c r="M484">
        <v>0.91902834008097101</v>
      </c>
      <c r="N484">
        <v>0.911392405063291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1078</v>
      </c>
      <c r="F485">
        <v>1079</v>
      </c>
      <c r="G485">
        <v>1</v>
      </c>
      <c r="H485">
        <v>1074</v>
      </c>
      <c r="I485">
        <v>4</v>
      </c>
      <c r="J485">
        <v>5</v>
      </c>
      <c r="K485">
        <v>0.99628942486085303</v>
      </c>
      <c r="L485">
        <v>0.99536607970342905</v>
      </c>
      <c r="M485">
        <v>0.99907321594068499</v>
      </c>
      <c r="N485">
        <v>0.99582753824756598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672</v>
      </c>
      <c r="F486">
        <v>680</v>
      </c>
      <c r="G486">
        <v>8</v>
      </c>
      <c r="H486">
        <v>650</v>
      </c>
      <c r="I486">
        <v>22</v>
      </c>
      <c r="J486">
        <v>30</v>
      </c>
      <c r="K486">
        <v>0.96726190476190399</v>
      </c>
      <c r="L486">
        <v>0.95588235294117596</v>
      </c>
      <c r="M486">
        <v>0.98823529411764699</v>
      </c>
      <c r="N486">
        <v>0.96153846153846101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235</v>
      </c>
      <c r="F487">
        <v>247</v>
      </c>
      <c r="G487">
        <v>12</v>
      </c>
      <c r="H487">
        <v>216</v>
      </c>
      <c r="I487">
        <v>19</v>
      </c>
      <c r="J487">
        <v>31</v>
      </c>
      <c r="K487">
        <v>0.91914893617021198</v>
      </c>
      <c r="L487">
        <v>0.874493927125506</v>
      </c>
      <c r="M487">
        <v>0.95141700404858298</v>
      </c>
      <c r="N487">
        <v>0.89626556016597503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944</v>
      </c>
      <c r="F488">
        <v>946</v>
      </c>
      <c r="G488">
        <v>2</v>
      </c>
      <c r="H488">
        <v>940</v>
      </c>
      <c r="I488">
        <v>4</v>
      </c>
      <c r="J488">
        <v>6</v>
      </c>
      <c r="K488">
        <v>0.99576271186440601</v>
      </c>
      <c r="L488">
        <v>0.99365750528541197</v>
      </c>
      <c r="M488">
        <v>0.99788583509513695</v>
      </c>
      <c r="N488">
        <v>0.99470899470899399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714</v>
      </c>
      <c r="F489">
        <v>718</v>
      </c>
      <c r="G489">
        <v>4</v>
      </c>
      <c r="H489">
        <v>650</v>
      </c>
      <c r="I489">
        <v>64</v>
      </c>
      <c r="J489">
        <v>68</v>
      </c>
      <c r="K489">
        <v>0.91036414565826296</v>
      </c>
      <c r="L489">
        <v>0.90529247910863497</v>
      </c>
      <c r="M489">
        <v>0.99442896935933101</v>
      </c>
      <c r="N489">
        <v>0.90782122905027895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232</v>
      </c>
      <c r="F490">
        <v>207</v>
      </c>
      <c r="G490">
        <v>25</v>
      </c>
      <c r="H490">
        <v>136</v>
      </c>
      <c r="I490">
        <v>96</v>
      </c>
      <c r="J490">
        <v>71</v>
      </c>
      <c r="K490">
        <v>0.58620689655172398</v>
      </c>
      <c r="L490">
        <v>0.65700483091787398</v>
      </c>
      <c r="M490">
        <v>1.1207729468598999</v>
      </c>
      <c r="N490">
        <v>0.61958997722095599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926</v>
      </c>
      <c r="F491">
        <v>946</v>
      </c>
      <c r="G491">
        <v>20</v>
      </c>
      <c r="H491">
        <v>921</v>
      </c>
      <c r="I491">
        <v>5</v>
      </c>
      <c r="J491">
        <v>25</v>
      </c>
      <c r="K491">
        <v>0.99460043196544201</v>
      </c>
      <c r="L491">
        <v>0.97357293868921702</v>
      </c>
      <c r="M491">
        <v>0.97885835095137397</v>
      </c>
      <c r="N491">
        <v>0.98397435897435903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711</v>
      </c>
      <c r="F492">
        <v>718</v>
      </c>
      <c r="G492">
        <v>7</v>
      </c>
      <c r="H492">
        <v>666</v>
      </c>
      <c r="I492">
        <v>45</v>
      </c>
      <c r="J492">
        <v>52</v>
      </c>
      <c r="K492">
        <v>0.936708860759493</v>
      </c>
      <c r="L492">
        <v>0.92757660167130895</v>
      </c>
      <c r="M492">
        <v>0.99025069637883001</v>
      </c>
      <c r="N492">
        <v>0.93212036389083197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196</v>
      </c>
      <c r="F493">
        <v>207</v>
      </c>
      <c r="G493">
        <v>11</v>
      </c>
      <c r="H493">
        <v>155</v>
      </c>
      <c r="I493">
        <v>41</v>
      </c>
      <c r="J493">
        <v>52</v>
      </c>
      <c r="K493">
        <v>0.79081632653061196</v>
      </c>
      <c r="L493">
        <v>0.74879227053140096</v>
      </c>
      <c r="M493">
        <v>0.94685990338164205</v>
      </c>
      <c r="N493">
        <v>0.76923076923076905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950</v>
      </c>
      <c r="F494">
        <v>946</v>
      </c>
      <c r="G494">
        <v>4</v>
      </c>
      <c r="H494">
        <v>945</v>
      </c>
      <c r="I494">
        <v>5</v>
      </c>
      <c r="J494">
        <v>1</v>
      </c>
      <c r="K494">
        <v>0.99473684210526303</v>
      </c>
      <c r="L494">
        <v>0.99894291754756803</v>
      </c>
      <c r="M494">
        <v>1.0042283298097201</v>
      </c>
      <c r="N494">
        <v>0.996835443037974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685</v>
      </c>
      <c r="F495">
        <v>718</v>
      </c>
      <c r="G495">
        <v>33</v>
      </c>
      <c r="H495">
        <v>646</v>
      </c>
      <c r="I495">
        <v>39</v>
      </c>
      <c r="J495">
        <v>72</v>
      </c>
      <c r="K495">
        <v>0.94306569343065605</v>
      </c>
      <c r="L495">
        <v>0.89972144846796598</v>
      </c>
      <c r="M495">
        <v>0.95403899721448404</v>
      </c>
      <c r="N495">
        <v>0.92088382038488903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221</v>
      </c>
      <c r="F496">
        <v>207</v>
      </c>
      <c r="G496">
        <v>14</v>
      </c>
      <c r="H496">
        <v>156</v>
      </c>
      <c r="I496">
        <v>65</v>
      </c>
      <c r="J496">
        <v>51</v>
      </c>
      <c r="K496">
        <v>0.70588235294117596</v>
      </c>
      <c r="L496">
        <v>0.75362318840579701</v>
      </c>
      <c r="M496">
        <v>1.06763285024154</v>
      </c>
      <c r="N496">
        <v>0.72897196261682196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1011</v>
      </c>
      <c r="F497">
        <v>985</v>
      </c>
      <c r="G497">
        <v>26</v>
      </c>
      <c r="H497">
        <v>984</v>
      </c>
      <c r="I497">
        <v>27</v>
      </c>
      <c r="J497">
        <v>1</v>
      </c>
      <c r="K497">
        <v>0.97329376854599403</v>
      </c>
      <c r="L497">
        <v>0.99898477157360399</v>
      </c>
      <c r="M497">
        <v>1.02639593908629</v>
      </c>
      <c r="N497">
        <v>0.98597194388777498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808</v>
      </c>
      <c r="F498">
        <v>720</v>
      </c>
      <c r="G498">
        <v>88</v>
      </c>
      <c r="H498">
        <v>694</v>
      </c>
      <c r="I498">
        <v>114</v>
      </c>
      <c r="J498">
        <v>26</v>
      </c>
      <c r="K498">
        <v>0.85891089108910801</v>
      </c>
      <c r="L498">
        <v>0.96388888888888802</v>
      </c>
      <c r="M498">
        <v>1.12222222222222</v>
      </c>
      <c r="N498">
        <v>0.90837696335078499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278</v>
      </c>
      <c r="F499">
        <v>214</v>
      </c>
      <c r="G499">
        <v>64</v>
      </c>
      <c r="H499">
        <v>171</v>
      </c>
      <c r="I499">
        <v>107</v>
      </c>
      <c r="J499">
        <v>43</v>
      </c>
      <c r="K499">
        <v>0.61510791366906403</v>
      </c>
      <c r="L499">
        <v>0.79906542056074703</v>
      </c>
      <c r="M499">
        <v>1.2990654205607399</v>
      </c>
      <c r="N499">
        <v>0.69512195121951204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979</v>
      </c>
      <c r="F500">
        <v>985</v>
      </c>
      <c r="G500">
        <v>6</v>
      </c>
      <c r="H500">
        <v>968</v>
      </c>
      <c r="I500">
        <v>11</v>
      </c>
      <c r="J500">
        <v>17</v>
      </c>
      <c r="K500">
        <v>0.98876404494381998</v>
      </c>
      <c r="L500">
        <v>0.98274111675126896</v>
      </c>
      <c r="M500">
        <v>0.99390862944162395</v>
      </c>
      <c r="N500">
        <v>0.98574338085539703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783</v>
      </c>
      <c r="F501">
        <v>720</v>
      </c>
      <c r="G501">
        <v>63</v>
      </c>
      <c r="H501">
        <v>692</v>
      </c>
      <c r="I501">
        <v>91</v>
      </c>
      <c r="J501">
        <v>28</v>
      </c>
      <c r="K501">
        <v>0.883780332056194</v>
      </c>
      <c r="L501">
        <v>0.96111111111111103</v>
      </c>
      <c r="M501">
        <v>1.0874999999999999</v>
      </c>
      <c r="N501">
        <v>0.9208250166334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237</v>
      </c>
      <c r="F502">
        <v>214</v>
      </c>
      <c r="G502">
        <v>23</v>
      </c>
      <c r="H502">
        <v>154</v>
      </c>
      <c r="I502">
        <v>83</v>
      </c>
      <c r="J502">
        <v>60</v>
      </c>
      <c r="K502">
        <v>0.64978902953586404</v>
      </c>
      <c r="L502">
        <v>0.71962616822429903</v>
      </c>
      <c r="M502">
        <v>1.10747663551401</v>
      </c>
      <c r="N502">
        <v>0.68292682926829196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1018</v>
      </c>
      <c r="F503">
        <v>985</v>
      </c>
      <c r="G503">
        <v>33</v>
      </c>
      <c r="H503">
        <v>984</v>
      </c>
      <c r="I503">
        <v>34</v>
      </c>
      <c r="J503">
        <v>1</v>
      </c>
      <c r="K503">
        <v>0.96660117878192497</v>
      </c>
      <c r="L503">
        <v>0.99898477157360399</v>
      </c>
      <c r="M503">
        <v>1.0335025380710601</v>
      </c>
      <c r="N503">
        <v>0.98252621068397406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710</v>
      </c>
      <c r="F504">
        <v>720</v>
      </c>
      <c r="G504">
        <v>10</v>
      </c>
      <c r="H504">
        <v>663</v>
      </c>
      <c r="I504">
        <v>47</v>
      </c>
      <c r="J504">
        <v>57</v>
      </c>
      <c r="K504">
        <v>0.93380281690140798</v>
      </c>
      <c r="L504">
        <v>0.92083333333333295</v>
      </c>
      <c r="M504">
        <v>0.98611111111111105</v>
      </c>
      <c r="N504">
        <v>0.92727272727272703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244</v>
      </c>
      <c r="F505">
        <v>214</v>
      </c>
      <c r="G505">
        <v>30</v>
      </c>
      <c r="H505">
        <v>190</v>
      </c>
      <c r="I505">
        <v>54</v>
      </c>
      <c r="J505">
        <v>24</v>
      </c>
      <c r="K505">
        <v>0.77868852459016302</v>
      </c>
      <c r="L505">
        <v>0.88785046728971895</v>
      </c>
      <c r="M505">
        <v>1.1401869158878499</v>
      </c>
      <c r="N505">
        <v>0.82969432314410396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1136</v>
      </c>
      <c r="F506">
        <v>1166</v>
      </c>
      <c r="G506">
        <v>30</v>
      </c>
      <c r="H506">
        <v>1131</v>
      </c>
      <c r="I506">
        <v>5</v>
      </c>
      <c r="J506">
        <v>35</v>
      </c>
      <c r="K506">
        <v>0.99559859154929498</v>
      </c>
      <c r="L506">
        <v>0.969982847341337</v>
      </c>
      <c r="M506">
        <v>0.97427101200686095</v>
      </c>
      <c r="N506">
        <v>0.98262380538661998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666</v>
      </c>
      <c r="F507">
        <v>728</v>
      </c>
      <c r="G507">
        <v>62</v>
      </c>
      <c r="H507">
        <v>609</v>
      </c>
      <c r="I507">
        <v>57</v>
      </c>
      <c r="J507">
        <v>119</v>
      </c>
      <c r="K507">
        <v>0.91441441441441396</v>
      </c>
      <c r="L507">
        <v>0.83653846153846101</v>
      </c>
      <c r="M507">
        <v>0.91483516483516403</v>
      </c>
      <c r="N507">
        <v>0.87374461979913898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229</v>
      </c>
      <c r="F508">
        <v>270</v>
      </c>
      <c r="G508">
        <v>41</v>
      </c>
      <c r="H508">
        <v>160</v>
      </c>
      <c r="I508">
        <v>69</v>
      </c>
      <c r="J508">
        <v>110</v>
      </c>
      <c r="K508">
        <v>0.69868995633187703</v>
      </c>
      <c r="L508">
        <v>0.592592592592592</v>
      </c>
      <c r="M508">
        <v>0.84814814814814798</v>
      </c>
      <c r="N508">
        <v>0.64128256513026005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1131</v>
      </c>
      <c r="F509">
        <v>1166</v>
      </c>
      <c r="G509">
        <v>35</v>
      </c>
      <c r="H509">
        <v>1123</v>
      </c>
      <c r="I509">
        <v>8</v>
      </c>
      <c r="J509">
        <v>43</v>
      </c>
      <c r="K509">
        <v>0.99292661361626799</v>
      </c>
      <c r="L509">
        <v>0.96312178387650005</v>
      </c>
      <c r="M509">
        <v>0.969982847341337</v>
      </c>
      <c r="N509">
        <v>0.97779712668698204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735</v>
      </c>
      <c r="F510">
        <v>728</v>
      </c>
      <c r="G510">
        <v>7</v>
      </c>
      <c r="H510">
        <v>683</v>
      </c>
      <c r="I510">
        <v>52</v>
      </c>
      <c r="J510">
        <v>45</v>
      </c>
      <c r="K510">
        <v>0.92925170068027196</v>
      </c>
      <c r="L510">
        <v>0.93818681318681296</v>
      </c>
      <c r="M510">
        <v>1.0096153846153799</v>
      </c>
      <c r="N510">
        <v>0.93369788106630203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254</v>
      </c>
      <c r="F511">
        <v>270</v>
      </c>
      <c r="G511">
        <v>16</v>
      </c>
      <c r="H511">
        <v>225</v>
      </c>
      <c r="I511">
        <v>29</v>
      </c>
      <c r="J511">
        <v>45</v>
      </c>
      <c r="K511">
        <v>0.88582677165354295</v>
      </c>
      <c r="L511">
        <v>0.83333333333333304</v>
      </c>
      <c r="M511">
        <v>0.94074074074073999</v>
      </c>
      <c r="N511">
        <v>0.85877862595419796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1178</v>
      </c>
      <c r="F512">
        <v>1166</v>
      </c>
      <c r="G512">
        <v>12</v>
      </c>
      <c r="H512">
        <v>1165</v>
      </c>
      <c r="I512">
        <v>13</v>
      </c>
      <c r="J512">
        <v>1</v>
      </c>
      <c r="K512">
        <v>0.98896434634974495</v>
      </c>
      <c r="L512">
        <v>0.99914236706689497</v>
      </c>
      <c r="M512">
        <v>1.01029159519725</v>
      </c>
      <c r="N512">
        <v>0.99402730375426596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698</v>
      </c>
      <c r="F513">
        <v>728</v>
      </c>
      <c r="G513">
        <v>30</v>
      </c>
      <c r="H513">
        <v>670</v>
      </c>
      <c r="I513">
        <v>28</v>
      </c>
      <c r="J513">
        <v>58</v>
      </c>
      <c r="K513">
        <v>0.95988538681948399</v>
      </c>
      <c r="L513">
        <v>0.92032967032966995</v>
      </c>
      <c r="M513">
        <v>0.95879120879120805</v>
      </c>
      <c r="N513">
        <v>0.93969144460027998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256</v>
      </c>
      <c r="F514">
        <v>270</v>
      </c>
      <c r="G514">
        <v>14</v>
      </c>
      <c r="H514">
        <v>223</v>
      </c>
      <c r="I514">
        <v>33</v>
      </c>
      <c r="J514">
        <v>47</v>
      </c>
      <c r="K514">
        <v>0.87109375</v>
      </c>
      <c r="L514">
        <v>0.82592592592592595</v>
      </c>
      <c r="M514">
        <v>0.94814814814814796</v>
      </c>
      <c r="N514">
        <v>0.84790874524714799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1082</v>
      </c>
      <c r="F515">
        <v>1098</v>
      </c>
      <c r="G515">
        <v>16</v>
      </c>
      <c r="H515">
        <v>1074</v>
      </c>
      <c r="I515">
        <v>8</v>
      </c>
      <c r="J515">
        <v>24</v>
      </c>
      <c r="K515">
        <v>0.99260628465804002</v>
      </c>
      <c r="L515">
        <v>0.97814207650273199</v>
      </c>
      <c r="M515">
        <v>0.98542805100182096</v>
      </c>
      <c r="N515">
        <v>0.98532110091743097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877</v>
      </c>
      <c r="F516">
        <v>859</v>
      </c>
      <c r="G516">
        <v>18</v>
      </c>
      <c r="H516">
        <v>807</v>
      </c>
      <c r="I516">
        <v>70</v>
      </c>
      <c r="J516">
        <v>52</v>
      </c>
      <c r="K516">
        <v>0.92018244013683004</v>
      </c>
      <c r="L516">
        <v>0.93946449359720596</v>
      </c>
      <c r="M516">
        <v>1.02095459837019</v>
      </c>
      <c r="N516">
        <v>0.92972350230414702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305</v>
      </c>
      <c r="F517">
        <v>293</v>
      </c>
      <c r="G517">
        <v>12</v>
      </c>
      <c r="H517">
        <v>159</v>
      </c>
      <c r="I517">
        <v>146</v>
      </c>
      <c r="J517">
        <v>134</v>
      </c>
      <c r="K517">
        <v>0.52131147540983602</v>
      </c>
      <c r="L517">
        <v>0.54266211604095504</v>
      </c>
      <c r="M517">
        <v>1.04095563139931</v>
      </c>
      <c r="N517">
        <v>0.53177257525083599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1082</v>
      </c>
      <c r="F518">
        <v>1098</v>
      </c>
      <c r="G518">
        <v>16</v>
      </c>
      <c r="H518">
        <v>1063</v>
      </c>
      <c r="I518">
        <v>19</v>
      </c>
      <c r="J518">
        <v>35</v>
      </c>
      <c r="K518">
        <v>0.98243992606284603</v>
      </c>
      <c r="L518">
        <v>0.968123861566484</v>
      </c>
      <c r="M518">
        <v>0.98542805100182096</v>
      </c>
      <c r="N518">
        <v>0.975229357798165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841</v>
      </c>
      <c r="F519">
        <v>859</v>
      </c>
      <c r="G519">
        <v>18</v>
      </c>
      <c r="H519">
        <v>791</v>
      </c>
      <c r="I519">
        <v>50</v>
      </c>
      <c r="J519">
        <v>68</v>
      </c>
      <c r="K519">
        <v>0.94054696789536196</v>
      </c>
      <c r="L519">
        <v>0.92083818393480699</v>
      </c>
      <c r="M519">
        <v>0.97904540162980203</v>
      </c>
      <c r="N519">
        <v>0.93058823529411705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267</v>
      </c>
      <c r="F520">
        <v>293</v>
      </c>
      <c r="G520">
        <v>26</v>
      </c>
      <c r="H520">
        <v>217</v>
      </c>
      <c r="I520">
        <v>50</v>
      </c>
      <c r="J520">
        <v>76</v>
      </c>
      <c r="K520">
        <v>0.81273408239700295</v>
      </c>
      <c r="L520">
        <v>0.74061433447098901</v>
      </c>
      <c r="M520">
        <v>0.91126279863481197</v>
      </c>
      <c r="N520">
        <v>0.77499999999999902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1104</v>
      </c>
      <c r="F521">
        <v>1098</v>
      </c>
      <c r="G521">
        <v>6</v>
      </c>
      <c r="H521">
        <v>1096</v>
      </c>
      <c r="I521">
        <v>8</v>
      </c>
      <c r="J521">
        <v>2</v>
      </c>
      <c r="K521">
        <v>0.99275362318840499</v>
      </c>
      <c r="L521">
        <v>0.99817850637522698</v>
      </c>
      <c r="M521">
        <v>1.0054644808743101</v>
      </c>
      <c r="N521">
        <v>0.99545867393278797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847</v>
      </c>
      <c r="F522">
        <v>859</v>
      </c>
      <c r="G522">
        <v>12</v>
      </c>
      <c r="H522">
        <v>812</v>
      </c>
      <c r="I522">
        <v>35</v>
      </c>
      <c r="J522">
        <v>47</v>
      </c>
      <c r="K522">
        <v>0.95867768595041303</v>
      </c>
      <c r="L522">
        <v>0.94528521536670496</v>
      </c>
      <c r="M522">
        <v>0.98603026775320102</v>
      </c>
      <c r="N522">
        <v>0.95193434935521704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281</v>
      </c>
      <c r="F523">
        <v>293</v>
      </c>
      <c r="G523">
        <v>12</v>
      </c>
      <c r="H523">
        <v>217</v>
      </c>
      <c r="I523">
        <v>64</v>
      </c>
      <c r="J523">
        <v>76</v>
      </c>
      <c r="K523">
        <v>0.77224199288256201</v>
      </c>
      <c r="L523">
        <v>0.74061433447098901</v>
      </c>
      <c r="M523">
        <v>0.95904436860068198</v>
      </c>
      <c r="N523">
        <v>0.75609756097560898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1142</v>
      </c>
      <c r="F524">
        <v>1140</v>
      </c>
      <c r="G524">
        <v>2</v>
      </c>
      <c r="H524">
        <v>1135</v>
      </c>
      <c r="I524">
        <v>7</v>
      </c>
      <c r="J524">
        <v>5</v>
      </c>
      <c r="K524">
        <v>0.99387040280210104</v>
      </c>
      <c r="L524">
        <v>0.99561403508771895</v>
      </c>
      <c r="M524">
        <v>1.0017543859649101</v>
      </c>
      <c r="N524">
        <v>0.994741454864154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953</v>
      </c>
      <c r="F525">
        <v>869</v>
      </c>
      <c r="G525">
        <v>84</v>
      </c>
      <c r="H525">
        <v>830</v>
      </c>
      <c r="I525">
        <v>123</v>
      </c>
      <c r="J525">
        <v>39</v>
      </c>
      <c r="K525">
        <v>0.87093389296956902</v>
      </c>
      <c r="L525">
        <v>0.95512082853854996</v>
      </c>
      <c r="M525">
        <v>1.0966628308400399</v>
      </c>
      <c r="N525">
        <v>0.91108671789242501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240</v>
      </c>
      <c r="F526">
        <v>247</v>
      </c>
      <c r="G526">
        <v>7</v>
      </c>
      <c r="H526">
        <v>162</v>
      </c>
      <c r="I526">
        <v>78</v>
      </c>
      <c r="J526">
        <v>85</v>
      </c>
      <c r="K526">
        <v>0.67500000000000004</v>
      </c>
      <c r="L526">
        <v>0.65587044534412897</v>
      </c>
      <c r="M526">
        <v>0.97165991902834004</v>
      </c>
      <c r="N526">
        <v>0.66529774127310004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1112</v>
      </c>
      <c r="F527">
        <v>1140</v>
      </c>
      <c r="G527">
        <v>28</v>
      </c>
      <c r="H527">
        <v>1109</v>
      </c>
      <c r="I527">
        <v>3</v>
      </c>
      <c r="J527">
        <v>31</v>
      </c>
      <c r="K527">
        <v>0.99730215827338098</v>
      </c>
      <c r="L527">
        <v>0.97280701754385901</v>
      </c>
      <c r="M527">
        <v>0.97543859649122799</v>
      </c>
      <c r="N527">
        <v>0.98490230905861398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944</v>
      </c>
      <c r="F528">
        <v>869</v>
      </c>
      <c r="G528">
        <v>75</v>
      </c>
      <c r="H528">
        <v>836</v>
      </c>
      <c r="I528">
        <v>108</v>
      </c>
      <c r="J528">
        <v>33</v>
      </c>
      <c r="K528">
        <v>0.88559322033898302</v>
      </c>
      <c r="L528">
        <v>0.962025316455696</v>
      </c>
      <c r="M528">
        <v>1.0863060989643201</v>
      </c>
      <c r="N528">
        <v>0.92222835079977905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259</v>
      </c>
      <c r="F529">
        <v>247</v>
      </c>
      <c r="G529">
        <v>12</v>
      </c>
      <c r="H529">
        <v>215</v>
      </c>
      <c r="I529">
        <v>44</v>
      </c>
      <c r="J529">
        <v>32</v>
      </c>
      <c r="K529">
        <v>0.83011583011583001</v>
      </c>
      <c r="L529">
        <v>0.87044534412955399</v>
      </c>
      <c r="M529">
        <v>1.0485829959514099</v>
      </c>
      <c r="N529">
        <v>0.84980237154150196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1143</v>
      </c>
      <c r="F530">
        <v>1140</v>
      </c>
      <c r="G530">
        <v>3</v>
      </c>
      <c r="H530">
        <v>1136</v>
      </c>
      <c r="I530">
        <v>7</v>
      </c>
      <c r="J530">
        <v>4</v>
      </c>
      <c r="K530">
        <v>0.99387576552930801</v>
      </c>
      <c r="L530">
        <v>0.99649122807017498</v>
      </c>
      <c r="M530">
        <v>1.0026315789473601</v>
      </c>
      <c r="N530">
        <v>0.99518177836180399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859</v>
      </c>
      <c r="F531">
        <v>869</v>
      </c>
      <c r="G531">
        <v>10</v>
      </c>
      <c r="H531">
        <v>784</v>
      </c>
      <c r="I531">
        <v>75</v>
      </c>
      <c r="J531">
        <v>85</v>
      </c>
      <c r="K531">
        <v>0.912689173457508</v>
      </c>
      <c r="L531">
        <v>0.90218642117376202</v>
      </c>
      <c r="M531">
        <v>0.98849252013808897</v>
      </c>
      <c r="N531">
        <v>0.907407407407407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255</v>
      </c>
      <c r="F532">
        <v>247</v>
      </c>
      <c r="G532">
        <v>8</v>
      </c>
      <c r="H532">
        <v>228</v>
      </c>
      <c r="I532">
        <v>27</v>
      </c>
      <c r="J532">
        <v>19</v>
      </c>
      <c r="K532">
        <v>0.89411764705882302</v>
      </c>
      <c r="L532">
        <v>0.92307692307692302</v>
      </c>
      <c r="M532">
        <v>1.0323886639676101</v>
      </c>
      <c r="N532">
        <v>0.90836653386454103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973</v>
      </c>
      <c r="F533">
        <v>997</v>
      </c>
      <c r="G533">
        <v>24</v>
      </c>
      <c r="H533">
        <v>970</v>
      </c>
      <c r="I533">
        <v>3</v>
      </c>
      <c r="J533">
        <v>27</v>
      </c>
      <c r="K533">
        <v>0.99691675231243504</v>
      </c>
      <c r="L533">
        <v>0.97291875626880597</v>
      </c>
      <c r="M533">
        <v>0.97592778335005004</v>
      </c>
      <c r="N533">
        <v>0.98477157360406098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822</v>
      </c>
      <c r="F534">
        <v>810</v>
      </c>
      <c r="G534">
        <v>12</v>
      </c>
      <c r="H534">
        <v>754</v>
      </c>
      <c r="I534">
        <v>68</v>
      </c>
      <c r="J534">
        <v>56</v>
      </c>
      <c r="K534">
        <v>0.91727493917274905</v>
      </c>
      <c r="L534">
        <v>0.93086419753086402</v>
      </c>
      <c r="M534">
        <v>1.01481481481481</v>
      </c>
      <c r="N534">
        <v>0.92401960784313697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247</v>
      </c>
      <c r="F535">
        <v>250</v>
      </c>
      <c r="G535">
        <v>3</v>
      </c>
      <c r="H535">
        <v>145</v>
      </c>
      <c r="I535">
        <v>102</v>
      </c>
      <c r="J535">
        <v>105</v>
      </c>
      <c r="K535">
        <v>0.58704453441295501</v>
      </c>
      <c r="L535">
        <v>0.57999999999999996</v>
      </c>
      <c r="M535">
        <v>0.98799999999999999</v>
      </c>
      <c r="N535">
        <v>0.58350100603621702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984</v>
      </c>
      <c r="F536">
        <v>997</v>
      </c>
      <c r="G536">
        <v>13</v>
      </c>
      <c r="H536">
        <v>982</v>
      </c>
      <c r="I536">
        <v>2</v>
      </c>
      <c r="J536">
        <v>15</v>
      </c>
      <c r="K536">
        <v>0.99796747967479604</v>
      </c>
      <c r="L536">
        <v>0.98495486459378101</v>
      </c>
      <c r="M536">
        <v>0.98696088264794302</v>
      </c>
      <c r="N536">
        <v>0.99141847551741502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822</v>
      </c>
      <c r="F537">
        <v>810</v>
      </c>
      <c r="G537">
        <v>12</v>
      </c>
      <c r="H537">
        <v>769</v>
      </c>
      <c r="I537">
        <v>53</v>
      </c>
      <c r="J537">
        <v>41</v>
      </c>
      <c r="K537">
        <v>0.93552311435523094</v>
      </c>
      <c r="L537">
        <v>0.94938271604938196</v>
      </c>
      <c r="M537">
        <v>1.01481481481481</v>
      </c>
      <c r="N537">
        <v>0.94240196078431304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225</v>
      </c>
      <c r="F538">
        <v>250</v>
      </c>
      <c r="G538">
        <v>25</v>
      </c>
      <c r="H538">
        <v>198</v>
      </c>
      <c r="I538">
        <v>27</v>
      </c>
      <c r="J538">
        <v>52</v>
      </c>
      <c r="K538">
        <v>0.88</v>
      </c>
      <c r="L538">
        <v>0.79200000000000004</v>
      </c>
      <c r="M538">
        <v>0.9</v>
      </c>
      <c r="N538">
        <v>0.83368421052631503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1004</v>
      </c>
      <c r="F539">
        <v>997</v>
      </c>
      <c r="G539">
        <v>7</v>
      </c>
      <c r="H539">
        <v>995</v>
      </c>
      <c r="I539">
        <v>9</v>
      </c>
      <c r="J539">
        <v>2</v>
      </c>
      <c r="K539">
        <v>0.99103585657370497</v>
      </c>
      <c r="L539">
        <v>0.99799398194583699</v>
      </c>
      <c r="M539">
        <v>1.00702106318956</v>
      </c>
      <c r="N539">
        <v>0.99450274862568699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804</v>
      </c>
      <c r="F540">
        <v>810</v>
      </c>
      <c r="G540">
        <v>6</v>
      </c>
      <c r="H540">
        <v>758</v>
      </c>
      <c r="I540">
        <v>46</v>
      </c>
      <c r="J540">
        <v>52</v>
      </c>
      <c r="K540">
        <v>0.94278606965174105</v>
      </c>
      <c r="L540">
        <v>0.93580246913580201</v>
      </c>
      <c r="M540">
        <v>0.99259259259259203</v>
      </c>
      <c r="N540">
        <v>0.93928128872366701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259</v>
      </c>
      <c r="F541">
        <v>250</v>
      </c>
      <c r="G541">
        <v>9</v>
      </c>
      <c r="H541">
        <v>209</v>
      </c>
      <c r="I541">
        <v>50</v>
      </c>
      <c r="J541">
        <v>41</v>
      </c>
      <c r="K541">
        <v>0.806949806949807</v>
      </c>
      <c r="L541">
        <v>0.83599999999999997</v>
      </c>
      <c r="M541">
        <v>1.036</v>
      </c>
      <c r="N541">
        <v>0.82121807465618801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925</v>
      </c>
      <c r="F542">
        <v>937</v>
      </c>
      <c r="G542">
        <v>12</v>
      </c>
      <c r="H542">
        <v>918</v>
      </c>
      <c r="I542">
        <v>7</v>
      </c>
      <c r="J542">
        <v>19</v>
      </c>
      <c r="K542">
        <v>0.99243243243243195</v>
      </c>
      <c r="L542">
        <v>0.97972251867662696</v>
      </c>
      <c r="M542">
        <v>0.98719316969050097</v>
      </c>
      <c r="N542">
        <v>0.98603651987110597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698</v>
      </c>
      <c r="F543">
        <v>703</v>
      </c>
      <c r="G543">
        <v>5</v>
      </c>
      <c r="H543">
        <v>617</v>
      </c>
      <c r="I543">
        <v>81</v>
      </c>
      <c r="J543">
        <v>86</v>
      </c>
      <c r="K543">
        <v>0.88395415472779304</v>
      </c>
      <c r="L543">
        <v>0.87766714082503505</v>
      </c>
      <c r="M543">
        <v>0.99288762446657097</v>
      </c>
      <c r="N543">
        <v>0.88079942897929997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189</v>
      </c>
      <c r="F544">
        <v>199</v>
      </c>
      <c r="G544">
        <v>10</v>
      </c>
      <c r="H544">
        <v>142</v>
      </c>
      <c r="I544">
        <v>47</v>
      </c>
      <c r="J544">
        <v>57</v>
      </c>
      <c r="K544">
        <v>0.75132275132275095</v>
      </c>
      <c r="L544">
        <v>0.71356783919597899</v>
      </c>
      <c r="M544">
        <v>0.94974874371859297</v>
      </c>
      <c r="N544">
        <v>0.731958762886597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931</v>
      </c>
      <c r="F545">
        <v>937</v>
      </c>
      <c r="G545">
        <v>6</v>
      </c>
      <c r="H545">
        <v>910</v>
      </c>
      <c r="I545">
        <v>21</v>
      </c>
      <c r="J545">
        <v>27</v>
      </c>
      <c r="K545">
        <v>0.977443609022556</v>
      </c>
      <c r="L545">
        <v>0.97118463180362802</v>
      </c>
      <c r="M545">
        <v>0.99359658484525004</v>
      </c>
      <c r="N545">
        <v>0.97430406852248297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730</v>
      </c>
      <c r="F546">
        <v>703</v>
      </c>
      <c r="G546">
        <v>27</v>
      </c>
      <c r="H546">
        <v>653</v>
      </c>
      <c r="I546">
        <v>77</v>
      </c>
      <c r="J546">
        <v>50</v>
      </c>
      <c r="K546">
        <v>0.89452054794520497</v>
      </c>
      <c r="L546">
        <v>0.92887624466571805</v>
      </c>
      <c r="M546">
        <v>1.0384068278805101</v>
      </c>
      <c r="N546">
        <v>0.91137473831123506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217</v>
      </c>
      <c r="F547">
        <v>199</v>
      </c>
      <c r="G547">
        <v>18</v>
      </c>
      <c r="H547">
        <v>176</v>
      </c>
      <c r="I547">
        <v>41</v>
      </c>
      <c r="J547">
        <v>23</v>
      </c>
      <c r="K547">
        <v>0.81105990783410098</v>
      </c>
      <c r="L547">
        <v>0.88442211055276299</v>
      </c>
      <c r="M547">
        <v>1.0904522613065299</v>
      </c>
      <c r="N547">
        <v>0.84615384615384603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924</v>
      </c>
      <c r="F548">
        <v>937</v>
      </c>
      <c r="G548">
        <v>13</v>
      </c>
      <c r="H548">
        <v>922</v>
      </c>
      <c r="I548">
        <v>2</v>
      </c>
      <c r="J548">
        <v>15</v>
      </c>
      <c r="K548">
        <v>0.99783549783549697</v>
      </c>
      <c r="L548">
        <v>0.98399146211312705</v>
      </c>
      <c r="M548">
        <v>0.98612593383137603</v>
      </c>
      <c r="N548">
        <v>0.99086512627619505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736</v>
      </c>
      <c r="F549">
        <v>703</v>
      </c>
      <c r="G549">
        <v>33</v>
      </c>
      <c r="H549">
        <v>653</v>
      </c>
      <c r="I549">
        <v>83</v>
      </c>
      <c r="J549">
        <v>50</v>
      </c>
      <c r="K549">
        <v>0.88722826086956497</v>
      </c>
      <c r="L549">
        <v>0.92887624466571805</v>
      </c>
      <c r="M549">
        <v>1.04694167852062</v>
      </c>
      <c r="N549">
        <v>0.90757470465601098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210</v>
      </c>
      <c r="F550">
        <v>199</v>
      </c>
      <c r="G550">
        <v>11</v>
      </c>
      <c r="H550">
        <v>182</v>
      </c>
      <c r="I550">
        <v>28</v>
      </c>
      <c r="J550">
        <v>17</v>
      </c>
      <c r="K550">
        <v>0.86666666666666603</v>
      </c>
      <c r="L550">
        <v>0.914572864321608</v>
      </c>
      <c r="M550">
        <v>1.0552763819095401</v>
      </c>
      <c r="N550">
        <v>0.88997555012224905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1199</v>
      </c>
      <c r="F551">
        <v>1224</v>
      </c>
      <c r="G551">
        <v>25</v>
      </c>
      <c r="H551">
        <v>1191</v>
      </c>
      <c r="I551">
        <v>8</v>
      </c>
      <c r="J551">
        <v>33</v>
      </c>
      <c r="K551">
        <v>0.993327773144286</v>
      </c>
      <c r="L551">
        <v>0.97303921568627405</v>
      </c>
      <c r="M551">
        <v>0.97957516339869199</v>
      </c>
      <c r="N551">
        <v>0.98307882789929801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545</v>
      </c>
      <c r="F552">
        <v>647</v>
      </c>
      <c r="G552">
        <v>102</v>
      </c>
      <c r="H552">
        <v>525</v>
      </c>
      <c r="I552">
        <v>20</v>
      </c>
      <c r="J552">
        <v>122</v>
      </c>
      <c r="K552">
        <v>0.96330275229357798</v>
      </c>
      <c r="L552">
        <v>0.81143740340030901</v>
      </c>
      <c r="M552">
        <v>0.842349304482225</v>
      </c>
      <c r="N552">
        <v>0.88087248322147604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220</v>
      </c>
      <c r="F553">
        <v>217</v>
      </c>
      <c r="G553">
        <v>3</v>
      </c>
      <c r="H553">
        <v>125</v>
      </c>
      <c r="I553">
        <v>95</v>
      </c>
      <c r="J553">
        <v>92</v>
      </c>
      <c r="K553">
        <v>0.56818181818181801</v>
      </c>
      <c r="L553">
        <v>0.57603686635944695</v>
      </c>
      <c r="M553">
        <v>1.0138248847926199</v>
      </c>
      <c r="N553">
        <v>0.57208237986270005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1208</v>
      </c>
      <c r="F554">
        <v>1224</v>
      </c>
      <c r="G554">
        <v>16</v>
      </c>
      <c r="H554">
        <v>1192</v>
      </c>
      <c r="I554">
        <v>16</v>
      </c>
      <c r="J554">
        <v>32</v>
      </c>
      <c r="K554">
        <v>0.98675496688741704</v>
      </c>
      <c r="L554">
        <v>0.973856209150326</v>
      </c>
      <c r="M554">
        <v>0.986928104575163</v>
      </c>
      <c r="N554">
        <v>0.98026315789473595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628</v>
      </c>
      <c r="F555">
        <v>647</v>
      </c>
      <c r="G555">
        <v>19</v>
      </c>
      <c r="H555">
        <v>602</v>
      </c>
      <c r="I555">
        <v>26</v>
      </c>
      <c r="J555">
        <v>45</v>
      </c>
      <c r="K555">
        <v>0.95859872611464902</v>
      </c>
      <c r="L555">
        <v>0.93044822256568704</v>
      </c>
      <c r="M555">
        <v>0.97063369397217902</v>
      </c>
      <c r="N555">
        <v>0.94431372549019599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249</v>
      </c>
      <c r="F556">
        <v>217</v>
      </c>
      <c r="G556">
        <v>32</v>
      </c>
      <c r="H556">
        <v>194</v>
      </c>
      <c r="I556">
        <v>55</v>
      </c>
      <c r="J556">
        <v>23</v>
      </c>
      <c r="K556">
        <v>0.77911646586345296</v>
      </c>
      <c r="L556">
        <v>0.89400921658986099</v>
      </c>
      <c r="M556">
        <v>1.14746543778801</v>
      </c>
      <c r="N556">
        <v>0.83261802575107302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1223</v>
      </c>
      <c r="F557">
        <v>1224</v>
      </c>
      <c r="G557">
        <v>1</v>
      </c>
      <c r="H557">
        <v>1214</v>
      </c>
      <c r="I557">
        <v>9</v>
      </c>
      <c r="J557">
        <v>10</v>
      </c>
      <c r="K557">
        <v>0.99264104660670405</v>
      </c>
      <c r="L557">
        <v>0.99183006535947704</v>
      </c>
      <c r="M557">
        <v>0.99918300653594705</v>
      </c>
      <c r="N557">
        <v>0.99223539027380403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657</v>
      </c>
      <c r="F558">
        <v>647</v>
      </c>
      <c r="G558">
        <v>10</v>
      </c>
      <c r="H558">
        <v>623</v>
      </c>
      <c r="I558">
        <v>34</v>
      </c>
      <c r="J558">
        <v>24</v>
      </c>
      <c r="K558">
        <v>0.94824961948249598</v>
      </c>
      <c r="L558">
        <v>0.96290571870170005</v>
      </c>
      <c r="M558">
        <v>1.0154559505409499</v>
      </c>
      <c r="N558">
        <v>0.95552147239263796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247</v>
      </c>
      <c r="F559">
        <v>217</v>
      </c>
      <c r="G559">
        <v>30</v>
      </c>
      <c r="H559">
        <v>208</v>
      </c>
      <c r="I559">
        <v>39</v>
      </c>
      <c r="J559">
        <v>9</v>
      </c>
      <c r="K559">
        <v>0.84210526315789402</v>
      </c>
      <c r="L559">
        <v>0.958525345622119</v>
      </c>
      <c r="M559">
        <v>1.13824884792626</v>
      </c>
      <c r="N559">
        <v>0.89655172413793105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1039</v>
      </c>
      <c r="F560">
        <v>1053</v>
      </c>
      <c r="G560">
        <v>14</v>
      </c>
      <c r="H560">
        <v>1034</v>
      </c>
      <c r="I560">
        <v>5</v>
      </c>
      <c r="J560">
        <v>19</v>
      </c>
      <c r="K560">
        <v>0.99518768046198203</v>
      </c>
      <c r="L560">
        <v>0.981956315289648</v>
      </c>
      <c r="M560">
        <v>0.98670465337131996</v>
      </c>
      <c r="N560">
        <v>0.98852772466539196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664</v>
      </c>
      <c r="F561">
        <v>716</v>
      </c>
      <c r="G561">
        <v>52</v>
      </c>
      <c r="H561">
        <v>625</v>
      </c>
      <c r="I561">
        <v>39</v>
      </c>
      <c r="J561">
        <v>91</v>
      </c>
      <c r="K561">
        <v>0.94126506024096301</v>
      </c>
      <c r="L561">
        <v>0.87290502793295999</v>
      </c>
      <c r="M561">
        <v>0.92737430167597701</v>
      </c>
      <c r="N561">
        <v>0.90579710144927505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213</v>
      </c>
      <c r="F562">
        <v>224</v>
      </c>
      <c r="G562">
        <v>11</v>
      </c>
      <c r="H562">
        <v>151</v>
      </c>
      <c r="I562">
        <v>62</v>
      </c>
      <c r="J562">
        <v>73</v>
      </c>
      <c r="K562">
        <v>0.70892018779342703</v>
      </c>
      <c r="L562">
        <v>0.67410714285714202</v>
      </c>
      <c r="M562">
        <v>0.95089285714285698</v>
      </c>
      <c r="N562">
        <v>0.69107551487414098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1039</v>
      </c>
      <c r="F563">
        <v>1053</v>
      </c>
      <c r="G563">
        <v>14</v>
      </c>
      <c r="H563">
        <v>1036</v>
      </c>
      <c r="I563">
        <v>3</v>
      </c>
      <c r="J563">
        <v>17</v>
      </c>
      <c r="K563">
        <v>0.99711260827718895</v>
      </c>
      <c r="L563">
        <v>0.98385565052231705</v>
      </c>
      <c r="M563">
        <v>0.98670465337131996</v>
      </c>
      <c r="N563">
        <v>0.99043977055449295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733</v>
      </c>
      <c r="F564">
        <v>716</v>
      </c>
      <c r="G564">
        <v>17</v>
      </c>
      <c r="H564">
        <v>688</v>
      </c>
      <c r="I564">
        <v>45</v>
      </c>
      <c r="J564">
        <v>28</v>
      </c>
      <c r="K564">
        <v>0.93860845839017704</v>
      </c>
      <c r="L564">
        <v>0.960893854748603</v>
      </c>
      <c r="M564">
        <v>1.0237430167597701</v>
      </c>
      <c r="N564">
        <v>0.94962042788129697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243</v>
      </c>
      <c r="F565">
        <v>224</v>
      </c>
      <c r="G565">
        <v>19</v>
      </c>
      <c r="H565">
        <v>195</v>
      </c>
      <c r="I565">
        <v>48</v>
      </c>
      <c r="J565">
        <v>29</v>
      </c>
      <c r="K565">
        <v>0.80246913580246904</v>
      </c>
      <c r="L565">
        <v>0.87053571428571397</v>
      </c>
      <c r="M565">
        <v>1.0848214285714199</v>
      </c>
      <c r="N565">
        <v>0.83511777301927104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1046</v>
      </c>
      <c r="F566">
        <v>1053</v>
      </c>
      <c r="G566">
        <v>7</v>
      </c>
      <c r="H566">
        <v>1046</v>
      </c>
      <c r="I566">
        <v>0</v>
      </c>
      <c r="J566">
        <v>7</v>
      </c>
      <c r="K566">
        <v>1</v>
      </c>
      <c r="L566">
        <v>0.99335232668565998</v>
      </c>
      <c r="M566">
        <v>0.99335232668565998</v>
      </c>
      <c r="N566">
        <v>0.996665078608861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714</v>
      </c>
      <c r="F567">
        <v>716</v>
      </c>
      <c r="G567">
        <v>2</v>
      </c>
      <c r="H567">
        <v>670</v>
      </c>
      <c r="I567">
        <v>44</v>
      </c>
      <c r="J567">
        <v>46</v>
      </c>
      <c r="K567">
        <v>0.93837535014005602</v>
      </c>
      <c r="L567">
        <v>0.93575418994413395</v>
      </c>
      <c r="M567">
        <v>0.99720670391061395</v>
      </c>
      <c r="N567">
        <v>0.93706293706293697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225</v>
      </c>
      <c r="F568">
        <v>224</v>
      </c>
      <c r="G568">
        <v>1</v>
      </c>
      <c r="H568">
        <v>198</v>
      </c>
      <c r="I568">
        <v>27</v>
      </c>
      <c r="J568">
        <v>26</v>
      </c>
      <c r="K568">
        <v>0.88</v>
      </c>
      <c r="L568">
        <v>0.88392857142857095</v>
      </c>
      <c r="M568">
        <v>1.00446428571428</v>
      </c>
      <c r="N568">
        <v>0.88195991091313997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1123</v>
      </c>
      <c r="F569">
        <v>1101</v>
      </c>
      <c r="G569">
        <v>22</v>
      </c>
      <c r="H569">
        <v>1100</v>
      </c>
      <c r="I569">
        <v>23</v>
      </c>
      <c r="J569">
        <v>1</v>
      </c>
      <c r="K569">
        <v>0.97951914514692695</v>
      </c>
      <c r="L569">
        <v>0.999091734786557</v>
      </c>
      <c r="M569">
        <v>1.0199818346957299</v>
      </c>
      <c r="N569">
        <v>0.98920863309352502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597</v>
      </c>
      <c r="F570">
        <v>614</v>
      </c>
      <c r="G570">
        <v>17</v>
      </c>
      <c r="H570">
        <v>507</v>
      </c>
      <c r="I570">
        <v>90</v>
      </c>
      <c r="J570">
        <v>107</v>
      </c>
      <c r="K570">
        <v>0.84924623115577802</v>
      </c>
      <c r="L570">
        <v>0.825732899022801</v>
      </c>
      <c r="M570">
        <v>0.97231270358306099</v>
      </c>
      <c r="N570">
        <v>0.83732452518579603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217</v>
      </c>
      <c r="F571">
        <v>228</v>
      </c>
      <c r="G571">
        <v>11</v>
      </c>
      <c r="H571">
        <v>143</v>
      </c>
      <c r="I571">
        <v>74</v>
      </c>
      <c r="J571">
        <v>85</v>
      </c>
      <c r="K571">
        <v>0.65898617511520696</v>
      </c>
      <c r="L571">
        <v>0.62719298245613997</v>
      </c>
      <c r="M571">
        <v>0.95175438596491202</v>
      </c>
      <c r="N571">
        <v>0.64269662921348303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1111</v>
      </c>
      <c r="F572">
        <v>1101</v>
      </c>
      <c r="G572">
        <v>10</v>
      </c>
      <c r="H572">
        <v>1100</v>
      </c>
      <c r="I572">
        <v>11</v>
      </c>
      <c r="J572">
        <v>1</v>
      </c>
      <c r="K572">
        <v>0.99009900990098998</v>
      </c>
      <c r="L572">
        <v>0.999091734786557</v>
      </c>
      <c r="M572">
        <v>1.0090826521344201</v>
      </c>
      <c r="N572">
        <v>0.99457504520795603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623</v>
      </c>
      <c r="F573">
        <v>614</v>
      </c>
      <c r="G573">
        <v>9</v>
      </c>
      <c r="H573">
        <v>569</v>
      </c>
      <c r="I573">
        <v>54</v>
      </c>
      <c r="J573">
        <v>45</v>
      </c>
      <c r="K573">
        <v>0.913322632423756</v>
      </c>
      <c r="L573">
        <v>0.92671009771986901</v>
      </c>
      <c r="M573">
        <v>1.0146579804560201</v>
      </c>
      <c r="N573">
        <v>0.91996766370250604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243</v>
      </c>
      <c r="F574">
        <v>228</v>
      </c>
      <c r="G574">
        <v>15</v>
      </c>
      <c r="H574">
        <v>201</v>
      </c>
      <c r="I574">
        <v>42</v>
      </c>
      <c r="J574">
        <v>27</v>
      </c>
      <c r="K574">
        <v>0.82716049382715995</v>
      </c>
      <c r="L574">
        <v>0.88157894736842102</v>
      </c>
      <c r="M574">
        <v>1.06578947368421</v>
      </c>
      <c r="N574">
        <v>0.85350318471337505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1074</v>
      </c>
      <c r="F575">
        <v>1101</v>
      </c>
      <c r="G575">
        <v>27</v>
      </c>
      <c r="H575">
        <v>1074</v>
      </c>
      <c r="I575">
        <v>0</v>
      </c>
      <c r="J575">
        <v>27</v>
      </c>
      <c r="K575">
        <v>1</v>
      </c>
      <c r="L575">
        <v>0.97547683923705697</v>
      </c>
      <c r="M575">
        <v>0.97547683923705697</v>
      </c>
      <c r="N575">
        <v>0.98758620689655097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594</v>
      </c>
      <c r="F576">
        <v>614</v>
      </c>
      <c r="G576">
        <v>20</v>
      </c>
      <c r="H576">
        <v>550</v>
      </c>
      <c r="I576">
        <v>44</v>
      </c>
      <c r="J576">
        <v>64</v>
      </c>
      <c r="K576">
        <v>0.92592592592592504</v>
      </c>
      <c r="L576">
        <v>0.89576547231270298</v>
      </c>
      <c r="M576">
        <v>0.96742671009771897</v>
      </c>
      <c r="N576">
        <v>0.91059602649006599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243</v>
      </c>
      <c r="F577">
        <v>228</v>
      </c>
      <c r="G577">
        <v>15</v>
      </c>
      <c r="H577">
        <v>205</v>
      </c>
      <c r="I577">
        <v>38</v>
      </c>
      <c r="J577">
        <v>23</v>
      </c>
      <c r="K577">
        <v>0.843621399176954</v>
      </c>
      <c r="L577">
        <v>0.89912280701754299</v>
      </c>
      <c r="M577">
        <v>1.06578947368421</v>
      </c>
      <c r="N577">
        <v>0.870488322717622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1051</v>
      </c>
      <c r="F578">
        <v>1044</v>
      </c>
      <c r="G578">
        <v>7</v>
      </c>
      <c r="H578">
        <v>1040</v>
      </c>
      <c r="I578">
        <v>11</v>
      </c>
      <c r="J578">
        <v>4</v>
      </c>
      <c r="K578">
        <v>0.9895337773549</v>
      </c>
      <c r="L578">
        <v>0.99616858237547801</v>
      </c>
      <c r="M578">
        <v>1.00670498084291</v>
      </c>
      <c r="N578">
        <v>0.99284009546539298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682</v>
      </c>
      <c r="F579">
        <v>668</v>
      </c>
      <c r="G579">
        <v>14</v>
      </c>
      <c r="H579">
        <v>615</v>
      </c>
      <c r="I579">
        <v>67</v>
      </c>
      <c r="J579">
        <v>53</v>
      </c>
      <c r="K579">
        <v>0.90175953079178806</v>
      </c>
      <c r="L579">
        <v>0.92065868263473005</v>
      </c>
      <c r="M579">
        <v>1.02095808383233</v>
      </c>
      <c r="N579">
        <v>0.91111111111111098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235</v>
      </c>
      <c r="F580">
        <v>217</v>
      </c>
      <c r="G580">
        <v>18</v>
      </c>
      <c r="H580">
        <v>157</v>
      </c>
      <c r="I580">
        <v>78</v>
      </c>
      <c r="J580">
        <v>60</v>
      </c>
      <c r="K580">
        <v>0.66808510638297802</v>
      </c>
      <c r="L580">
        <v>0.72350230414746497</v>
      </c>
      <c r="M580">
        <v>1.08294930875576</v>
      </c>
      <c r="N580">
        <v>0.69469026548672497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1056</v>
      </c>
      <c r="F581">
        <v>1044</v>
      </c>
      <c r="G581">
        <v>12</v>
      </c>
      <c r="H581">
        <v>1044</v>
      </c>
      <c r="I581">
        <v>12</v>
      </c>
      <c r="J581">
        <v>0</v>
      </c>
      <c r="K581">
        <v>0.98863636363636298</v>
      </c>
      <c r="L581">
        <v>1</v>
      </c>
      <c r="M581">
        <v>1.01149425287356</v>
      </c>
      <c r="N581">
        <v>0.994285714285714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731</v>
      </c>
      <c r="F582">
        <v>668</v>
      </c>
      <c r="G582">
        <v>63</v>
      </c>
      <c r="H582">
        <v>648</v>
      </c>
      <c r="I582">
        <v>83</v>
      </c>
      <c r="J582">
        <v>20</v>
      </c>
      <c r="K582">
        <v>0.88645690834473301</v>
      </c>
      <c r="L582">
        <v>0.97005988023951994</v>
      </c>
      <c r="M582">
        <v>1.0943113772455</v>
      </c>
      <c r="N582">
        <v>0.92637598284488898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245</v>
      </c>
      <c r="F583">
        <v>217</v>
      </c>
      <c r="G583">
        <v>28</v>
      </c>
      <c r="H583">
        <v>192</v>
      </c>
      <c r="I583">
        <v>53</v>
      </c>
      <c r="J583">
        <v>25</v>
      </c>
      <c r="K583">
        <v>0.78367346938775495</v>
      </c>
      <c r="L583">
        <v>0.88479262672810999</v>
      </c>
      <c r="M583">
        <v>1.12903225806451</v>
      </c>
      <c r="N583">
        <v>0.831168831168831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1037</v>
      </c>
      <c r="F584">
        <v>1044</v>
      </c>
      <c r="G584">
        <v>7</v>
      </c>
      <c r="H584">
        <v>1037</v>
      </c>
      <c r="I584">
        <v>0</v>
      </c>
      <c r="J584">
        <v>7</v>
      </c>
      <c r="K584">
        <v>1</v>
      </c>
      <c r="L584">
        <v>0.99329501915708796</v>
      </c>
      <c r="M584">
        <v>0.99329501915708796</v>
      </c>
      <c r="N584">
        <v>0.99663623258048994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698</v>
      </c>
      <c r="F585">
        <v>668</v>
      </c>
      <c r="G585">
        <v>30</v>
      </c>
      <c r="H585">
        <v>632</v>
      </c>
      <c r="I585">
        <v>66</v>
      </c>
      <c r="J585">
        <v>36</v>
      </c>
      <c r="K585">
        <v>0.90544412607449798</v>
      </c>
      <c r="L585">
        <v>0.94610778443113697</v>
      </c>
      <c r="M585">
        <v>1.0449101796407101</v>
      </c>
      <c r="N585">
        <v>0.92532942898975101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229</v>
      </c>
      <c r="F586">
        <v>217</v>
      </c>
      <c r="G586">
        <v>12</v>
      </c>
      <c r="H586">
        <v>193</v>
      </c>
      <c r="I586">
        <v>36</v>
      </c>
      <c r="J586">
        <v>24</v>
      </c>
      <c r="K586">
        <v>0.84279475982532703</v>
      </c>
      <c r="L586">
        <v>0.88940092165898599</v>
      </c>
      <c r="M586">
        <v>1.0552995391705</v>
      </c>
      <c r="N586">
        <v>0.86547085201793705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945</v>
      </c>
      <c r="F587">
        <v>915</v>
      </c>
      <c r="G587">
        <v>30</v>
      </c>
      <c r="H587">
        <v>910</v>
      </c>
      <c r="I587">
        <v>35</v>
      </c>
      <c r="J587">
        <v>5</v>
      </c>
      <c r="K587">
        <v>0.96296296296296202</v>
      </c>
      <c r="L587">
        <v>0.99453551912568305</v>
      </c>
      <c r="M587">
        <v>1.0327868852458999</v>
      </c>
      <c r="N587">
        <v>0.978494623655914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684</v>
      </c>
      <c r="F588">
        <v>701</v>
      </c>
      <c r="G588">
        <v>17</v>
      </c>
      <c r="H588">
        <v>642</v>
      </c>
      <c r="I588">
        <v>42</v>
      </c>
      <c r="J588">
        <v>59</v>
      </c>
      <c r="K588">
        <v>0.93859649122806998</v>
      </c>
      <c r="L588">
        <v>0.91583452211126903</v>
      </c>
      <c r="M588">
        <v>0.97574893009985697</v>
      </c>
      <c r="N588">
        <v>0.92707581227436797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178</v>
      </c>
      <c r="F589">
        <v>195</v>
      </c>
      <c r="G589">
        <v>17</v>
      </c>
      <c r="H589">
        <v>98</v>
      </c>
      <c r="I589">
        <v>80</v>
      </c>
      <c r="J589">
        <v>97</v>
      </c>
      <c r="K589">
        <v>0.550561797752809</v>
      </c>
      <c r="L589">
        <v>0.502564102564102</v>
      </c>
      <c r="M589">
        <v>0.91282051282051202</v>
      </c>
      <c r="N589">
        <v>0.52546916890080397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945</v>
      </c>
      <c r="F590">
        <v>915</v>
      </c>
      <c r="G590">
        <v>30</v>
      </c>
      <c r="H590">
        <v>915</v>
      </c>
      <c r="I590">
        <v>30</v>
      </c>
      <c r="J590">
        <v>0</v>
      </c>
      <c r="K590">
        <v>0.96825396825396803</v>
      </c>
      <c r="L590">
        <v>1</v>
      </c>
      <c r="M590">
        <v>1.0327868852458999</v>
      </c>
      <c r="N590">
        <v>0.98387096774193505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738</v>
      </c>
      <c r="F591">
        <v>701</v>
      </c>
      <c r="G591">
        <v>37</v>
      </c>
      <c r="H591">
        <v>679</v>
      </c>
      <c r="I591">
        <v>59</v>
      </c>
      <c r="J591">
        <v>22</v>
      </c>
      <c r="K591">
        <v>0.92005420054200504</v>
      </c>
      <c r="L591">
        <v>0.96861626248216803</v>
      </c>
      <c r="M591">
        <v>1.0527817403708899</v>
      </c>
      <c r="N591">
        <v>0.94371091035441201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218</v>
      </c>
      <c r="F592">
        <v>195</v>
      </c>
      <c r="G592">
        <v>23</v>
      </c>
      <c r="H592">
        <v>129</v>
      </c>
      <c r="I592">
        <v>89</v>
      </c>
      <c r="J592">
        <v>66</v>
      </c>
      <c r="K592">
        <v>0.59174311926605505</v>
      </c>
      <c r="L592">
        <v>0.66153846153846096</v>
      </c>
      <c r="M592">
        <v>1.11794871794871</v>
      </c>
      <c r="N592">
        <v>0.62469733656174298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902</v>
      </c>
      <c r="F593">
        <v>915</v>
      </c>
      <c r="G593">
        <v>13</v>
      </c>
      <c r="H593">
        <v>901</v>
      </c>
      <c r="I593">
        <v>1</v>
      </c>
      <c r="J593">
        <v>14</v>
      </c>
      <c r="K593">
        <v>0.99889135254988903</v>
      </c>
      <c r="L593">
        <v>0.98469945355191202</v>
      </c>
      <c r="M593">
        <v>0.98579234972677598</v>
      </c>
      <c r="N593">
        <v>0.991744634012107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701</v>
      </c>
      <c r="F594">
        <v>701</v>
      </c>
      <c r="G594">
        <v>0</v>
      </c>
      <c r="H594">
        <v>665</v>
      </c>
      <c r="I594">
        <v>36</v>
      </c>
      <c r="J594">
        <v>36</v>
      </c>
      <c r="K594">
        <v>0.94864479315263905</v>
      </c>
      <c r="L594">
        <v>0.94864479315263905</v>
      </c>
      <c r="M594">
        <v>1</v>
      </c>
      <c r="N594">
        <v>0.94864479315263905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224</v>
      </c>
      <c r="F595">
        <v>195</v>
      </c>
      <c r="G595">
        <v>29</v>
      </c>
      <c r="H595">
        <v>179</v>
      </c>
      <c r="I595">
        <v>45</v>
      </c>
      <c r="J595">
        <v>16</v>
      </c>
      <c r="K595">
        <v>0.79910714285714202</v>
      </c>
      <c r="L595">
        <v>0.91794871794871702</v>
      </c>
      <c r="M595">
        <v>1.14871794871794</v>
      </c>
      <c r="N595">
        <v>0.85441527446300702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1222</v>
      </c>
      <c r="F596">
        <v>1230</v>
      </c>
      <c r="G596">
        <v>8</v>
      </c>
      <c r="H596">
        <v>1210</v>
      </c>
      <c r="I596">
        <v>12</v>
      </c>
      <c r="J596">
        <v>20</v>
      </c>
      <c r="K596">
        <v>0.99018003273322397</v>
      </c>
      <c r="L596">
        <v>0.98373983739837401</v>
      </c>
      <c r="M596">
        <v>0.99349593495934896</v>
      </c>
      <c r="N596">
        <v>0.98694942903752003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800</v>
      </c>
      <c r="F597">
        <v>761</v>
      </c>
      <c r="G597">
        <v>39</v>
      </c>
      <c r="H597">
        <v>702</v>
      </c>
      <c r="I597">
        <v>98</v>
      </c>
      <c r="J597">
        <v>59</v>
      </c>
      <c r="K597">
        <v>0.87749999999999995</v>
      </c>
      <c r="L597">
        <v>0.92247043363994696</v>
      </c>
      <c r="M597">
        <v>1.05124835742444</v>
      </c>
      <c r="N597">
        <v>0.89942344650864803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199</v>
      </c>
      <c r="F598">
        <v>225</v>
      </c>
      <c r="G598">
        <v>26</v>
      </c>
      <c r="H598">
        <v>127</v>
      </c>
      <c r="I598">
        <v>72</v>
      </c>
      <c r="J598">
        <v>98</v>
      </c>
      <c r="K598">
        <v>0.638190954773869</v>
      </c>
      <c r="L598">
        <v>0.56444444444444397</v>
      </c>
      <c r="M598">
        <v>0.88444444444444403</v>
      </c>
      <c r="N598">
        <v>0.59905660377358405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1255</v>
      </c>
      <c r="F599">
        <v>1230</v>
      </c>
      <c r="G599">
        <v>25</v>
      </c>
      <c r="H599">
        <v>1223</v>
      </c>
      <c r="I599">
        <v>32</v>
      </c>
      <c r="J599">
        <v>7</v>
      </c>
      <c r="K599">
        <v>0.97450199203187204</v>
      </c>
      <c r="L599">
        <v>0.99430894308942996</v>
      </c>
      <c r="M599">
        <v>1.02032520325203</v>
      </c>
      <c r="N599">
        <v>0.98430583501005997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750</v>
      </c>
      <c r="F600">
        <v>761</v>
      </c>
      <c r="G600">
        <v>11</v>
      </c>
      <c r="H600">
        <v>679</v>
      </c>
      <c r="I600">
        <v>71</v>
      </c>
      <c r="J600">
        <v>82</v>
      </c>
      <c r="K600">
        <v>0.90533333333333299</v>
      </c>
      <c r="L600">
        <v>0.89224704336399396</v>
      </c>
      <c r="M600">
        <v>0.98554533508541398</v>
      </c>
      <c r="N600">
        <v>0.89874255459960295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237</v>
      </c>
      <c r="F601">
        <v>225</v>
      </c>
      <c r="G601">
        <v>12</v>
      </c>
      <c r="H601">
        <v>188</v>
      </c>
      <c r="I601">
        <v>49</v>
      </c>
      <c r="J601">
        <v>37</v>
      </c>
      <c r="K601">
        <v>0.79324894514767896</v>
      </c>
      <c r="L601">
        <v>0.83555555555555505</v>
      </c>
      <c r="M601">
        <v>1.0533333333333299</v>
      </c>
      <c r="N601">
        <v>0.81385281385281305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1211</v>
      </c>
      <c r="F602">
        <v>1230</v>
      </c>
      <c r="G602">
        <v>19</v>
      </c>
      <c r="H602">
        <v>1210</v>
      </c>
      <c r="I602">
        <v>1</v>
      </c>
      <c r="J602">
        <v>20</v>
      </c>
      <c r="K602">
        <v>0.99917423616845502</v>
      </c>
      <c r="L602">
        <v>0.98373983739837401</v>
      </c>
      <c r="M602">
        <v>0.98455284552845501</v>
      </c>
      <c r="N602">
        <v>0.99139696845555003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744</v>
      </c>
      <c r="F603">
        <v>761</v>
      </c>
      <c r="G603">
        <v>17</v>
      </c>
      <c r="H603">
        <v>670</v>
      </c>
      <c r="I603">
        <v>74</v>
      </c>
      <c r="J603">
        <v>91</v>
      </c>
      <c r="K603">
        <v>0.90053763440860202</v>
      </c>
      <c r="L603">
        <v>0.88042049934296895</v>
      </c>
      <c r="M603">
        <v>0.97766097240473004</v>
      </c>
      <c r="N603">
        <v>0.890365448504983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236</v>
      </c>
      <c r="F604">
        <v>225</v>
      </c>
      <c r="G604">
        <v>11</v>
      </c>
      <c r="H604">
        <v>203</v>
      </c>
      <c r="I604">
        <v>33</v>
      </c>
      <c r="J604">
        <v>22</v>
      </c>
      <c r="K604">
        <v>0.86016949152542299</v>
      </c>
      <c r="L604">
        <v>0.90222222222222204</v>
      </c>
      <c r="M604">
        <v>1.0488888888888801</v>
      </c>
      <c r="N604">
        <v>0.88069414316702799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1029</v>
      </c>
      <c r="F605">
        <v>1035</v>
      </c>
      <c r="G605">
        <v>6</v>
      </c>
      <c r="H605">
        <v>1021</v>
      </c>
      <c r="I605">
        <v>8</v>
      </c>
      <c r="J605">
        <v>14</v>
      </c>
      <c r="K605">
        <v>0.99222546161321601</v>
      </c>
      <c r="L605">
        <v>0.98647342995168996</v>
      </c>
      <c r="M605">
        <v>0.99420289855072397</v>
      </c>
      <c r="N605">
        <v>0.98934108527131703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799</v>
      </c>
      <c r="F606">
        <v>827</v>
      </c>
      <c r="G606">
        <v>28</v>
      </c>
      <c r="H606">
        <v>726</v>
      </c>
      <c r="I606">
        <v>73</v>
      </c>
      <c r="J606">
        <v>101</v>
      </c>
      <c r="K606">
        <v>0.90863579474342904</v>
      </c>
      <c r="L606">
        <v>0.87787182587666202</v>
      </c>
      <c r="M606">
        <v>0.96614268440145101</v>
      </c>
      <c r="N606">
        <v>0.89298892988929801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234</v>
      </c>
      <c r="F607">
        <v>243</v>
      </c>
      <c r="G607">
        <v>9</v>
      </c>
      <c r="H607">
        <v>143</v>
      </c>
      <c r="I607">
        <v>91</v>
      </c>
      <c r="J607">
        <v>100</v>
      </c>
      <c r="K607">
        <v>0.61111111111111105</v>
      </c>
      <c r="L607">
        <v>0.58847736625514402</v>
      </c>
      <c r="M607">
        <v>0.96296296296296202</v>
      </c>
      <c r="N607">
        <v>0.59958071278825897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1057</v>
      </c>
      <c r="F608">
        <v>1035</v>
      </c>
      <c r="G608">
        <v>22</v>
      </c>
      <c r="H608">
        <v>1033</v>
      </c>
      <c r="I608">
        <v>24</v>
      </c>
      <c r="J608">
        <v>2</v>
      </c>
      <c r="K608">
        <v>0.97729422894985796</v>
      </c>
      <c r="L608">
        <v>0.99806763285024103</v>
      </c>
      <c r="M608">
        <v>1.0212560386473399</v>
      </c>
      <c r="N608">
        <v>0.98757170172084097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829</v>
      </c>
      <c r="F609">
        <v>827</v>
      </c>
      <c r="G609">
        <v>2</v>
      </c>
      <c r="H609">
        <v>778</v>
      </c>
      <c r="I609">
        <v>51</v>
      </c>
      <c r="J609">
        <v>49</v>
      </c>
      <c r="K609">
        <v>0.93848009650180897</v>
      </c>
      <c r="L609">
        <v>0.94074969770253902</v>
      </c>
      <c r="M609">
        <v>1.0024183796856101</v>
      </c>
      <c r="N609">
        <v>0.93961352657004804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255</v>
      </c>
      <c r="F610">
        <v>243</v>
      </c>
      <c r="G610">
        <v>12</v>
      </c>
      <c r="H610">
        <v>199</v>
      </c>
      <c r="I610">
        <v>56</v>
      </c>
      <c r="J610">
        <v>44</v>
      </c>
      <c r="K610">
        <v>0.78039215686274499</v>
      </c>
      <c r="L610">
        <v>0.81893004115226298</v>
      </c>
      <c r="M610">
        <v>1.04938271604938</v>
      </c>
      <c r="N610">
        <v>0.79919678714859399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1030</v>
      </c>
      <c r="I611">
        <v>5</v>
      </c>
      <c r="J611">
        <v>5</v>
      </c>
      <c r="K611">
        <v>0.99516908212560296</v>
      </c>
      <c r="L611">
        <v>0.99516908212560296</v>
      </c>
      <c r="M611">
        <v>1</v>
      </c>
      <c r="N611">
        <v>0.99516908212560296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838</v>
      </c>
      <c r="F612">
        <v>827</v>
      </c>
      <c r="G612">
        <v>11</v>
      </c>
      <c r="H612">
        <v>784</v>
      </c>
      <c r="I612">
        <v>54</v>
      </c>
      <c r="J612">
        <v>43</v>
      </c>
      <c r="K612">
        <v>0.93556085918854404</v>
      </c>
      <c r="L612">
        <v>0.94800483675937097</v>
      </c>
      <c r="M612">
        <v>1.01330108827085</v>
      </c>
      <c r="N612">
        <v>0.94174174174174097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252</v>
      </c>
      <c r="F613">
        <v>243</v>
      </c>
      <c r="G613">
        <v>9</v>
      </c>
      <c r="H613">
        <v>208</v>
      </c>
      <c r="I613">
        <v>44</v>
      </c>
      <c r="J613">
        <v>35</v>
      </c>
      <c r="K613">
        <v>0.82539682539682502</v>
      </c>
      <c r="L613">
        <v>0.85596707818929996</v>
      </c>
      <c r="M613">
        <v>1.0370370370370301</v>
      </c>
      <c r="N613">
        <v>0.84040404040404004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1082</v>
      </c>
      <c r="F614">
        <v>1107</v>
      </c>
      <c r="G614">
        <v>25</v>
      </c>
      <c r="H614">
        <v>1076</v>
      </c>
      <c r="I614">
        <v>6</v>
      </c>
      <c r="J614">
        <v>31</v>
      </c>
      <c r="K614">
        <v>0.99445471349352998</v>
      </c>
      <c r="L614">
        <v>0.971996386630533</v>
      </c>
      <c r="M614">
        <v>0.97741644083107404</v>
      </c>
      <c r="N614">
        <v>0.98309730470534495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620</v>
      </c>
      <c r="F615">
        <v>701</v>
      </c>
      <c r="G615">
        <v>81</v>
      </c>
      <c r="H615">
        <v>593</v>
      </c>
      <c r="I615">
        <v>27</v>
      </c>
      <c r="J615">
        <v>108</v>
      </c>
      <c r="K615">
        <v>0.956451612903225</v>
      </c>
      <c r="L615">
        <v>0.84593437945791705</v>
      </c>
      <c r="M615">
        <v>0.88445078459343796</v>
      </c>
      <c r="N615">
        <v>0.89780469341407998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205</v>
      </c>
      <c r="F616">
        <v>266</v>
      </c>
      <c r="G616">
        <v>61</v>
      </c>
      <c r="H616">
        <v>151</v>
      </c>
      <c r="I616">
        <v>54</v>
      </c>
      <c r="J616">
        <v>115</v>
      </c>
      <c r="K616">
        <v>0.73658536585365797</v>
      </c>
      <c r="L616">
        <v>0.56766917293232999</v>
      </c>
      <c r="M616">
        <v>0.77067669172932296</v>
      </c>
      <c r="N616">
        <v>0.64118895966029699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1100</v>
      </c>
      <c r="F617">
        <v>1107</v>
      </c>
      <c r="G617">
        <v>7</v>
      </c>
      <c r="H617">
        <v>1092</v>
      </c>
      <c r="I617">
        <v>8</v>
      </c>
      <c r="J617">
        <v>15</v>
      </c>
      <c r="K617">
        <v>0.99272727272727201</v>
      </c>
      <c r="L617">
        <v>0.98644986449864502</v>
      </c>
      <c r="M617">
        <v>0.99367660343270103</v>
      </c>
      <c r="N617">
        <v>0.98957861350249199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638</v>
      </c>
      <c r="F618">
        <v>701</v>
      </c>
      <c r="G618">
        <v>63</v>
      </c>
      <c r="H618">
        <v>618</v>
      </c>
      <c r="I618">
        <v>20</v>
      </c>
      <c r="J618">
        <v>83</v>
      </c>
      <c r="K618">
        <v>0.96865203761755403</v>
      </c>
      <c r="L618">
        <v>0.88159771754636196</v>
      </c>
      <c r="M618">
        <v>0.91012838801711804</v>
      </c>
      <c r="N618">
        <v>0.92307692307692302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285</v>
      </c>
      <c r="F619">
        <v>266</v>
      </c>
      <c r="G619">
        <v>19</v>
      </c>
      <c r="H619">
        <v>230</v>
      </c>
      <c r="I619">
        <v>55</v>
      </c>
      <c r="J619">
        <v>36</v>
      </c>
      <c r="K619">
        <v>0.80701754385964897</v>
      </c>
      <c r="L619">
        <v>0.86466165413533802</v>
      </c>
      <c r="M619">
        <v>1.0714285714285701</v>
      </c>
      <c r="N619">
        <v>0.83484573502722303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1095</v>
      </c>
      <c r="F620">
        <v>1107</v>
      </c>
      <c r="G620">
        <v>12</v>
      </c>
      <c r="H620">
        <v>1093</v>
      </c>
      <c r="I620">
        <v>2</v>
      </c>
      <c r="J620">
        <v>14</v>
      </c>
      <c r="K620">
        <v>0.99817351598173498</v>
      </c>
      <c r="L620">
        <v>0.98735320686540196</v>
      </c>
      <c r="M620">
        <v>0.98915989159891604</v>
      </c>
      <c r="N620">
        <v>0.99273387829246096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685</v>
      </c>
      <c r="F621">
        <v>701</v>
      </c>
      <c r="G621">
        <v>16</v>
      </c>
      <c r="H621">
        <v>662</v>
      </c>
      <c r="I621">
        <v>23</v>
      </c>
      <c r="J621">
        <v>39</v>
      </c>
      <c r="K621">
        <v>0.96642335766423304</v>
      </c>
      <c r="L621">
        <v>0.944365192582025</v>
      </c>
      <c r="M621">
        <v>0.97717546362339502</v>
      </c>
      <c r="N621">
        <v>0.95526695526695504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270</v>
      </c>
      <c r="F622">
        <v>266</v>
      </c>
      <c r="G622">
        <v>4</v>
      </c>
      <c r="H622">
        <v>234</v>
      </c>
      <c r="I622">
        <v>36</v>
      </c>
      <c r="J622">
        <v>32</v>
      </c>
      <c r="K622">
        <v>0.86666666666666603</v>
      </c>
      <c r="L622">
        <v>0.87969924812029998</v>
      </c>
      <c r="M622">
        <v>1.0150375939849601</v>
      </c>
      <c r="N622">
        <v>0.87313432835820803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1017</v>
      </c>
      <c r="F623">
        <v>1014</v>
      </c>
      <c r="G623">
        <v>3</v>
      </c>
      <c r="H623">
        <v>1001</v>
      </c>
      <c r="I623">
        <v>16</v>
      </c>
      <c r="J623">
        <v>13</v>
      </c>
      <c r="K623">
        <v>0.984267453294002</v>
      </c>
      <c r="L623">
        <v>0.987179487179487</v>
      </c>
      <c r="M623">
        <v>1.00295857988165</v>
      </c>
      <c r="N623">
        <v>0.98572131954702102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652</v>
      </c>
      <c r="F624">
        <v>656</v>
      </c>
      <c r="G624">
        <v>4</v>
      </c>
      <c r="H624">
        <v>604</v>
      </c>
      <c r="I624">
        <v>48</v>
      </c>
      <c r="J624">
        <v>52</v>
      </c>
      <c r="K624">
        <v>0.92638036809815905</v>
      </c>
      <c r="L624">
        <v>0.92073170731707299</v>
      </c>
      <c r="M624">
        <v>0.99390243902439002</v>
      </c>
      <c r="N624">
        <v>0.92354740061162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238</v>
      </c>
      <c r="F625">
        <v>247</v>
      </c>
      <c r="G625">
        <v>9</v>
      </c>
      <c r="H625">
        <v>185</v>
      </c>
      <c r="I625">
        <v>53</v>
      </c>
      <c r="J625">
        <v>62</v>
      </c>
      <c r="K625">
        <v>0.77731092436974702</v>
      </c>
      <c r="L625">
        <v>0.748987854251012</v>
      </c>
      <c r="M625">
        <v>0.96356275303643701</v>
      </c>
      <c r="N625">
        <v>0.76288659793814395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1040</v>
      </c>
      <c r="F626">
        <v>1014</v>
      </c>
      <c r="G626">
        <v>26</v>
      </c>
      <c r="H626">
        <v>1008</v>
      </c>
      <c r="I626">
        <v>32</v>
      </c>
      <c r="J626">
        <v>6</v>
      </c>
      <c r="K626">
        <v>0.96923076923076901</v>
      </c>
      <c r="L626">
        <v>0.99408284023668603</v>
      </c>
      <c r="M626">
        <v>1.02564102564102</v>
      </c>
      <c r="N626">
        <v>0.98149951314508199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691</v>
      </c>
      <c r="F627">
        <v>656</v>
      </c>
      <c r="G627">
        <v>35</v>
      </c>
      <c r="H627">
        <v>623</v>
      </c>
      <c r="I627">
        <v>68</v>
      </c>
      <c r="J627">
        <v>33</v>
      </c>
      <c r="K627">
        <v>0.901591895803183</v>
      </c>
      <c r="L627">
        <v>0.94969512195121897</v>
      </c>
      <c r="M627">
        <v>1.0533536585365799</v>
      </c>
      <c r="N627">
        <v>0.92501855976243497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247</v>
      </c>
      <c r="F628">
        <v>247</v>
      </c>
      <c r="G628">
        <v>0</v>
      </c>
      <c r="H628">
        <v>209</v>
      </c>
      <c r="I628">
        <v>38</v>
      </c>
      <c r="J628">
        <v>38</v>
      </c>
      <c r="K628">
        <v>0.84615384615384603</v>
      </c>
      <c r="L628">
        <v>0.84615384615384603</v>
      </c>
      <c r="M628">
        <v>1</v>
      </c>
      <c r="N628">
        <v>0.84615384615384603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1001</v>
      </c>
      <c r="F629">
        <v>1014</v>
      </c>
      <c r="G629">
        <v>13</v>
      </c>
      <c r="H629">
        <v>997</v>
      </c>
      <c r="I629">
        <v>4</v>
      </c>
      <c r="J629">
        <v>17</v>
      </c>
      <c r="K629">
        <v>0.99600399600399603</v>
      </c>
      <c r="L629">
        <v>0.98323471400394402</v>
      </c>
      <c r="M629">
        <v>0.987179487179487</v>
      </c>
      <c r="N629">
        <v>0.98957816377171204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657</v>
      </c>
      <c r="F630">
        <v>656</v>
      </c>
      <c r="G630">
        <v>1</v>
      </c>
      <c r="H630">
        <v>626</v>
      </c>
      <c r="I630">
        <v>31</v>
      </c>
      <c r="J630">
        <v>30</v>
      </c>
      <c r="K630">
        <v>0.95281582952815802</v>
      </c>
      <c r="L630">
        <v>0.95426829268292601</v>
      </c>
      <c r="M630">
        <v>1.0015243902438999</v>
      </c>
      <c r="N630">
        <v>0.95354150799695303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257</v>
      </c>
      <c r="F631">
        <v>247</v>
      </c>
      <c r="G631">
        <v>10</v>
      </c>
      <c r="H631">
        <v>222</v>
      </c>
      <c r="I631">
        <v>35</v>
      </c>
      <c r="J631">
        <v>25</v>
      </c>
      <c r="K631">
        <v>0.86381322957198403</v>
      </c>
      <c r="L631">
        <v>0.89878542510121395</v>
      </c>
      <c r="M631">
        <v>1.0404858299595099</v>
      </c>
      <c r="N631">
        <v>0.88095238095238004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1077</v>
      </c>
      <c r="F632">
        <v>1070</v>
      </c>
      <c r="G632">
        <v>7</v>
      </c>
      <c r="H632">
        <v>1067</v>
      </c>
      <c r="I632">
        <v>10</v>
      </c>
      <c r="J632">
        <v>3</v>
      </c>
      <c r="K632">
        <v>0.99071494893221901</v>
      </c>
      <c r="L632">
        <v>0.99719626168224296</v>
      </c>
      <c r="M632">
        <v>1.00654205607476</v>
      </c>
      <c r="N632">
        <v>0.99394503959012503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709</v>
      </c>
      <c r="F633">
        <v>700</v>
      </c>
      <c r="G633">
        <v>9</v>
      </c>
      <c r="H633">
        <v>635</v>
      </c>
      <c r="I633">
        <v>74</v>
      </c>
      <c r="J633">
        <v>65</v>
      </c>
      <c r="K633">
        <v>0.89562764456981603</v>
      </c>
      <c r="L633">
        <v>0.90714285714285703</v>
      </c>
      <c r="M633">
        <v>1.01285714285714</v>
      </c>
      <c r="N633">
        <v>0.90134847409510299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213</v>
      </c>
      <c r="F634">
        <v>239</v>
      </c>
      <c r="G634">
        <v>26</v>
      </c>
      <c r="H634">
        <v>158</v>
      </c>
      <c r="I634">
        <v>55</v>
      </c>
      <c r="J634">
        <v>81</v>
      </c>
      <c r="K634">
        <v>0.74178403755868505</v>
      </c>
      <c r="L634">
        <v>0.661087866108786</v>
      </c>
      <c r="M634">
        <v>0.89121338912133896</v>
      </c>
      <c r="N634">
        <v>0.69911504424778703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1084</v>
      </c>
      <c r="F635">
        <v>1070</v>
      </c>
      <c r="G635">
        <v>14</v>
      </c>
      <c r="H635">
        <v>1068</v>
      </c>
      <c r="I635">
        <v>16</v>
      </c>
      <c r="J635">
        <v>2</v>
      </c>
      <c r="K635">
        <v>0.98523985239852396</v>
      </c>
      <c r="L635">
        <v>0.99813084112149497</v>
      </c>
      <c r="M635">
        <v>1.01308411214953</v>
      </c>
      <c r="N635">
        <v>0.99164345403899701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722</v>
      </c>
      <c r="F636">
        <v>700</v>
      </c>
      <c r="G636">
        <v>22</v>
      </c>
      <c r="H636">
        <v>667</v>
      </c>
      <c r="I636">
        <v>55</v>
      </c>
      <c r="J636">
        <v>33</v>
      </c>
      <c r="K636">
        <v>0.92382271468143995</v>
      </c>
      <c r="L636">
        <v>0.95285714285714196</v>
      </c>
      <c r="M636">
        <v>1.03142857142857</v>
      </c>
      <c r="N636">
        <v>0.93811533052039298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242</v>
      </c>
      <c r="F637">
        <v>239</v>
      </c>
      <c r="G637">
        <v>3</v>
      </c>
      <c r="H637">
        <v>200</v>
      </c>
      <c r="I637">
        <v>42</v>
      </c>
      <c r="J637">
        <v>39</v>
      </c>
      <c r="K637">
        <v>0.82644628099173501</v>
      </c>
      <c r="L637">
        <v>0.836820083682008</v>
      </c>
      <c r="M637">
        <v>1.01255230125523</v>
      </c>
      <c r="N637">
        <v>0.83160083160083098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1047</v>
      </c>
      <c r="F638">
        <v>1070</v>
      </c>
      <c r="G638">
        <v>23</v>
      </c>
      <c r="H638">
        <v>1047</v>
      </c>
      <c r="I638">
        <v>0</v>
      </c>
      <c r="J638">
        <v>23</v>
      </c>
      <c r="K638">
        <v>1</v>
      </c>
      <c r="L638">
        <v>0.978504672897196</v>
      </c>
      <c r="M638">
        <v>0.978504672897196</v>
      </c>
      <c r="N638">
        <v>0.98913556920169998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690</v>
      </c>
      <c r="F639">
        <v>700</v>
      </c>
      <c r="G639">
        <v>10</v>
      </c>
      <c r="H639">
        <v>647</v>
      </c>
      <c r="I639">
        <v>43</v>
      </c>
      <c r="J639">
        <v>53</v>
      </c>
      <c r="K639">
        <v>0.93768115942028896</v>
      </c>
      <c r="L639">
        <v>0.92428571428571404</v>
      </c>
      <c r="M639">
        <v>0.98571428571428499</v>
      </c>
      <c r="N639">
        <v>0.93093525179856096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238</v>
      </c>
      <c r="F640">
        <v>239</v>
      </c>
      <c r="G640">
        <v>1</v>
      </c>
      <c r="H640">
        <v>204</v>
      </c>
      <c r="I640">
        <v>34</v>
      </c>
      <c r="J640">
        <v>35</v>
      </c>
      <c r="K640">
        <v>0.85714285714285698</v>
      </c>
      <c r="L640">
        <v>0.85355648535564799</v>
      </c>
      <c r="M640">
        <v>0.99581589958159</v>
      </c>
      <c r="N640">
        <v>0.85534591194968501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1022</v>
      </c>
      <c r="F641">
        <v>1007</v>
      </c>
      <c r="G641">
        <v>15</v>
      </c>
      <c r="H641">
        <v>1007</v>
      </c>
      <c r="I641">
        <v>15</v>
      </c>
      <c r="J641">
        <v>0</v>
      </c>
      <c r="K641">
        <v>0.98532289628180003</v>
      </c>
      <c r="L641">
        <v>1</v>
      </c>
      <c r="M641">
        <v>1.0148957298907599</v>
      </c>
      <c r="N641">
        <v>0.99260719566288802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695</v>
      </c>
      <c r="F642">
        <v>641</v>
      </c>
      <c r="G642">
        <v>54</v>
      </c>
      <c r="H642">
        <v>606</v>
      </c>
      <c r="I642">
        <v>89</v>
      </c>
      <c r="J642">
        <v>35</v>
      </c>
      <c r="K642">
        <v>0.87194244604316495</v>
      </c>
      <c r="L642">
        <v>0.94539781591263605</v>
      </c>
      <c r="M642">
        <v>1.08424336973478</v>
      </c>
      <c r="N642">
        <v>0.90718562874251496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250</v>
      </c>
      <c r="F643">
        <v>204</v>
      </c>
      <c r="G643">
        <v>46</v>
      </c>
      <c r="H643">
        <v>174</v>
      </c>
      <c r="I643">
        <v>76</v>
      </c>
      <c r="J643">
        <v>30</v>
      </c>
      <c r="K643">
        <v>0.69599999999999995</v>
      </c>
      <c r="L643">
        <v>0.85294117647058798</v>
      </c>
      <c r="M643">
        <v>1.2254901960784299</v>
      </c>
      <c r="N643">
        <v>0.766519823788546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1046</v>
      </c>
      <c r="F644">
        <v>1007</v>
      </c>
      <c r="G644">
        <v>39</v>
      </c>
      <c r="H644">
        <v>1007</v>
      </c>
      <c r="I644">
        <v>39</v>
      </c>
      <c r="J644">
        <v>0</v>
      </c>
      <c r="K644">
        <v>0.96271510516252301</v>
      </c>
      <c r="L644">
        <v>1</v>
      </c>
      <c r="M644">
        <v>1.0387288977159801</v>
      </c>
      <c r="N644">
        <v>0.98100340964442201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680</v>
      </c>
      <c r="F645">
        <v>641</v>
      </c>
      <c r="G645">
        <v>39</v>
      </c>
      <c r="H645">
        <v>602</v>
      </c>
      <c r="I645">
        <v>78</v>
      </c>
      <c r="J645">
        <v>39</v>
      </c>
      <c r="K645">
        <v>0.88529411764705801</v>
      </c>
      <c r="L645">
        <v>0.93915756630265201</v>
      </c>
      <c r="M645">
        <v>1.0608424336973401</v>
      </c>
      <c r="N645">
        <v>0.911430734292202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269</v>
      </c>
      <c r="F646">
        <v>204</v>
      </c>
      <c r="G646">
        <v>65</v>
      </c>
      <c r="H646">
        <v>194</v>
      </c>
      <c r="I646">
        <v>75</v>
      </c>
      <c r="J646">
        <v>10</v>
      </c>
      <c r="K646">
        <v>0.72118959107806602</v>
      </c>
      <c r="L646">
        <v>0.95098039215686203</v>
      </c>
      <c r="M646">
        <v>1.3186274509803899</v>
      </c>
      <c r="N646">
        <v>0.82029598308667995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996</v>
      </c>
      <c r="F647">
        <v>1007</v>
      </c>
      <c r="G647">
        <v>11</v>
      </c>
      <c r="H647">
        <v>996</v>
      </c>
      <c r="I647">
        <v>0</v>
      </c>
      <c r="J647">
        <v>11</v>
      </c>
      <c r="K647">
        <v>1</v>
      </c>
      <c r="L647">
        <v>0.98907646474677202</v>
      </c>
      <c r="M647">
        <v>0.98907646474677202</v>
      </c>
      <c r="N647">
        <v>0.99450823764353402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629</v>
      </c>
      <c r="F648">
        <v>641</v>
      </c>
      <c r="G648">
        <v>12</v>
      </c>
      <c r="H648">
        <v>566</v>
      </c>
      <c r="I648">
        <v>63</v>
      </c>
      <c r="J648">
        <v>75</v>
      </c>
      <c r="K648">
        <v>0.89984101748807599</v>
      </c>
      <c r="L648">
        <v>0.882995319812792</v>
      </c>
      <c r="M648">
        <v>0.981279251170046</v>
      </c>
      <c r="N648">
        <v>0.89133858267716504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236</v>
      </c>
      <c r="F649">
        <v>204</v>
      </c>
      <c r="G649">
        <v>32</v>
      </c>
      <c r="H649">
        <v>195</v>
      </c>
      <c r="I649">
        <v>41</v>
      </c>
      <c r="J649">
        <v>9</v>
      </c>
      <c r="K649">
        <v>0.82627118644067798</v>
      </c>
      <c r="L649">
        <v>0.95588235294117596</v>
      </c>
      <c r="M649">
        <v>1.15686274509803</v>
      </c>
      <c r="N649">
        <v>0.88636363636363602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964</v>
      </c>
      <c r="F650">
        <v>1000</v>
      </c>
      <c r="G650">
        <v>36</v>
      </c>
      <c r="H650">
        <v>961</v>
      </c>
      <c r="I650">
        <v>3</v>
      </c>
      <c r="J650">
        <v>39</v>
      </c>
      <c r="K650">
        <v>0.99688796680497904</v>
      </c>
      <c r="L650">
        <v>0.96099999999999997</v>
      </c>
      <c r="M650">
        <v>0.96399999999999997</v>
      </c>
      <c r="N650">
        <v>0.97861507128309499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819</v>
      </c>
      <c r="F651">
        <v>815</v>
      </c>
      <c r="G651">
        <v>4</v>
      </c>
      <c r="H651">
        <v>757</v>
      </c>
      <c r="I651">
        <v>62</v>
      </c>
      <c r="J651">
        <v>58</v>
      </c>
      <c r="K651">
        <v>0.92429792429792401</v>
      </c>
      <c r="L651">
        <v>0.92883435582822005</v>
      </c>
      <c r="M651">
        <v>1.00490797546012</v>
      </c>
      <c r="N651">
        <v>0.92656058751529902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277</v>
      </c>
      <c r="F652">
        <v>216</v>
      </c>
      <c r="G652">
        <v>61</v>
      </c>
      <c r="H652">
        <v>137</v>
      </c>
      <c r="I652">
        <v>140</v>
      </c>
      <c r="J652">
        <v>79</v>
      </c>
      <c r="K652">
        <v>0.494584837545126</v>
      </c>
      <c r="L652">
        <v>0.63425925925925897</v>
      </c>
      <c r="M652">
        <v>1.2824074074073999</v>
      </c>
      <c r="N652">
        <v>0.55578093306288001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1010</v>
      </c>
      <c r="F653">
        <v>1000</v>
      </c>
      <c r="G653">
        <v>10</v>
      </c>
      <c r="H653">
        <v>999</v>
      </c>
      <c r="I653">
        <v>11</v>
      </c>
      <c r="J653">
        <v>1</v>
      </c>
      <c r="K653">
        <v>0.98910891089108899</v>
      </c>
      <c r="L653">
        <v>0.999</v>
      </c>
      <c r="M653">
        <v>1.01</v>
      </c>
      <c r="N653">
        <v>0.99402985074626804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848</v>
      </c>
      <c r="F654">
        <v>815</v>
      </c>
      <c r="G654">
        <v>33</v>
      </c>
      <c r="H654">
        <v>793</v>
      </c>
      <c r="I654">
        <v>55</v>
      </c>
      <c r="J654">
        <v>22</v>
      </c>
      <c r="K654">
        <v>0.93514150943396201</v>
      </c>
      <c r="L654">
        <v>0.97300613496932498</v>
      </c>
      <c r="M654">
        <v>1.04049079754601</v>
      </c>
      <c r="N654">
        <v>0.95369813589897701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280</v>
      </c>
      <c r="F655">
        <v>216</v>
      </c>
      <c r="G655">
        <v>64</v>
      </c>
      <c r="H655">
        <v>197</v>
      </c>
      <c r="I655">
        <v>83</v>
      </c>
      <c r="J655">
        <v>19</v>
      </c>
      <c r="K655">
        <v>0.70357142857142796</v>
      </c>
      <c r="L655">
        <v>0.91203703703703698</v>
      </c>
      <c r="M655">
        <v>1.2962962962962901</v>
      </c>
      <c r="N655">
        <v>0.79435483870967705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1006</v>
      </c>
      <c r="F656">
        <v>1000</v>
      </c>
      <c r="G656">
        <v>6</v>
      </c>
      <c r="H656">
        <v>997</v>
      </c>
      <c r="I656">
        <v>9</v>
      </c>
      <c r="J656">
        <v>3</v>
      </c>
      <c r="K656">
        <v>0.99105367793240495</v>
      </c>
      <c r="L656">
        <v>0.997</v>
      </c>
      <c r="M656">
        <v>1.006</v>
      </c>
      <c r="N656">
        <v>0.99401794616151495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817</v>
      </c>
      <c r="F657">
        <v>815</v>
      </c>
      <c r="G657">
        <v>2</v>
      </c>
      <c r="H657">
        <v>778</v>
      </c>
      <c r="I657">
        <v>39</v>
      </c>
      <c r="J657">
        <v>37</v>
      </c>
      <c r="K657">
        <v>0.952264381884944</v>
      </c>
      <c r="L657">
        <v>0.95460122699386496</v>
      </c>
      <c r="M657">
        <v>1.00245398773006</v>
      </c>
      <c r="N657">
        <v>0.953431372549019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241</v>
      </c>
      <c r="F658">
        <v>216</v>
      </c>
      <c r="G658">
        <v>25</v>
      </c>
      <c r="H658">
        <v>198</v>
      </c>
      <c r="I658">
        <v>43</v>
      </c>
      <c r="J658">
        <v>18</v>
      </c>
      <c r="K658">
        <v>0.82157676348547704</v>
      </c>
      <c r="L658">
        <v>0.91666666666666596</v>
      </c>
      <c r="M658">
        <v>1.11574074074074</v>
      </c>
      <c r="N658">
        <v>0.86652078774617003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1058</v>
      </c>
      <c r="F659">
        <v>1052</v>
      </c>
      <c r="G659">
        <v>6</v>
      </c>
      <c r="H659">
        <v>1048</v>
      </c>
      <c r="I659">
        <v>10</v>
      </c>
      <c r="J659">
        <v>4</v>
      </c>
      <c r="K659">
        <v>0.99054820415878997</v>
      </c>
      <c r="L659">
        <v>0.99619771863117801</v>
      </c>
      <c r="M659">
        <v>1.0057034220532299</v>
      </c>
      <c r="N659">
        <v>0.99336492890995198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803</v>
      </c>
      <c r="F660">
        <v>913</v>
      </c>
      <c r="G660">
        <v>110</v>
      </c>
      <c r="H660">
        <v>760</v>
      </c>
      <c r="I660">
        <v>43</v>
      </c>
      <c r="J660">
        <v>153</v>
      </c>
      <c r="K660">
        <v>0.94645080946450799</v>
      </c>
      <c r="L660">
        <v>0.83242059145673597</v>
      </c>
      <c r="M660">
        <v>0.87951807228915602</v>
      </c>
      <c r="N660">
        <v>0.88578088578088499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244</v>
      </c>
      <c r="F661">
        <v>217</v>
      </c>
      <c r="G661">
        <v>27</v>
      </c>
      <c r="H661">
        <v>155</v>
      </c>
      <c r="I661">
        <v>89</v>
      </c>
      <c r="J661">
        <v>62</v>
      </c>
      <c r="K661">
        <v>0.63524590163934402</v>
      </c>
      <c r="L661">
        <v>0.71428571428571397</v>
      </c>
      <c r="M661">
        <v>1.1244239631336399</v>
      </c>
      <c r="N661">
        <v>0.67245119305856804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1042</v>
      </c>
      <c r="F662">
        <v>1052</v>
      </c>
      <c r="G662">
        <v>10</v>
      </c>
      <c r="H662">
        <v>1037</v>
      </c>
      <c r="I662">
        <v>5</v>
      </c>
      <c r="J662">
        <v>15</v>
      </c>
      <c r="K662">
        <v>0.99520153550863699</v>
      </c>
      <c r="L662">
        <v>0.98574144486691995</v>
      </c>
      <c r="M662">
        <v>0.99049429657794597</v>
      </c>
      <c r="N662">
        <v>0.99044890162368604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904</v>
      </c>
      <c r="F663">
        <v>913</v>
      </c>
      <c r="G663">
        <v>9</v>
      </c>
      <c r="H663">
        <v>856</v>
      </c>
      <c r="I663">
        <v>48</v>
      </c>
      <c r="J663">
        <v>57</v>
      </c>
      <c r="K663">
        <v>0.946902654867256</v>
      </c>
      <c r="L663">
        <v>0.93756845564074398</v>
      </c>
      <c r="M663">
        <v>0.99014238773274899</v>
      </c>
      <c r="N663">
        <v>0.94221243808475497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260</v>
      </c>
      <c r="F664">
        <v>217</v>
      </c>
      <c r="G664">
        <v>43</v>
      </c>
      <c r="H664">
        <v>194</v>
      </c>
      <c r="I664">
        <v>66</v>
      </c>
      <c r="J664">
        <v>23</v>
      </c>
      <c r="K664">
        <v>0.74615384615384595</v>
      </c>
      <c r="L664">
        <v>0.89400921658986099</v>
      </c>
      <c r="M664">
        <v>1.1981566820276399</v>
      </c>
      <c r="N664">
        <v>0.81341719077568098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1050</v>
      </c>
      <c r="F665">
        <v>1052</v>
      </c>
      <c r="G665">
        <v>2</v>
      </c>
      <c r="H665">
        <v>1047</v>
      </c>
      <c r="I665">
        <v>3</v>
      </c>
      <c r="J665">
        <v>5</v>
      </c>
      <c r="K665">
        <v>0.997142857142857</v>
      </c>
      <c r="L665">
        <v>0.99524714828897298</v>
      </c>
      <c r="M665">
        <v>0.99809885931558895</v>
      </c>
      <c r="N665">
        <v>0.99619410085632698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869</v>
      </c>
      <c r="F666">
        <v>913</v>
      </c>
      <c r="G666">
        <v>44</v>
      </c>
      <c r="H666">
        <v>825</v>
      </c>
      <c r="I666">
        <v>44</v>
      </c>
      <c r="J666">
        <v>88</v>
      </c>
      <c r="K666">
        <v>0.949367088607594</v>
      </c>
      <c r="L666">
        <v>0.90361445783132499</v>
      </c>
      <c r="M666">
        <v>0.95180722891566205</v>
      </c>
      <c r="N666">
        <v>0.92592592592592504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223</v>
      </c>
      <c r="F667">
        <v>217</v>
      </c>
      <c r="G667">
        <v>6</v>
      </c>
      <c r="H667">
        <v>195</v>
      </c>
      <c r="I667">
        <v>28</v>
      </c>
      <c r="J667">
        <v>22</v>
      </c>
      <c r="K667">
        <v>0.87443946188340804</v>
      </c>
      <c r="L667">
        <v>0.89861751152073699</v>
      </c>
      <c r="M667">
        <v>1.02764976958525</v>
      </c>
      <c r="N667">
        <v>0.88636363636363602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987</v>
      </c>
      <c r="F668">
        <v>964</v>
      </c>
      <c r="G668">
        <v>23</v>
      </c>
      <c r="H668">
        <v>964</v>
      </c>
      <c r="I668">
        <v>23</v>
      </c>
      <c r="J668">
        <v>0</v>
      </c>
      <c r="K668">
        <v>0.97669706180344396</v>
      </c>
      <c r="L668">
        <v>1</v>
      </c>
      <c r="M668">
        <v>1.0238589211618201</v>
      </c>
      <c r="N668">
        <v>0.98821117375704703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802</v>
      </c>
      <c r="F669">
        <v>774</v>
      </c>
      <c r="G669">
        <v>28</v>
      </c>
      <c r="H669">
        <v>735</v>
      </c>
      <c r="I669">
        <v>67</v>
      </c>
      <c r="J669">
        <v>39</v>
      </c>
      <c r="K669">
        <v>0.91645885286783002</v>
      </c>
      <c r="L669">
        <v>0.94961240310077499</v>
      </c>
      <c r="M669">
        <v>1.0361757105943099</v>
      </c>
      <c r="N669">
        <v>0.93274111675126903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207</v>
      </c>
      <c r="F670">
        <v>218</v>
      </c>
      <c r="G670">
        <v>11</v>
      </c>
      <c r="H670">
        <v>167</v>
      </c>
      <c r="I670">
        <v>40</v>
      </c>
      <c r="J670">
        <v>51</v>
      </c>
      <c r="K670">
        <v>0.80676328502415395</v>
      </c>
      <c r="L670">
        <v>0.76605504587155904</v>
      </c>
      <c r="M670">
        <v>0.94954128440366903</v>
      </c>
      <c r="N670">
        <v>0.78588235294117603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962</v>
      </c>
      <c r="F671">
        <v>964</v>
      </c>
      <c r="G671">
        <v>2</v>
      </c>
      <c r="H671">
        <v>957</v>
      </c>
      <c r="I671">
        <v>5</v>
      </c>
      <c r="J671">
        <v>7</v>
      </c>
      <c r="K671">
        <v>0.99480249480249405</v>
      </c>
      <c r="L671">
        <v>0.99273858921161795</v>
      </c>
      <c r="M671">
        <v>0.99792531120331895</v>
      </c>
      <c r="N671">
        <v>0.99376947040498398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776</v>
      </c>
      <c r="F672">
        <v>774</v>
      </c>
      <c r="G672">
        <v>2</v>
      </c>
      <c r="H672">
        <v>727</v>
      </c>
      <c r="I672">
        <v>49</v>
      </c>
      <c r="J672">
        <v>47</v>
      </c>
      <c r="K672">
        <v>0.93685567010309201</v>
      </c>
      <c r="L672">
        <v>0.93927648578811296</v>
      </c>
      <c r="M672">
        <v>1.0025839793281599</v>
      </c>
      <c r="N672">
        <v>0.93806451612903197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238</v>
      </c>
      <c r="F673">
        <v>218</v>
      </c>
      <c r="G673">
        <v>20</v>
      </c>
      <c r="H673">
        <v>192</v>
      </c>
      <c r="I673">
        <v>46</v>
      </c>
      <c r="J673">
        <v>26</v>
      </c>
      <c r="K673">
        <v>0.80672268907563005</v>
      </c>
      <c r="L673">
        <v>0.88073394495412805</v>
      </c>
      <c r="M673">
        <v>1.0917431192660501</v>
      </c>
      <c r="N673">
        <v>0.84210526315789402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957</v>
      </c>
      <c r="F674">
        <v>964</v>
      </c>
      <c r="G674">
        <v>7</v>
      </c>
      <c r="H674">
        <v>957</v>
      </c>
      <c r="I674">
        <v>0</v>
      </c>
      <c r="J674">
        <v>7</v>
      </c>
      <c r="K674">
        <v>1</v>
      </c>
      <c r="L674">
        <v>0.99273858921161795</v>
      </c>
      <c r="M674">
        <v>0.99273858921161795</v>
      </c>
      <c r="N674">
        <v>0.99635606454971304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737</v>
      </c>
      <c r="F675">
        <v>774</v>
      </c>
      <c r="G675">
        <v>37</v>
      </c>
      <c r="H675">
        <v>706</v>
      </c>
      <c r="I675">
        <v>31</v>
      </c>
      <c r="J675">
        <v>68</v>
      </c>
      <c r="K675">
        <v>0.95793758480325597</v>
      </c>
      <c r="L675">
        <v>0.91214470284237703</v>
      </c>
      <c r="M675">
        <v>0.95219638242894</v>
      </c>
      <c r="N675">
        <v>0.93448047650562505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230</v>
      </c>
      <c r="F676">
        <v>218</v>
      </c>
      <c r="G676">
        <v>12</v>
      </c>
      <c r="H676">
        <v>191</v>
      </c>
      <c r="I676">
        <v>39</v>
      </c>
      <c r="J676">
        <v>27</v>
      </c>
      <c r="K676">
        <v>0.83043478260869497</v>
      </c>
      <c r="L676">
        <v>0.87614678899082499</v>
      </c>
      <c r="M676">
        <v>1.05504587155963</v>
      </c>
      <c r="N676">
        <v>0.85267857142857095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501</v>
      </c>
      <c r="F678">
        <v>681</v>
      </c>
      <c r="G678">
        <v>180</v>
      </c>
      <c r="H678">
        <v>454</v>
      </c>
      <c r="I678">
        <v>47</v>
      </c>
      <c r="J678">
        <v>227</v>
      </c>
      <c r="K678">
        <v>0.90618762475049897</v>
      </c>
      <c r="L678">
        <v>0.66666666666666596</v>
      </c>
      <c r="M678">
        <v>0.73568281938325997</v>
      </c>
      <c r="N678">
        <v>0.76818950930625995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190</v>
      </c>
      <c r="F679">
        <v>272</v>
      </c>
      <c r="G679">
        <v>82</v>
      </c>
      <c r="H679">
        <v>79</v>
      </c>
      <c r="I679">
        <v>111</v>
      </c>
      <c r="J679">
        <v>193</v>
      </c>
      <c r="K679">
        <v>0.41578947368420999</v>
      </c>
      <c r="L679">
        <v>0.29044117647058798</v>
      </c>
      <c r="M679">
        <v>0.69852941176470495</v>
      </c>
      <c r="N679">
        <v>0.34199134199134201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1172</v>
      </c>
      <c r="F680">
        <v>1109</v>
      </c>
      <c r="G680">
        <v>63</v>
      </c>
      <c r="H680">
        <v>1109</v>
      </c>
      <c r="I680">
        <v>63</v>
      </c>
      <c r="J680">
        <v>0</v>
      </c>
      <c r="K680">
        <v>0.94624573378839505</v>
      </c>
      <c r="L680">
        <v>1</v>
      </c>
      <c r="M680">
        <v>1.0568079350766399</v>
      </c>
      <c r="N680">
        <v>0.97238053485313403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681</v>
      </c>
      <c r="F681">
        <v>681</v>
      </c>
      <c r="G681">
        <v>0</v>
      </c>
      <c r="H681">
        <v>628</v>
      </c>
      <c r="I681">
        <v>53</v>
      </c>
      <c r="J681">
        <v>53</v>
      </c>
      <c r="K681">
        <v>0.92217327459618204</v>
      </c>
      <c r="L681">
        <v>0.92217327459618204</v>
      </c>
      <c r="M681">
        <v>1</v>
      </c>
      <c r="N681">
        <v>0.92217327459618204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309</v>
      </c>
      <c r="F682">
        <v>272</v>
      </c>
      <c r="G682">
        <v>37</v>
      </c>
      <c r="H682">
        <v>229</v>
      </c>
      <c r="I682">
        <v>80</v>
      </c>
      <c r="J682">
        <v>43</v>
      </c>
      <c r="K682">
        <v>0.74110032362459499</v>
      </c>
      <c r="L682">
        <v>0.84191176470588203</v>
      </c>
      <c r="M682">
        <v>1.1360294117647001</v>
      </c>
      <c r="N682">
        <v>0.78829604130808895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1084</v>
      </c>
      <c r="F683">
        <v>1109</v>
      </c>
      <c r="G683">
        <v>25</v>
      </c>
      <c r="H683">
        <v>1081</v>
      </c>
      <c r="I683">
        <v>3</v>
      </c>
      <c r="J683">
        <v>28</v>
      </c>
      <c r="K683">
        <v>0.99723247232472301</v>
      </c>
      <c r="L683">
        <v>0.97475202885482404</v>
      </c>
      <c r="M683">
        <v>0.97745716862037801</v>
      </c>
      <c r="N683">
        <v>0.98586411308709498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624</v>
      </c>
      <c r="F684">
        <v>681</v>
      </c>
      <c r="G684">
        <v>57</v>
      </c>
      <c r="H684">
        <v>580</v>
      </c>
      <c r="I684">
        <v>44</v>
      </c>
      <c r="J684">
        <v>101</v>
      </c>
      <c r="K684">
        <v>0.92948717948717896</v>
      </c>
      <c r="L684">
        <v>0.85168869309838402</v>
      </c>
      <c r="M684">
        <v>0.91629955947136499</v>
      </c>
      <c r="N684">
        <v>0.88888888888888895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252</v>
      </c>
      <c r="F685">
        <v>272</v>
      </c>
      <c r="G685">
        <v>20</v>
      </c>
      <c r="H685">
        <v>211</v>
      </c>
      <c r="I685">
        <v>41</v>
      </c>
      <c r="J685">
        <v>61</v>
      </c>
      <c r="K685">
        <v>0.83730158730158699</v>
      </c>
      <c r="L685">
        <v>0.77573529411764697</v>
      </c>
      <c r="M685">
        <v>0.92647058823529405</v>
      </c>
      <c r="N685">
        <v>0.80534351145038097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247</v>
      </c>
      <c r="F686">
        <v>1029</v>
      </c>
      <c r="G686">
        <v>782</v>
      </c>
      <c r="H686">
        <v>247</v>
      </c>
      <c r="I686">
        <v>0</v>
      </c>
      <c r="J686">
        <v>782</v>
      </c>
      <c r="K686">
        <v>1</v>
      </c>
      <c r="L686">
        <v>0.240038872691933</v>
      </c>
      <c r="M686">
        <v>0.240038872691933</v>
      </c>
      <c r="N686">
        <v>0.38714733542319701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648</v>
      </c>
      <c r="F687">
        <v>837</v>
      </c>
      <c r="G687">
        <v>189</v>
      </c>
      <c r="H687">
        <v>604</v>
      </c>
      <c r="I687">
        <v>44</v>
      </c>
      <c r="J687">
        <v>233</v>
      </c>
      <c r="K687">
        <v>0.93209876543209802</v>
      </c>
      <c r="L687">
        <v>0.72162485065710802</v>
      </c>
      <c r="M687">
        <v>0.77419354838709598</v>
      </c>
      <c r="N687">
        <v>0.81346801346801301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187</v>
      </c>
      <c r="F688">
        <v>240</v>
      </c>
      <c r="G688">
        <v>53</v>
      </c>
      <c r="H688">
        <v>65</v>
      </c>
      <c r="I688">
        <v>122</v>
      </c>
      <c r="J688">
        <v>175</v>
      </c>
      <c r="K688">
        <v>0.34759358288769998</v>
      </c>
      <c r="L688">
        <v>0.27083333333333298</v>
      </c>
      <c r="M688">
        <v>0.77916666666666601</v>
      </c>
      <c r="N688">
        <v>0.30444964871194302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977</v>
      </c>
      <c r="F689">
        <v>1029</v>
      </c>
      <c r="G689">
        <v>52</v>
      </c>
      <c r="H689">
        <v>939</v>
      </c>
      <c r="I689">
        <v>38</v>
      </c>
      <c r="J689">
        <v>90</v>
      </c>
      <c r="K689">
        <v>0.96110542476970295</v>
      </c>
      <c r="L689">
        <v>0.91253644314868798</v>
      </c>
      <c r="M689">
        <v>0.94946550048590805</v>
      </c>
      <c r="N689">
        <v>0.93619142572283098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870</v>
      </c>
      <c r="F690">
        <v>837</v>
      </c>
      <c r="G690">
        <v>33</v>
      </c>
      <c r="H690">
        <v>801</v>
      </c>
      <c r="I690">
        <v>69</v>
      </c>
      <c r="J690">
        <v>36</v>
      </c>
      <c r="K690">
        <v>0.92068965517241297</v>
      </c>
      <c r="L690">
        <v>0.956989247311828</v>
      </c>
      <c r="M690">
        <v>1.03942652329749</v>
      </c>
      <c r="N690">
        <v>0.93848857644991202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316</v>
      </c>
      <c r="F691">
        <v>240</v>
      </c>
      <c r="G691">
        <v>76</v>
      </c>
      <c r="H691">
        <v>211</v>
      </c>
      <c r="I691">
        <v>105</v>
      </c>
      <c r="J691">
        <v>29</v>
      </c>
      <c r="K691">
        <v>0.667721518987341</v>
      </c>
      <c r="L691">
        <v>0.87916666666666599</v>
      </c>
      <c r="M691">
        <v>1.31666666666666</v>
      </c>
      <c r="N691">
        <v>0.75899280575539496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1055</v>
      </c>
      <c r="F692">
        <v>1029</v>
      </c>
      <c r="G692">
        <v>26</v>
      </c>
      <c r="H692">
        <v>1028</v>
      </c>
      <c r="I692">
        <v>27</v>
      </c>
      <c r="J692">
        <v>1</v>
      </c>
      <c r="K692">
        <v>0.97440758293838803</v>
      </c>
      <c r="L692">
        <v>0.99902818270165195</v>
      </c>
      <c r="M692">
        <v>1.0252672497570401</v>
      </c>
      <c r="N692">
        <v>0.986564299424184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853</v>
      </c>
      <c r="F693">
        <v>837</v>
      </c>
      <c r="G693">
        <v>16</v>
      </c>
      <c r="H693">
        <v>796</v>
      </c>
      <c r="I693">
        <v>57</v>
      </c>
      <c r="J693">
        <v>41</v>
      </c>
      <c r="K693">
        <v>0.93317702227432497</v>
      </c>
      <c r="L693">
        <v>0.95101553166069297</v>
      </c>
      <c r="M693">
        <v>1.0191158900836299</v>
      </c>
      <c r="N693">
        <v>0.94201183431952595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264</v>
      </c>
      <c r="F694">
        <v>240</v>
      </c>
      <c r="G694">
        <v>24</v>
      </c>
      <c r="H694">
        <v>217</v>
      </c>
      <c r="I694">
        <v>47</v>
      </c>
      <c r="J694">
        <v>23</v>
      </c>
      <c r="K694">
        <v>0.82196969696969702</v>
      </c>
      <c r="L694">
        <v>0.90416666666666601</v>
      </c>
      <c r="M694">
        <v>1.1000000000000001</v>
      </c>
      <c r="N694">
        <v>0.86111111111111105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705</v>
      </c>
      <c r="F695">
        <v>1044</v>
      </c>
      <c r="G695">
        <v>339</v>
      </c>
      <c r="H695">
        <v>705</v>
      </c>
      <c r="I695">
        <v>0</v>
      </c>
      <c r="J695">
        <v>339</v>
      </c>
      <c r="K695">
        <v>1</v>
      </c>
      <c r="L695">
        <v>0.67528735632183901</v>
      </c>
      <c r="M695">
        <v>0.67528735632183901</v>
      </c>
      <c r="N695">
        <v>0.80617495711835296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669</v>
      </c>
      <c r="F696">
        <v>801</v>
      </c>
      <c r="G696">
        <v>132</v>
      </c>
      <c r="H696">
        <v>637</v>
      </c>
      <c r="I696">
        <v>32</v>
      </c>
      <c r="J696">
        <v>164</v>
      </c>
      <c r="K696">
        <v>0.95216741405082195</v>
      </c>
      <c r="L696">
        <v>0.79525593008739004</v>
      </c>
      <c r="M696">
        <v>0.835205992509363</v>
      </c>
      <c r="N696">
        <v>0.86666666666666603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133</v>
      </c>
      <c r="F697">
        <v>252</v>
      </c>
      <c r="G697">
        <v>119</v>
      </c>
      <c r="H697">
        <v>80</v>
      </c>
      <c r="I697">
        <v>53</v>
      </c>
      <c r="J697">
        <v>172</v>
      </c>
      <c r="K697">
        <v>0.60150375939849599</v>
      </c>
      <c r="L697">
        <v>0.317460317460317</v>
      </c>
      <c r="M697">
        <v>0.52777777777777701</v>
      </c>
      <c r="N697">
        <v>0.415584415584415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1114</v>
      </c>
      <c r="F698">
        <v>1044</v>
      </c>
      <c r="G698">
        <v>70</v>
      </c>
      <c r="H698">
        <v>1044</v>
      </c>
      <c r="I698">
        <v>70</v>
      </c>
      <c r="J698">
        <v>0</v>
      </c>
      <c r="K698">
        <v>0.93716337522441595</v>
      </c>
      <c r="L698">
        <v>1</v>
      </c>
      <c r="M698">
        <v>1.06704980842911</v>
      </c>
      <c r="N698">
        <v>0.96756255792400303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826</v>
      </c>
      <c r="F699">
        <v>801</v>
      </c>
      <c r="G699">
        <v>25</v>
      </c>
      <c r="H699">
        <v>768</v>
      </c>
      <c r="I699">
        <v>58</v>
      </c>
      <c r="J699">
        <v>33</v>
      </c>
      <c r="K699">
        <v>0.92978208232445503</v>
      </c>
      <c r="L699">
        <v>0.95880149812733995</v>
      </c>
      <c r="M699">
        <v>1.0312109862671599</v>
      </c>
      <c r="N699">
        <v>0.94406883835279598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296</v>
      </c>
      <c r="F700">
        <v>252</v>
      </c>
      <c r="G700">
        <v>44</v>
      </c>
      <c r="H700">
        <v>216</v>
      </c>
      <c r="I700">
        <v>80</v>
      </c>
      <c r="J700">
        <v>36</v>
      </c>
      <c r="K700">
        <v>0.72972972972972905</v>
      </c>
      <c r="L700">
        <v>0.85714285714285698</v>
      </c>
      <c r="M700">
        <v>1.17460317460317</v>
      </c>
      <c r="N700">
        <v>0.78832116788321105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1047</v>
      </c>
      <c r="F701">
        <v>1044</v>
      </c>
      <c r="G701">
        <v>3</v>
      </c>
      <c r="H701">
        <v>1041</v>
      </c>
      <c r="I701">
        <v>6</v>
      </c>
      <c r="J701">
        <v>3</v>
      </c>
      <c r="K701">
        <v>0.99426934097421205</v>
      </c>
      <c r="L701">
        <v>0.99712643678160895</v>
      </c>
      <c r="M701">
        <v>1.0028735632183901</v>
      </c>
      <c r="N701">
        <v>0.99569583931133399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821</v>
      </c>
      <c r="F702">
        <v>801</v>
      </c>
      <c r="G702">
        <v>20</v>
      </c>
      <c r="H702">
        <v>781</v>
      </c>
      <c r="I702">
        <v>40</v>
      </c>
      <c r="J702">
        <v>20</v>
      </c>
      <c r="K702">
        <v>0.95127892813641901</v>
      </c>
      <c r="L702">
        <v>0.97503121098626699</v>
      </c>
      <c r="M702">
        <v>1.02496878901373</v>
      </c>
      <c r="N702">
        <v>0.96300863131935799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275</v>
      </c>
      <c r="F703">
        <v>252</v>
      </c>
      <c r="G703">
        <v>23</v>
      </c>
      <c r="H703">
        <v>225</v>
      </c>
      <c r="I703">
        <v>50</v>
      </c>
      <c r="J703">
        <v>27</v>
      </c>
      <c r="K703">
        <v>0.81818181818181801</v>
      </c>
      <c r="L703">
        <v>0.89285714285714202</v>
      </c>
      <c r="M703">
        <v>1.0912698412698401</v>
      </c>
      <c r="N703">
        <v>0.85388994307400301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1083</v>
      </c>
      <c r="F704">
        <v>1076</v>
      </c>
      <c r="G704">
        <v>7</v>
      </c>
      <c r="H704">
        <v>1070</v>
      </c>
      <c r="I704">
        <v>13</v>
      </c>
      <c r="J704">
        <v>6</v>
      </c>
      <c r="K704">
        <v>0.98799630655586301</v>
      </c>
      <c r="L704">
        <v>0.99442379182156104</v>
      </c>
      <c r="M704">
        <v>1.00650557620817</v>
      </c>
      <c r="N704">
        <v>0.99119962945808204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718</v>
      </c>
      <c r="F705">
        <v>753</v>
      </c>
      <c r="G705">
        <v>35</v>
      </c>
      <c r="H705">
        <v>679</v>
      </c>
      <c r="I705">
        <v>39</v>
      </c>
      <c r="J705">
        <v>74</v>
      </c>
      <c r="K705">
        <v>0.94568245125348105</v>
      </c>
      <c r="L705">
        <v>0.90172642762284105</v>
      </c>
      <c r="M705">
        <v>0.95351925630810097</v>
      </c>
      <c r="N705">
        <v>0.92318150917743003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266</v>
      </c>
      <c r="F706">
        <v>245</v>
      </c>
      <c r="G706">
        <v>21</v>
      </c>
      <c r="H706">
        <v>173</v>
      </c>
      <c r="I706">
        <v>93</v>
      </c>
      <c r="J706">
        <v>72</v>
      </c>
      <c r="K706">
        <v>0.65037593984962405</v>
      </c>
      <c r="L706">
        <v>0.70612244897959098</v>
      </c>
      <c r="M706">
        <v>1.0857142857142801</v>
      </c>
      <c r="N706">
        <v>0.67710371819960802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1086</v>
      </c>
      <c r="F707">
        <v>1076</v>
      </c>
      <c r="G707">
        <v>10</v>
      </c>
      <c r="H707">
        <v>1074</v>
      </c>
      <c r="I707">
        <v>12</v>
      </c>
      <c r="J707">
        <v>2</v>
      </c>
      <c r="K707">
        <v>0.98895027624309395</v>
      </c>
      <c r="L707">
        <v>0.99814126394052005</v>
      </c>
      <c r="M707">
        <v>1.00929368029739</v>
      </c>
      <c r="N707">
        <v>0.99352451433857503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752</v>
      </c>
      <c r="F708">
        <v>753</v>
      </c>
      <c r="G708">
        <v>1</v>
      </c>
      <c r="H708">
        <v>709</v>
      </c>
      <c r="I708">
        <v>43</v>
      </c>
      <c r="J708">
        <v>44</v>
      </c>
      <c r="K708">
        <v>0.94281914893617003</v>
      </c>
      <c r="L708">
        <v>0.941567065073041</v>
      </c>
      <c r="M708">
        <v>0.99867197875166003</v>
      </c>
      <c r="N708">
        <v>0.9421926910299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274</v>
      </c>
      <c r="F709">
        <v>245</v>
      </c>
      <c r="G709">
        <v>29</v>
      </c>
      <c r="H709">
        <v>212</v>
      </c>
      <c r="I709">
        <v>62</v>
      </c>
      <c r="J709">
        <v>33</v>
      </c>
      <c r="K709">
        <v>0.773722627737226</v>
      </c>
      <c r="L709">
        <v>0.86530612244897898</v>
      </c>
      <c r="M709">
        <v>1.11836734693877</v>
      </c>
      <c r="N709">
        <v>0.81695568400770702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1042</v>
      </c>
      <c r="F710">
        <v>1076</v>
      </c>
      <c r="G710">
        <v>34</v>
      </c>
      <c r="H710">
        <v>1042</v>
      </c>
      <c r="I710">
        <v>0</v>
      </c>
      <c r="J710">
        <v>34</v>
      </c>
      <c r="K710">
        <v>1</v>
      </c>
      <c r="L710">
        <v>0.96840148698884698</v>
      </c>
      <c r="M710">
        <v>0.96840148698884698</v>
      </c>
      <c r="N710">
        <v>0.98394711992445705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722</v>
      </c>
      <c r="F711">
        <v>753</v>
      </c>
      <c r="G711">
        <v>31</v>
      </c>
      <c r="H711">
        <v>685</v>
      </c>
      <c r="I711">
        <v>37</v>
      </c>
      <c r="J711">
        <v>68</v>
      </c>
      <c r="K711">
        <v>0.94875346260387805</v>
      </c>
      <c r="L711">
        <v>0.909694555112881</v>
      </c>
      <c r="M711">
        <v>0.95883134130145997</v>
      </c>
      <c r="N711">
        <v>0.92881355932203302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251</v>
      </c>
      <c r="F712">
        <v>245</v>
      </c>
      <c r="G712">
        <v>6</v>
      </c>
      <c r="H712">
        <v>224</v>
      </c>
      <c r="I712">
        <v>27</v>
      </c>
      <c r="J712">
        <v>21</v>
      </c>
      <c r="K712">
        <v>0.89243027888446202</v>
      </c>
      <c r="L712">
        <v>0.91428571428571404</v>
      </c>
      <c r="M712">
        <v>1.0244897959183601</v>
      </c>
      <c r="N712">
        <v>0.90322580645161199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1201</v>
      </c>
      <c r="I713">
        <v>7</v>
      </c>
      <c r="J713">
        <v>50</v>
      </c>
      <c r="K713">
        <v>0.99420529801324498</v>
      </c>
      <c r="L713">
        <v>0.96003197442046295</v>
      </c>
      <c r="M713">
        <v>0.96562749800159797</v>
      </c>
      <c r="N713">
        <v>0.97681984546563605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854</v>
      </c>
      <c r="F714">
        <v>841</v>
      </c>
      <c r="G714">
        <v>13</v>
      </c>
      <c r="H714">
        <v>762</v>
      </c>
      <c r="I714">
        <v>92</v>
      </c>
      <c r="J714">
        <v>79</v>
      </c>
      <c r="K714">
        <v>0.89227166276346603</v>
      </c>
      <c r="L714">
        <v>0.90606420927467302</v>
      </c>
      <c r="M714">
        <v>1.0154577883472</v>
      </c>
      <c r="N714">
        <v>0.89911504424778699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279</v>
      </c>
      <c r="F715">
        <v>252</v>
      </c>
      <c r="G715">
        <v>27</v>
      </c>
      <c r="H715">
        <v>167</v>
      </c>
      <c r="I715">
        <v>112</v>
      </c>
      <c r="J715">
        <v>85</v>
      </c>
      <c r="K715">
        <v>0.59856630824372703</v>
      </c>
      <c r="L715">
        <v>0.66269841269841201</v>
      </c>
      <c r="M715">
        <v>1.1071428571428501</v>
      </c>
      <c r="N715">
        <v>0.62900188323917094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1265</v>
      </c>
      <c r="F716">
        <v>1251</v>
      </c>
      <c r="G716">
        <v>14</v>
      </c>
      <c r="H716">
        <v>1245</v>
      </c>
      <c r="I716">
        <v>20</v>
      </c>
      <c r="J716">
        <v>6</v>
      </c>
      <c r="K716">
        <v>0.98418972332015797</v>
      </c>
      <c r="L716">
        <v>0.995203836930455</v>
      </c>
      <c r="M716">
        <v>1.01119104716227</v>
      </c>
      <c r="N716">
        <v>0.98966613672495996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844</v>
      </c>
      <c r="F717">
        <v>841</v>
      </c>
      <c r="G717">
        <v>3</v>
      </c>
      <c r="H717">
        <v>775</v>
      </c>
      <c r="I717">
        <v>69</v>
      </c>
      <c r="J717">
        <v>66</v>
      </c>
      <c r="K717">
        <v>0.91824644549763001</v>
      </c>
      <c r="L717">
        <v>0.92152199762187803</v>
      </c>
      <c r="M717">
        <v>1.0035671819262699</v>
      </c>
      <c r="N717">
        <v>0.91988130563798198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273</v>
      </c>
      <c r="F718">
        <v>252</v>
      </c>
      <c r="G718">
        <v>21</v>
      </c>
      <c r="H718">
        <v>225</v>
      </c>
      <c r="I718">
        <v>48</v>
      </c>
      <c r="J718">
        <v>27</v>
      </c>
      <c r="K718">
        <v>0.82417582417582402</v>
      </c>
      <c r="L718">
        <v>0.89285714285714202</v>
      </c>
      <c r="M718">
        <v>1.0833333333333299</v>
      </c>
      <c r="N718">
        <v>0.85714285714285698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1211</v>
      </c>
      <c r="F719">
        <v>1251</v>
      </c>
      <c r="G719">
        <v>40</v>
      </c>
      <c r="H719">
        <v>1211</v>
      </c>
      <c r="I719">
        <v>0</v>
      </c>
      <c r="J719">
        <v>40</v>
      </c>
      <c r="K719">
        <v>1</v>
      </c>
      <c r="L719">
        <v>0.96802557953637003</v>
      </c>
      <c r="M719">
        <v>0.96802557953637003</v>
      </c>
      <c r="N719">
        <v>0.98375304630381799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837</v>
      </c>
      <c r="F720">
        <v>841</v>
      </c>
      <c r="G720">
        <v>4</v>
      </c>
      <c r="H720">
        <v>767</v>
      </c>
      <c r="I720">
        <v>70</v>
      </c>
      <c r="J720">
        <v>74</v>
      </c>
      <c r="K720">
        <v>0.91636798088410898</v>
      </c>
      <c r="L720">
        <v>0.91200951248513595</v>
      </c>
      <c r="M720">
        <v>0.99524375743162896</v>
      </c>
      <c r="N720">
        <v>0.91418355184743705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257</v>
      </c>
      <c r="F721">
        <v>252</v>
      </c>
      <c r="G721">
        <v>5</v>
      </c>
      <c r="H721">
        <v>218</v>
      </c>
      <c r="I721">
        <v>39</v>
      </c>
      <c r="J721">
        <v>34</v>
      </c>
      <c r="K721">
        <v>0.84824902723735396</v>
      </c>
      <c r="L721">
        <v>0.865079365079365</v>
      </c>
      <c r="M721">
        <v>1.01984126984126</v>
      </c>
      <c r="N721">
        <v>0.85658153241650203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943</v>
      </c>
      <c r="F722">
        <v>920</v>
      </c>
      <c r="G722">
        <v>23</v>
      </c>
      <c r="H722">
        <v>918</v>
      </c>
      <c r="I722">
        <v>25</v>
      </c>
      <c r="J722">
        <v>2</v>
      </c>
      <c r="K722">
        <v>0.97348886532343504</v>
      </c>
      <c r="L722">
        <v>0.99782608695652097</v>
      </c>
      <c r="M722">
        <v>1.0249999999999999</v>
      </c>
      <c r="N722">
        <v>0.98550724637681097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556</v>
      </c>
      <c r="F723">
        <v>549</v>
      </c>
      <c r="G723">
        <v>7</v>
      </c>
      <c r="H723">
        <v>477</v>
      </c>
      <c r="I723">
        <v>79</v>
      </c>
      <c r="J723">
        <v>72</v>
      </c>
      <c r="K723">
        <v>0.85791366906474797</v>
      </c>
      <c r="L723">
        <v>0.86885245901639296</v>
      </c>
      <c r="M723">
        <v>1.0127504553733999</v>
      </c>
      <c r="N723">
        <v>0.86334841628959202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230</v>
      </c>
      <c r="F724">
        <v>204</v>
      </c>
      <c r="G724">
        <v>26</v>
      </c>
      <c r="H724">
        <v>167</v>
      </c>
      <c r="I724">
        <v>63</v>
      </c>
      <c r="J724">
        <v>37</v>
      </c>
      <c r="K724">
        <v>0.72608695652173905</v>
      </c>
      <c r="L724">
        <v>0.81862745098039202</v>
      </c>
      <c r="M724">
        <v>1.12745098039215</v>
      </c>
      <c r="N724">
        <v>0.76958525345622097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938</v>
      </c>
      <c r="F725">
        <v>920</v>
      </c>
      <c r="G725">
        <v>18</v>
      </c>
      <c r="H725">
        <v>920</v>
      </c>
      <c r="I725">
        <v>18</v>
      </c>
      <c r="J725">
        <v>0</v>
      </c>
      <c r="K725">
        <v>0.98081023454157701</v>
      </c>
      <c r="L725">
        <v>1</v>
      </c>
      <c r="M725">
        <v>1.0195652173912999</v>
      </c>
      <c r="N725">
        <v>0.99031216361679197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589</v>
      </c>
      <c r="F726">
        <v>549</v>
      </c>
      <c r="G726">
        <v>40</v>
      </c>
      <c r="H726">
        <v>523</v>
      </c>
      <c r="I726">
        <v>66</v>
      </c>
      <c r="J726">
        <v>26</v>
      </c>
      <c r="K726">
        <v>0.88794567062818297</v>
      </c>
      <c r="L726">
        <v>0.95264116575591895</v>
      </c>
      <c r="M726">
        <v>1.0728597449908901</v>
      </c>
      <c r="N726">
        <v>0.91915641476274101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232</v>
      </c>
      <c r="F727">
        <v>204</v>
      </c>
      <c r="G727">
        <v>28</v>
      </c>
      <c r="H727">
        <v>189</v>
      </c>
      <c r="I727">
        <v>43</v>
      </c>
      <c r="J727">
        <v>15</v>
      </c>
      <c r="K727">
        <v>0.81465517241379304</v>
      </c>
      <c r="L727">
        <v>0.92647058823529405</v>
      </c>
      <c r="M727">
        <v>1.1372549019607801</v>
      </c>
      <c r="N727">
        <v>0.86697247706421998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909</v>
      </c>
      <c r="F728">
        <v>920</v>
      </c>
      <c r="G728">
        <v>11</v>
      </c>
      <c r="H728">
        <v>909</v>
      </c>
      <c r="I728">
        <v>0</v>
      </c>
      <c r="J728">
        <v>11</v>
      </c>
      <c r="K728">
        <v>1</v>
      </c>
      <c r="L728">
        <v>0.98804347826086902</v>
      </c>
      <c r="M728">
        <v>0.98804347826086902</v>
      </c>
      <c r="N728">
        <v>0.99398578458173803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595</v>
      </c>
      <c r="F729">
        <v>549</v>
      </c>
      <c r="G729">
        <v>46</v>
      </c>
      <c r="H729">
        <v>510</v>
      </c>
      <c r="I729">
        <v>85</v>
      </c>
      <c r="J729">
        <v>39</v>
      </c>
      <c r="K729">
        <v>0.85714285714285698</v>
      </c>
      <c r="L729">
        <v>0.92896174863387904</v>
      </c>
      <c r="M729">
        <v>1.08378870673952</v>
      </c>
      <c r="N729">
        <v>0.891608391608391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212</v>
      </c>
      <c r="F730">
        <v>204</v>
      </c>
      <c r="G730">
        <v>8</v>
      </c>
      <c r="H730">
        <v>188</v>
      </c>
      <c r="I730">
        <v>24</v>
      </c>
      <c r="J730">
        <v>16</v>
      </c>
      <c r="K730">
        <v>0.88679245283018804</v>
      </c>
      <c r="L730">
        <v>0.92156862745098</v>
      </c>
      <c r="M730">
        <v>1.0392156862744999</v>
      </c>
      <c r="N730">
        <v>0.90384615384615297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1010</v>
      </c>
      <c r="F731">
        <v>946</v>
      </c>
      <c r="G731">
        <v>64</v>
      </c>
      <c r="H731">
        <v>944</v>
      </c>
      <c r="I731">
        <v>66</v>
      </c>
      <c r="J731">
        <v>2</v>
      </c>
      <c r="K731">
        <v>0.93465346534653404</v>
      </c>
      <c r="L731">
        <v>0.99788583509513695</v>
      </c>
      <c r="M731">
        <v>1.0676532769556</v>
      </c>
      <c r="N731">
        <v>0.96523517382413004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717</v>
      </c>
      <c r="F732">
        <v>703</v>
      </c>
      <c r="G732">
        <v>14</v>
      </c>
      <c r="H732">
        <v>643</v>
      </c>
      <c r="I732">
        <v>74</v>
      </c>
      <c r="J732">
        <v>60</v>
      </c>
      <c r="K732">
        <v>0.89679218967921803</v>
      </c>
      <c r="L732">
        <v>0.914651493598862</v>
      </c>
      <c r="M732">
        <v>1.01991465149359</v>
      </c>
      <c r="N732">
        <v>0.90563380281690098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212</v>
      </c>
      <c r="F733">
        <v>247</v>
      </c>
      <c r="G733">
        <v>35</v>
      </c>
      <c r="H733">
        <v>157</v>
      </c>
      <c r="I733">
        <v>55</v>
      </c>
      <c r="J733">
        <v>90</v>
      </c>
      <c r="K733">
        <v>0.74056603773584895</v>
      </c>
      <c r="L733">
        <v>0.63562753036437203</v>
      </c>
      <c r="M733">
        <v>0.85829959514169996</v>
      </c>
      <c r="N733">
        <v>0.684095860566448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967</v>
      </c>
      <c r="F734">
        <v>946</v>
      </c>
      <c r="G734">
        <v>21</v>
      </c>
      <c r="H734">
        <v>944</v>
      </c>
      <c r="I734">
        <v>23</v>
      </c>
      <c r="J734">
        <v>2</v>
      </c>
      <c r="K734">
        <v>0.97621509824198505</v>
      </c>
      <c r="L734">
        <v>0.99788583509513695</v>
      </c>
      <c r="M734">
        <v>1.0221987315010499</v>
      </c>
      <c r="N734">
        <v>0.98693152117093497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715</v>
      </c>
      <c r="F735">
        <v>703</v>
      </c>
      <c r="G735">
        <v>12</v>
      </c>
      <c r="H735">
        <v>654</v>
      </c>
      <c r="I735">
        <v>61</v>
      </c>
      <c r="J735">
        <v>49</v>
      </c>
      <c r="K735">
        <v>0.914685314685314</v>
      </c>
      <c r="L735">
        <v>0.93029871977240397</v>
      </c>
      <c r="M735">
        <v>1.0170697012802199</v>
      </c>
      <c r="N735">
        <v>0.922425952045134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254</v>
      </c>
      <c r="F736">
        <v>247</v>
      </c>
      <c r="G736">
        <v>7</v>
      </c>
      <c r="H736">
        <v>210</v>
      </c>
      <c r="I736">
        <v>44</v>
      </c>
      <c r="J736">
        <v>37</v>
      </c>
      <c r="K736">
        <v>0.82677165354330695</v>
      </c>
      <c r="L736">
        <v>0.85020242914979705</v>
      </c>
      <c r="M736">
        <v>1.0283400809716501</v>
      </c>
      <c r="N736">
        <v>0.83832335329341301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931</v>
      </c>
      <c r="F737">
        <v>946</v>
      </c>
      <c r="G737">
        <v>15</v>
      </c>
      <c r="H737">
        <v>930</v>
      </c>
      <c r="I737">
        <v>1</v>
      </c>
      <c r="J737">
        <v>16</v>
      </c>
      <c r="K737">
        <v>0.99892588614393096</v>
      </c>
      <c r="L737">
        <v>0.98308668076109895</v>
      </c>
      <c r="M737">
        <v>0.98414376321353003</v>
      </c>
      <c r="N737">
        <v>0.99094299413958398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697</v>
      </c>
      <c r="F738">
        <v>703</v>
      </c>
      <c r="G738">
        <v>6</v>
      </c>
      <c r="H738">
        <v>649</v>
      </c>
      <c r="I738">
        <v>48</v>
      </c>
      <c r="J738">
        <v>54</v>
      </c>
      <c r="K738">
        <v>0.93113342898134799</v>
      </c>
      <c r="L738">
        <v>0.92318634423897505</v>
      </c>
      <c r="M738">
        <v>0.99146514935988606</v>
      </c>
      <c r="N738">
        <v>0.92714285714285705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253</v>
      </c>
      <c r="F739">
        <v>247</v>
      </c>
      <c r="G739">
        <v>6</v>
      </c>
      <c r="H739">
        <v>217</v>
      </c>
      <c r="I739">
        <v>36</v>
      </c>
      <c r="J739">
        <v>30</v>
      </c>
      <c r="K739">
        <v>0.85770750988142297</v>
      </c>
      <c r="L739">
        <v>0.87854251012145701</v>
      </c>
      <c r="M739">
        <v>1.0242914979757001</v>
      </c>
      <c r="N739">
        <v>0.86799999999999999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1026</v>
      </c>
      <c r="F740">
        <v>999</v>
      </c>
      <c r="G740">
        <v>27</v>
      </c>
      <c r="H740">
        <v>997</v>
      </c>
      <c r="I740">
        <v>29</v>
      </c>
      <c r="J740">
        <v>2</v>
      </c>
      <c r="K740">
        <v>0.97173489278752401</v>
      </c>
      <c r="L740">
        <v>0.99799799799799804</v>
      </c>
      <c r="M740">
        <v>1.0270270270270201</v>
      </c>
      <c r="N740">
        <v>0.98469135802469099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882</v>
      </c>
      <c r="F741">
        <v>835</v>
      </c>
      <c r="G741">
        <v>47</v>
      </c>
      <c r="H741">
        <v>767</v>
      </c>
      <c r="I741">
        <v>115</v>
      </c>
      <c r="J741">
        <v>68</v>
      </c>
      <c r="K741">
        <v>0.869614512471655</v>
      </c>
      <c r="L741">
        <v>0.91856287425149696</v>
      </c>
      <c r="M741">
        <v>1.0562874251497001</v>
      </c>
      <c r="N741">
        <v>0.89341875364006995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207</v>
      </c>
      <c r="F742">
        <v>266</v>
      </c>
      <c r="G742">
        <v>59</v>
      </c>
      <c r="H742">
        <v>123</v>
      </c>
      <c r="I742">
        <v>84</v>
      </c>
      <c r="J742">
        <v>143</v>
      </c>
      <c r="K742">
        <v>0.59420289855072395</v>
      </c>
      <c r="L742">
        <v>0.46240601503759399</v>
      </c>
      <c r="M742">
        <v>0.778195488721804</v>
      </c>
      <c r="N742">
        <v>0.52008456659619395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1018</v>
      </c>
      <c r="F743">
        <v>999</v>
      </c>
      <c r="G743">
        <v>19</v>
      </c>
      <c r="H743">
        <v>995</v>
      </c>
      <c r="I743">
        <v>23</v>
      </c>
      <c r="J743">
        <v>4</v>
      </c>
      <c r="K743">
        <v>0.977406679764243</v>
      </c>
      <c r="L743">
        <v>0.99599599599599598</v>
      </c>
      <c r="M743">
        <v>1.01901901901901</v>
      </c>
      <c r="N743">
        <v>0.98661378284581003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855</v>
      </c>
      <c r="F744">
        <v>835</v>
      </c>
      <c r="G744">
        <v>20</v>
      </c>
      <c r="H744">
        <v>798</v>
      </c>
      <c r="I744">
        <v>57</v>
      </c>
      <c r="J744">
        <v>37</v>
      </c>
      <c r="K744">
        <v>0.93333333333333302</v>
      </c>
      <c r="L744">
        <v>0.95568862275449096</v>
      </c>
      <c r="M744">
        <v>1.0239520958083801</v>
      </c>
      <c r="N744">
        <v>0.94437869822485199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287</v>
      </c>
      <c r="F745">
        <v>266</v>
      </c>
      <c r="G745">
        <v>21</v>
      </c>
      <c r="H745">
        <v>211</v>
      </c>
      <c r="I745">
        <v>76</v>
      </c>
      <c r="J745">
        <v>55</v>
      </c>
      <c r="K745">
        <v>0.73519163763066198</v>
      </c>
      <c r="L745">
        <v>0.79323308270676696</v>
      </c>
      <c r="M745">
        <v>1.07894736842105</v>
      </c>
      <c r="N745">
        <v>0.76311030741410402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1002</v>
      </c>
      <c r="F746">
        <v>999</v>
      </c>
      <c r="G746">
        <v>3</v>
      </c>
      <c r="H746">
        <v>998</v>
      </c>
      <c r="I746">
        <v>4</v>
      </c>
      <c r="J746">
        <v>1</v>
      </c>
      <c r="K746">
        <v>0.99600798403193602</v>
      </c>
      <c r="L746">
        <v>0.99899899899899902</v>
      </c>
      <c r="M746">
        <v>1.0030030030029999</v>
      </c>
      <c r="N746">
        <v>0.99750124937531204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865</v>
      </c>
      <c r="F747">
        <v>835</v>
      </c>
      <c r="G747">
        <v>30</v>
      </c>
      <c r="H747">
        <v>803</v>
      </c>
      <c r="I747">
        <v>62</v>
      </c>
      <c r="J747">
        <v>32</v>
      </c>
      <c r="K747">
        <v>0.92832369942196502</v>
      </c>
      <c r="L747">
        <v>0.96167664670658604</v>
      </c>
      <c r="M747">
        <v>1.03592814371257</v>
      </c>
      <c r="N747">
        <v>0.94470588235294095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293</v>
      </c>
      <c r="F748">
        <v>266</v>
      </c>
      <c r="G748">
        <v>27</v>
      </c>
      <c r="H748">
        <v>231</v>
      </c>
      <c r="I748">
        <v>62</v>
      </c>
      <c r="J748">
        <v>35</v>
      </c>
      <c r="K748">
        <v>0.78839590443686003</v>
      </c>
      <c r="L748">
        <v>0.86842105263157898</v>
      </c>
      <c r="M748">
        <v>1.10150375939849</v>
      </c>
      <c r="N748">
        <v>0.82647584973166299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1086</v>
      </c>
      <c r="F749">
        <v>1079</v>
      </c>
      <c r="G749">
        <v>7</v>
      </c>
      <c r="H749">
        <v>1075</v>
      </c>
      <c r="I749">
        <v>11</v>
      </c>
      <c r="J749">
        <v>4</v>
      </c>
      <c r="K749">
        <v>0.98987108655616896</v>
      </c>
      <c r="L749">
        <v>0.99629286376274295</v>
      </c>
      <c r="M749">
        <v>1.00648748841519</v>
      </c>
      <c r="N749">
        <v>0.99307159353348695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645</v>
      </c>
      <c r="F750">
        <v>680</v>
      </c>
      <c r="G750">
        <v>35</v>
      </c>
      <c r="H750">
        <v>586</v>
      </c>
      <c r="I750">
        <v>59</v>
      </c>
      <c r="J750">
        <v>94</v>
      </c>
      <c r="K750">
        <v>0.90852713178294497</v>
      </c>
      <c r="L750">
        <v>0.86176470588235299</v>
      </c>
      <c r="M750">
        <v>0.94852941176470495</v>
      </c>
      <c r="N750">
        <v>0.88452830188679199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197</v>
      </c>
      <c r="F751">
        <v>247</v>
      </c>
      <c r="G751">
        <v>50</v>
      </c>
      <c r="H751">
        <v>145</v>
      </c>
      <c r="I751">
        <v>52</v>
      </c>
      <c r="J751">
        <v>102</v>
      </c>
      <c r="K751">
        <v>0.73604060913705505</v>
      </c>
      <c r="L751">
        <v>0.58704453441295501</v>
      </c>
      <c r="M751">
        <v>0.79757085020242902</v>
      </c>
      <c r="N751">
        <v>0.65315315315315303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1095</v>
      </c>
      <c r="F752">
        <v>1079</v>
      </c>
      <c r="G752">
        <v>16</v>
      </c>
      <c r="H752">
        <v>1079</v>
      </c>
      <c r="I752">
        <v>16</v>
      </c>
      <c r="J752">
        <v>0</v>
      </c>
      <c r="K752">
        <v>0.98538812785388097</v>
      </c>
      <c r="L752">
        <v>1</v>
      </c>
      <c r="M752">
        <v>1.01482854494902</v>
      </c>
      <c r="N752">
        <v>0.99264029438822399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676</v>
      </c>
      <c r="F753">
        <v>680</v>
      </c>
      <c r="G753">
        <v>4</v>
      </c>
      <c r="H753">
        <v>651</v>
      </c>
      <c r="I753">
        <v>25</v>
      </c>
      <c r="J753">
        <v>29</v>
      </c>
      <c r="K753">
        <v>0.96301775147928903</v>
      </c>
      <c r="L753">
        <v>0.95735294117646996</v>
      </c>
      <c r="M753">
        <v>0.994117647058823</v>
      </c>
      <c r="N753">
        <v>0.96017699115044197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249</v>
      </c>
      <c r="F754">
        <v>247</v>
      </c>
      <c r="G754">
        <v>2</v>
      </c>
      <c r="H754">
        <v>215</v>
      </c>
      <c r="I754">
        <v>34</v>
      </c>
      <c r="J754">
        <v>32</v>
      </c>
      <c r="K754">
        <v>0.86345381526104403</v>
      </c>
      <c r="L754">
        <v>0.87044534412955399</v>
      </c>
      <c r="M754">
        <v>1.0080971659919</v>
      </c>
      <c r="N754">
        <v>0.86693548387096697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1061</v>
      </c>
      <c r="F755">
        <v>1079</v>
      </c>
      <c r="G755">
        <v>18</v>
      </c>
      <c r="H755">
        <v>1058</v>
      </c>
      <c r="I755">
        <v>3</v>
      </c>
      <c r="J755">
        <v>21</v>
      </c>
      <c r="K755">
        <v>0.99717247879358994</v>
      </c>
      <c r="L755">
        <v>0.98053753475440197</v>
      </c>
      <c r="M755">
        <v>0.98331788693234401</v>
      </c>
      <c r="N755">
        <v>0.98878504672897105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677</v>
      </c>
      <c r="F756">
        <v>680</v>
      </c>
      <c r="G756">
        <v>3</v>
      </c>
      <c r="H756">
        <v>652</v>
      </c>
      <c r="I756">
        <v>25</v>
      </c>
      <c r="J756">
        <v>28</v>
      </c>
      <c r="K756">
        <v>0.96307237813884705</v>
      </c>
      <c r="L756">
        <v>0.95882352941176396</v>
      </c>
      <c r="M756">
        <v>0.995588235294117</v>
      </c>
      <c r="N756">
        <v>0.96094325718496598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249</v>
      </c>
      <c r="F757">
        <v>247</v>
      </c>
      <c r="G757">
        <v>2</v>
      </c>
      <c r="H757">
        <v>227</v>
      </c>
      <c r="I757">
        <v>22</v>
      </c>
      <c r="J757">
        <v>20</v>
      </c>
      <c r="K757">
        <v>0.91164658634538098</v>
      </c>
      <c r="L757">
        <v>0.91902834008097101</v>
      </c>
      <c r="M757">
        <v>1.0080971659919</v>
      </c>
      <c r="N757">
        <v>0.91532258064516103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952</v>
      </c>
      <c r="F758">
        <v>946</v>
      </c>
      <c r="G758">
        <v>6</v>
      </c>
      <c r="H758">
        <v>944</v>
      </c>
      <c r="I758">
        <v>8</v>
      </c>
      <c r="J758">
        <v>2</v>
      </c>
      <c r="K758">
        <v>0.99159663865546199</v>
      </c>
      <c r="L758">
        <v>0.99788583509513695</v>
      </c>
      <c r="M758">
        <v>1.00634249471458</v>
      </c>
      <c r="N758">
        <v>0.99473129610115896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659</v>
      </c>
      <c r="F759">
        <v>718</v>
      </c>
      <c r="G759">
        <v>59</v>
      </c>
      <c r="H759">
        <v>606</v>
      </c>
      <c r="I759">
        <v>53</v>
      </c>
      <c r="J759">
        <v>112</v>
      </c>
      <c r="K759">
        <v>0.91957511380880097</v>
      </c>
      <c r="L759">
        <v>0.84401114206128103</v>
      </c>
      <c r="M759">
        <v>0.91782729805013896</v>
      </c>
      <c r="N759">
        <v>0.88017429193899699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227</v>
      </c>
      <c r="F760">
        <v>207</v>
      </c>
      <c r="G760">
        <v>20</v>
      </c>
      <c r="H760">
        <v>140</v>
      </c>
      <c r="I760">
        <v>87</v>
      </c>
      <c r="J760">
        <v>67</v>
      </c>
      <c r="K760">
        <v>0.616740088105726</v>
      </c>
      <c r="L760">
        <v>0.67632850241545805</v>
      </c>
      <c r="M760">
        <v>1.09661835748792</v>
      </c>
      <c r="N760">
        <v>0.64516129032257996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950</v>
      </c>
      <c r="F761">
        <v>946</v>
      </c>
      <c r="G761">
        <v>4</v>
      </c>
      <c r="H761">
        <v>943</v>
      </c>
      <c r="I761">
        <v>7</v>
      </c>
      <c r="J761">
        <v>3</v>
      </c>
      <c r="K761">
        <v>0.99263157894736798</v>
      </c>
      <c r="L761">
        <v>0.99682875264270598</v>
      </c>
      <c r="M761">
        <v>1.0042283298097201</v>
      </c>
      <c r="N761">
        <v>0.99472573839662404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736</v>
      </c>
      <c r="F762">
        <v>718</v>
      </c>
      <c r="G762">
        <v>18</v>
      </c>
      <c r="H762">
        <v>677</v>
      </c>
      <c r="I762">
        <v>59</v>
      </c>
      <c r="J762">
        <v>41</v>
      </c>
      <c r="K762">
        <v>0.91983695652173902</v>
      </c>
      <c r="L762">
        <v>0.94289693593314705</v>
      </c>
      <c r="M762">
        <v>1.025069637883</v>
      </c>
      <c r="N762">
        <v>0.93122420907840397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242</v>
      </c>
      <c r="F763">
        <v>207</v>
      </c>
      <c r="G763">
        <v>35</v>
      </c>
      <c r="H763">
        <v>167</v>
      </c>
      <c r="I763">
        <v>75</v>
      </c>
      <c r="J763">
        <v>40</v>
      </c>
      <c r="K763">
        <v>0.69008264462809898</v>
      </c>
      <c r="L763">
        <v>0.80676328502415395</v>
      </c>
      <c r="M763">
        <v>1.1690821256038599</v>
      </c>
      <c r="N763">
        <v>0.74387527839643597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946</v>
      </c>
      <c r="F764">
        <v>946</v>
      </c>
      <c r="G764">
        <v>0</v>
      </c>
      <c r="H764">
        <v>942</v>
      </c>
      <c r="I764">
        <v>4</v>
      </c>
      <c r="J764">
        <v>4</v>
      </c>
      <c r="K764">
        <v>0.99577167019027402</v>
      </c>
      <c r="L764">
        <v>0.99577167019027402</v>
      </c>
      <c r="M764">
        <v>1</v>
      </c>
      <c r="N764">
        <v>0.99577167019027402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690</v>
      </c>
      <c r="F765">
        <v>718</v>
      </c>
      <c r="G765">
        <v>28</v>
      </c>
      <c r="H765">
        <v>643</v>
      </c>
      <c r="I765">
        <v>47</v>
      </c>
      <c r="J765">
        <v>75</v>
      </c>
      <c r="K765">
        <v>0.93188405797101403</v>
      </c>
      <c r="L765">
        <v>0.89554317548746498</v>
      </c>
      <c r="M765">
        <v>0.96100278551532003</v>
      </c>
      <c r="N765">
        <v>0.91335227272727204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228</v>
      </c>
      <c r="F766">
        <v>207</v>
      </c>
      <c r="G766">
        <v>21</v>
      </c>
      <c r="H766">
        <v>163</v>
      </c>
      <c r="I766">
        <v>65</v>
      </c>
      <c r="J766">
        <v>44</v>
      </c>
      <c r="K766">
        <v>0.71491228070175405</v>
      </c>
      <c r="L766">
        <v>0.78743961352656999</v>
      </c>
      <c r="M766">
        <v>1.10144927536231</v>
      </c>
      <c r="N766">
        <v>0.74942528735632097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1023</v>
      </c>
      <c r="F767">
        <v>985</v>
      </c>
      <c r="G767">
        <v>38</v>
      </c>
      <c r="H767">
        <v>985</v>
      </c>
      <c r="I767">
        <v>38</v>
      </c>
      <c r="J767">
        <v>0</v>
      </c>
      <c r="K767">
        <v>0.96285434995112396</v>
      </c>
      <c r="L767">
        <v>1</v>
      </c>
      <c r="M767">
        <v>1.0385786802030399</v>
      </c>
      <c r="N767">
        <v>0.98107569721115495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751</v>
      </c>
      <c r="F768">
        <v>720</v>
      </c>
      <c r="G768">
        <v>31</v>
      </c>
      <c r="H768">
        <v>664</v>
      </c>
      <c r="I768">
        <v>87</v>
      </c>
      <c r="J768">
        <v>56</v>
      </c>
      <c r="K768">
        <v>0.88415446071904102</v>
      </c>
      <c r="L768">
        <v>0.92222222222222205</v>
      </c>
      <c r="M768">
        <v>1.0430555555555501</v>
      </c>
      <c r="N768">
        <v>0.90278721957851804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283</v>
      </c>
      <c r="F769">
        <v>214</v>
      </c>
      <c r="G769">
        <v>69</v>
      </c>
      <c r="H769">
        <v>174</v>
      </c>
      <c r="I769">
        <v>109</v>
      </c>
      <c r="J769">
        <v>40</v>
      </c>
      <c r="K769">
        <v>0.61484098939929299</v>
      </c>
      <c r="L769">
        <v>0.81308411214953202</v>
      </c>
      <c r="M769">
        <v>1.3224299065420499</v>
      </c>
      <c r="N769">
        <v>0.70020120724346002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1011</v>
      </c>
      <c r="F770">
        <v>985</v>
      </c>
      <c r="G770">
        <v>26</v>
      </c>
      <c r="H770">
        <v>982</v>
      </c>
      <c r="I770">
        <v>29</v>
      </c>
      <c r="J770">
        <v>3</v>
      </c>
      <c r="K770">
        <v>0.97131552917902997</v>
      </c>
      <c r="L770">
        <v>0.99695431472081197</v>
      </c>
      <c r="M770">
        <v>1.02639593908629</v>
      </c>
      <c r="N770">
        <v>0.98396793587174303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773</v>
      </c>
      <c r="F771">
        <v>720</v>
      </c>
      <c r="G771">
        <v>53</v>
      </c>
      <c r="H771">
        <v>694</v>
      </c>
      <c r="I771">
        <v>79</v>
      </c>
      <c r="J771">
        <v>26</v>
      </c>
      <c r="K771">
        <v>0.89780077619663601</v>
      </c>
      <c r="L771">
        <v>0.96388888888888802</v>
      </c>
      <c r="M771">
        <v>1.07361111111111</v>
      </c>
      <c r="N771">
        <v>0.92967180174146002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261</v>
      </c>
      <c r="F772">
        <v>214</v>
      </c>
      <c r="G772">
        <v>47</v>
      </c>
      <c r="H772">
        <v>164</v>
      </c>
      <c r="I772">
        <v>97</v>
      </c>
      <c r="J772">
        <v>50</v>
      </c>
      <c r="K772">
        <v>0.62835249042145502</v>
      </c>
      <c r="L772">
        <v>0.76635514018691497</v>
      </c>
      <c r="M772">
        <v>1.2196261682242899</v>
      </c>
      <c r="N772">
        <v>0.69052631578947299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955</v>
      </c>
      <c r="F773">
        <v>985</v>
      </c>
      <c r="G773">
        <v>30</v>
      </c>
      <c r="H773">
        <v>953</v>
      </c>
      <c r="I773">
        <v>2</v>
      </c>
      <c r="J773">
        <v>32</v>
      </c>
      <c r="K773">
        <v>0.99790575916230295</v>
      </c>
      <c r="L773">
        <v>0.96751269035532905</v>
      </c>
      <c r="M773">
        <v>0.96954314720812096</v>
      </c>
      <c r="N773">
        <v>0.982474226804123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726</v>
      </c>
      <c r="F774">
        <v>720</v>
      </c>
      <c r="G774">
        <v>6</v>
      </c>
      <c r="H774">
        <v>663</v>
      </c>
      <c r="I774">
        <v>63</v>
      </c>
      <c r="J774">
        <v>57</v>
      </c>
      <c r="K774">
        <v>0.91322314049586695</v>
      </c>
      <c r="L774">
        <v>0.92083333333333295</v>
      </c>
      <c r="M774">
        <v>1.00833333333333</v>
      </c>
      <c r="N774">
        <v>0.91701244813277905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260</v>
      </c>
      <c r="F775">
        <v>214</v>
      </c>
      <c r="G775">
        <v>46</v>
      </c>
      <c r="H775">
        <v>197</v>
      </c>
      <c r="I775">
        <v>63</v>
      </c>
      <c r="J775">
        <v>17</v>
      </c>
      <c r="K775">
        <v>0.757692307692307</v>
      </c>
      <c r="L775">
        <v>0.920560747663551</v>
      </c>
      <c r="M775">
        <v>1.21495327102803</v>
      </c>
      <c r="N775">
        <v>0.83122362869198296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1135</v>
      </c>
      <c r="F776">
        <v>1166</v>
      </c>
      <c r="G776">
        <v>31</v>
      </c>
      <c r="H776">
        <v>1129</v>
      </c>
      <c r="I776">
        <v>6</v>
      </c>
      <c r="J776">
        <v>37</v>
      </c>
      <c r="K776">
        <v>0.99471365638766496</v>
      </c>
      <c r="L776">
        <v>0.96826758147512804</v>
      </c>
      <c r="M776">
        <v>0.97341337907375602</v>
      </c>
      <c r="N776">
        <v>0.98131247283789602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665</v>
      </c>
      <c r="F777">
        <v>728</v>
      </c>
      <c r="G777">
        <v>63</v>
      </c>
      <c r="H777">
        <v>609</v>
      </c>
      <c r="I777">
        <v>56</v>
      </c>
      <c r="J777">
        <v>119</v>
      </c>
      <c r="K777">
        <v>0.91578947368421004</v>
      </c>
      <c r="L777">
        <v>0.83653846153846101</v>
      </c>
      <c r="M777">
        <v>0.91346153846153799</v>
      </c>
      <c r="N777">
        <v>0.87437185929648198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243</v>
      </c>
      <c r="F778">
        <v>270</v>
      </c>
      <c r="G778">
        <v>27</v>
      </c>
      <c r="H778">
        <v>174</v>
      </c>
      <c r="I778">
        <v>69</v>
      </c>
      <c r="J778">
        <v>96</v>
      </c>
      <c r="K778">
        <v>0.71604938271604901</v>
      </c>
      <c r="L778">
        <v>0.64444444444444404</v>
      </c>
      <c r="M778">
        <v>0.9</v>
      </c>
      <c r="N778">
        <v>0.67836257309941494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1154</v>
      </c>
      <c r="F779">
        <v>1166</v>
      </c>
      <c r="G779">
        <v>12</v>
      </c>
      <c r="H779">
        <v>1146</v>
      </c>
      <c r="I779">
        <v>8</v>
      </c>
      <c r="J779">
        <v>20</v>
      </c>
      <c r="K779">
        <v>0.99306759098786801</v>
      </c>
      <c r="L779">
        <v>0.98284734133790697</v>
      </c>
      <c r="M779">
        <v>0.98970840480274402</v>
      </c>
      <c r="N779">
        <v>0.98793103448275799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731</v>
      </c>
      <c r="F780">
        <v>728</v>
      </c>
      <c r="G780">
        <v>3</v>
      </c>
      <c r="H780">
        <v>687</v>
      </c>
      <c r="I780">
        <v>44</v>
      </c>
      <c r="J780">
        <v>41</v>
      </c>
      <c r="K780">
        <v>0.93980848153214702</v>
      </c>
      <c r="L780">
        <v>0.94368131868131799</v>
      </c>
      <c r="M780">
        <v>1.00412087912087</v>
      </c>
      <c r="N780">
        <v>0.94174091843728502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302</v>
      </c>
      <c r="F781">
        <v>270</v>
      </c>
      <c r="G781">
        <v>32</v>
      </c>
      <c r="H781">
        <v>238</v>
      </c>
      <c r="I781">
        <v>64</v>
      </c>
      <c r="J781">
        <v>32</v>
      </c>
      <c r="K781">
        <v>0.78807947019867497</v>
      </c>
      <c r="L781">
        <v>0.88148148148148098</v>
      </c>
      <c r="M781">
        <v>1.11851851851851</v>
      </c>
      <c r="N781">
        <v>0.83216783216783197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1162</v>
      </c>
      <c r="F782">
        <v>1166</v>
      </c>
      <c r="G782">
        <v>4</v>
      </c>
      <c r="H782">
        <v>1162</v>
      </c>
      <c r="I782">
        <v>0</v>
      </c>
      <c r="J782">
        <v>4</v>
      </c>
      <c r="K782">
        <v>1</v>
      </c>
      <c r="L782">
        <v>0.99656946826758097</v>
      </c>
      <c r="M782">
        <v>0.99656946826758097</v>
      </c>
      <c r="N782">
        <v>0.99828178694157998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691</v>
      </c>
      <c r="F783">
        <v>728</v>
      </c>
      <c r="G783">
        <v>37</v>
      </c>
      <c r="H783">
        <v>654</v>
      </c>
      <c r="I783">
        <v>37</v>
      </c>
      <c r="J783">
        <v>74</v>
      </c>
      <c r="K783">
        <v>0.94645441389290796</v>
      </c>
      <c r="L783">
        <v>0.89835164835164805</v>
      </c>
      <c r="M783">
        <v>0.94917582417582402</v>
      </c>
      <c r="N783">
        <v>0.92177589852008401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271</v>
      </c>
      <c r="F784">
        <v>270</v>
      </c>
      <c r="G784">
        <v>1</v>
      </c>
      <c r="H784">
        <v>231</v>
      </c>
      <c r="I784">
        <v>40</v>
      </c>
      <c r="J784">
        <v>39</v>
      </c>
      <c r="K784">
        <v>0.85239852398523897</v>
      </c>
      <c r="L784">
        <v>0.85555555555555496</v>
      </c>
      <c r="M784">
        <v>1.0037037037037</v>
      </c>
      <c r="N784">
        <v>0.85397412199630296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1086</v>
      </c>
      <c r="F785">
        <v>1098</v>
      </c>
      <c r="G785">
        <v>12</v>
      </c>
      <c r="H785">
        <v>1077</v>
      </c>
      <c r="I785">
        <v>9</v>
      </c>
      <c r="J785">
        <v>21</v>
      </c>
      <c r="K785">
        <v>0.99171270718231996</v>
      </c>
      <c r="L785">
        <v>0.98087431693989002</v>
      </c>
      <c r="M785">
        <v>0.989071038251366</v>
      </c>
      <c r="N785">
        <v>0.98626373626373598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864</v>
      </c>
      <c r="F786">
        <v>859</v>
      </c>
      <c r="G786">
        <v>5</v>
      </c>
      <c r="H786">
        <v>791</v>
      </c>
      <c r="I786">
        <v>73</v>
      </c>
      <c r="J786">
        <v>68</v>
      </c>
      <c r="K786">
        <v>0.91550925925925897</v>
      </c>
      <c r="L786">
        <v>0.92083818393480699</v>
      </c>
      <c r="M786">
        <v>1.0058207217694899</v>
      </c>
      <c r="N786">
        <v>0.91816598955310502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289</v>
      </c>
      <c r="F787">
        <v>293</v>
      </c>
      <c r="G787">
        <v>4</v>
      </c>
      <c r="H787">
        <v>159</v>
      </c>
      <c r="I787">
        <v>130</v>
      </c>
      <c r="J787">
        <v>134</v>
      </c>
      <c r="K787">
        <v>0.55017301038062205</v>
      </c>
      <c r="L787">
        <v>0.54266211604095504</v>
      </c>
      <c r="M787">
        <v>0.98634812286689399</v>
      </c>
      <c r="N787">
        <v>0.54639175257731898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1124</v>
      </c>
      <c r="F788">
        <v>1098</v>
      </c>
      <c r="G788">
        <v>26</v>
      </c>
      <c r="H788">
        <v>1097</v>
      </c>
      <c r="I788">
        <v>27</v>
      </c>
      <c r="J788">
        <v>1</v>
      </c>
      <c r="K788">
        <v>0.97597864768683196</v>
      </c>
      <c r="L788">
        <v>0.99908925318761299</v>
      </c>
      <c r="M788">
        <v>1.02367941712204</v>
      </c>
      <c r="N788">
        <v>0.98739873987398696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863</v>
      </c>
      <c r="F789">
        <v>859</v>
      </c>
      <c r="G789">
        <v>4</v>
      </c>
      <c r="H789">
        <v>810</v>
      </c>
      <c r="I789">
        <v>53</v>
      </c>
      <c r="J789">
        <v>49</v>
      </c>
      <c r="K789">
        <v>0.93858632676709097</v>
      </c>
      <c r="L789">
        <v>0.94295692665890496</v>
      </c>
      <c r="M789">
        <v>1.00465657741559</v>
      </c>
      <c r="N789">
        <v>0.94076655052264802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318</v>
      </c>
      <c r="F790">
        <v>293</v>
      </c>
      <c r="G790">
        <v>25</v>
      </c>
      <c r="H790">
        <v>228</v>
      </c>
      <c r="I790">
        <v>90</v>
      </c>
      <c r="J790">
        <v>65</v>
      </c>
      <c r="K790">
        <v>0.71698113207547098</v>
      </c>
      <c r="L790">
        <v>0.77815699658702997</v>
      </c>
      <c r="M790">
        <v>1.0853242320819101</v>
      </c>
      <c r="N790">
        <v>0.74631751227495902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1089</v>
      </c>
      <c r="F791">
        <v>1098</v>
      </c>
      <c r="G791">
        <v>9</v>
      </c>
      <c r="H791">
        <v>1087</v>
      </c>
      <c r="I791">
        <v>2</v>
      </c>
      <c r="J791">
        <v>11</v>
      </c>
      <c r="K791">
        <v>0.99816345270890705</v>
      </c>
      <c r="L791">
        <v>0.98998178506375201</v>
      </c>
      <c r="M791">
        <v>0.99180327868852403</v>
      </c>
      <c r="N791">
        <v>0.99405578417924001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828</v>
      </c>
      <c r="F792">
        <v>859</v>
      </c>
      <c r="G792">
        <v>31</v>
      </c>
      <c r="H792">
        <v>790</v>
      </c>
      <c r="I792">
        <v>38</v>
      </c>
      <c r="J792">
        <v>69</v>
      </c>
      <c r="K792">
        <v>0.95410628019323596</v>
      </c>
      <c r="L792">
        <v>0.91967403958090799</v>
      </c>
      <c r="M792">
        <v>0.96391152502910304</v>
      </c>
      <c r="N792">
        <v>0.93657379964433896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305</v>
      </c>
      <c r="F793">
        <v>293</v>
      </c>
      <c r="G793">
        <v>12</v>
      </c>
      <c r="H793">
        <v>234</v>
      </c>
      <c r="I793">
        <v>71</v>
      </c>
      <c r="J793">
        <v>59</v>
      </c>
      <c r="K793">
        <v>0.76721311475409804</v>
      </c>
      <c r="L793">
        <v>0.79863481228668898</v>
      </c>
      <c r="M793">
        <v>1.04095563139931</v>
      </c>
      <c r="N793">
        <v>0.78260869565217395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1142</v>
      </c>
      <c r="F794">
        <v>1140</v>
      </c>
      <c r="G794">
        <v>2</v>
      </c>
      <c r="H794">
        <v>1135</v>
      </c>
      <c r="I794">
        <v>7</v>
      </c>
      <c r="J794">
        <v>5</v>
      </c>
      <c r="K794">
        <v>0.99387040280210104</v>
      </c>
      <c r="L794">
        <v>0.99561403508771895</v>
      </c>
      <c r="M794">
        <v>1.0017543859649101</v>
      </c>
      <c r="N794">
        <v>0.994741454864154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878</v>
      </c>
      <c r="F795">
        <v>869</v>
      </c>
      <c r="G795">
        <v>9</v>
      </c>
      <c r="H795">
        <v>786</v>
      </c>
      <c r="I795">
        <v>92</v>
      </c>
      <c r="J795">
        <v>83</v>
      </c>
      <c r="K795">
        <v>0.89521640091116095</v>
      </c>
      <c r="L795">
        <v>0.90448791714614496</v>
      </c>
      <c r="M795">
        <v>1.0103567318757101</v>
      </c>
      <c r="N795">
        <v>0.89982827704636503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246</v>
      </c>
      <c r="F796">
        <v>247</v>
      </c>
      <c r="G796">
        <v>1</v>
      </c>
      <c r="H796">
        <v>174</v>
      </c>
      <c r="I796">
        <v>72</v>
      </c>
      <c r="J796">
        <v>73</v>
      </c>
      <c r="K796">
        <v>0.707317073170731</v>
      </c>
      <c r="L796">
        <v>0.70445344129554599</v>
      </c>
      <c r="M796">
        <v>0.99595141700404799</v>
      </c>
      <c r="N796">
        <v>0.70588235294117596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1133</v>
      </c>
      <c r="F797">
        <v>1140</v>
      </c>
      <c r="G797">
        <v>7</v>
      </c>
      <c r="H797">
        <v>1126</v>
      </c>
      <c r="I797">
        <v>7</v>
      </c>
      <c r="J797">
        <v>14</v>
      </c>
      <c r="K797">
        <v>0.99382171226831395</v>
      </c>
      <c r="L797">
        <v>0.987719298245614</v>
      </c>
      <c r="M797">
        <v>0.993859649122807</v>
      </c>
      <c r="N797">
        <v>0.99076110866695999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948</v>
      </c>
      <c r="F798">
        <v>869</v>
      </c>
      <c r="G798">
        <v>79</v>
      </c>
      <c r="H798">
        <v>842</v>
      </c>
      <c r="I798">
        <v>106</v>
      </c>
      <c r="J798">
        <v>27</v>
      </c>
      <c r="K798">
        <v>0.88818565400843796</v>
      </c>
      <c r="L798">
        <v>0.96892980437284204</v>
      </c>
      <c r="M798">
        <v>1.0909090909090899</v>
      </c>
      <c r="N798">
        <v>0.92680242157402304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313</v>
      </c>
      <c r="F799">
        <v>247</v>
      </c>
      <c r="G799">
        <v>66</v>
      </c>
      <c r="H799">
        <v>224</v>
      </c>
      <c r="I799">
        <v>89</v>
      </c>
      <c r="J799">
        <v>23</v>
      </c>
      <c r="K799">
        <v>0.71565495207667695</v>
      </c>
      <c r="L799">
        <v>0.90688259109311697</v>
      </c>
      <c r="M799">
        <v>1.26720647773279</v>
      </c>
      <c r="N799">
        <v>0.79999999999999905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1103</v>
      </c>
      <c r="F800">
        <v>1140</v>
      </c>
      <c r="G800">
        <v>37</v>
      </c>
      <c r="H800">
        <v>1102</v>
      </c>
      <c r="I800">
        <v>1</v>
      </c>
      <c r="J800">
        <v>38</v>
      </c>
      <c r="K800">
        <v>0.99909338168631001</v>
      </c>
      <c r="L800">
        <v>0.96666666666666601</v>
      </c>
      <c r="M800">
        <v>0.96754385964912204</v>
      </c>
      <c r="N800">
        <v>0.98261257244761402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890</v>
      </c>
      <c r="F801">
        <v>869</v>
      </c>
      <c r="G801">
        <v>21</v>
      </c>
      <c r="H801">
        <v>813</v>
      </c>
      <c r="I801">
        <v>77</v>
      </c>
      <c r="J801">
        <v>56</v>
      </c>
      <c r="K801">
        <v>0.91348314606741499</v>
      </c>
      <c r="L801">
        <v>0.93555811277330203</v>
      </c>
      <c r="M801">
        <v>1.0241657077100099</v>
      </c>
      <c r="N801">
        <v>0.92438885730528697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264</v>
      </c>
      <c r="F802">
        <v>247</v>
      </c>
      <c r="G802">
        <v>17</v>
      </c>
      <c r="H802">
        <v>225</v>
      </c>
      <c r="I802">
        <v>39</v>
      </c>
      <c r="J802">
        <v>22</v>
      </c>
      <c r="K802">
        <v>0.85227272727272696</v>
      </c>
      <c r="L802">
        <v>0.91093117408906799</v>
      </c>
      <c r="M802">
        <v>1.06882591093117</v>
      </c>
      <c r="N802">
        <v>0.88062622309197602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976</v>
      </c>
      <c r="F803">
        <v>997</v>
      </c>
      <c r="G803">
        <v>21</v>
      </c>
      <c r="H803">
        <v>975</v>
      </c>
      <c r="I803">
        <v>1</v>
      </c>
      <c r="J803">
        <v>22</v>
      </c>
      <c r="K803">
        <v>0.99897540983606503</v>
      </c>
      <c r="L803">
        <v>0.97793380140421204</v>
      </c>
      <c r="M803">
        <v>0.97893681043129299</v>
      </c>
      <c r="N803">
        <v>0.98834262544348706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781</v>
      </c>
      <c r="F804">
        <v>810</v>
      </c>
      <c r="G804">
        <v>29</v>
      </c>
      <c r="H804">
        <v>723</v>
      </c>
      <c r="I804">
        <v>58</v>
      </c>
      <c r="J804">
        <v>87</v>
      </c>
      <c r="K804">
        <v>0.92573623559538998</v>
      </c>
      <c r="L804">
        <v>0.89259259259259205</v>
      </c>
      <c r="M804">
        <v>0.96419753086419702</v>
      </c>
      <c r="N804">
        <v>0.90886235072281496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268</v>
      </c>
      <c r="F805">
        <v>250</v>
      </c>
      <c r="G805">
        <v>18</v>
      </c>
      <c r="H805">
        <v>167</v>
      </c>
      <c r="I805">
        <v>101</v>
      </c>
      <c r="J805">
        <v>83</v>
      </c>
      <c r="K805">
        <v>0.62313432835820803</v>
      </c>
      <c r="L805">
        <v>0.66800000000000004</v>
      </c>
      <c r="M805">
        <v>1.0720000000000001</v>
      </c>
      <c r="N805">
        <v>0.64478764478764405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977</v>
      </c>
      <c r="F806">
        <v>997</v>
      </c>
      <c r="G806">
        <v>20</v>
      </c>
      <c r="H806">
        <v>975</v>
      </c>
      <c r="I806">
        <v>2</v>
      </c>
      <c r="J806">
        <v>22</v>
      </c>
      <c r="K806">
        <v>0.99795291709314204</v>
      </c>
      <c r="L806">
        <v>0.97793380140421204</v>
      </c>
      <c r="M806">
        <v>0.97993981945837505</v>
      </c>
      <c r="N806">
        <v>0.98784194528875302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824</v>
      </c>
      <c r="F807">
        <v>810</v>
      </c>
      <c r="G807">
        <v>14</v>
      </c>
      <c r="H807">
        <v>780</v>
      </c>
      <c r="I807">
        <v>44</v>
      </c>
      <c r="J807">
        <v>30</v>
      </c>
      <c r="K807">
        <v>0.94660194174757195</v>
      </c>
      <c r="L807">
        <v>0.96296296296296202</v>
      </c>
      <c r="M807">
        <v>1.0172839506172799</v>
      </c>
      <c r="N807">
        <v>0.95471236230110101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276</v>
      </c>
      <c r="F808">
        <v>250</v>
      </c>
      <c r="G808">
        <v>26</v>
      </c>
      <c r="H808">
        <v>208</v>
      </c>
      <c r="I808">
        <v>68</v>
      </c>
      <c r="J808">
        <v>42</v>
      </c>
      <c r="K808">
        <v>0.75362318840579701</v>
      </c>
      <c r="L808">
        <v>0.83199999999999996</v>
      </c>
      <c r="M808">
        <v>1.1040000000000001</v>
      </c>
      <c r="N808">
        <v>0.790874524714828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994</v>
      </c>
      <c r="I809">
        <v>0</v>
      </c>
      <c r="J809">
        <v>3</v>
      </c>
      <c r="K809">
        <v>1</v>
      </c>
      <c r="L809">
        <v>0.99699097291875605</v>
      </c>
      <c r="M809">
        <v>0.99699097291875605</v>
      </c>
      <c r="N809">
        <v>0.99849321948769398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810</v>
      </c>
      <c r="F810">
        <v>810</v>
      </c>
      <c r="G810">
        <v>0</v>
      </c>
      <c r="H810">
        <v>772</v>
      </c>
      <c r="I810">
        <v>38</v>
      </c>
      <c r="J810">
        <v>38</v>
      </c>
      <c r="K810">
        <v>0.95308641975308594</v>
      </c>
      <c r="L810">
        <v>0.95308641975308594</v>
      </c>
      <c r="M810">
        <v>1</v>
      </c>
      <c r="N810">
        <v>0.95308641975308594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276</v>
      </c>
      <c r="F811">
        <v>250</v>
      </c>
      <c r="G811">
        <v>26</v>
      </c>
      <c r="H811">
        <v>211</v>
      </c>
      <c r="I811">
        <v>65</v>
      </c>
      <c r="J811">
        <v>39</v>
      </c>
      <c r="K811">
        <v>0.76449275362318803</v>
      </c>
      <c r="L811">
        <v>0.84399999999999997</v>
      </c>
      <c r="M811">
        <v>1.1040000000000001</v>
      </c>
      <c r="N811">
        <v>0.80228136882129197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943</v>
      </c>
      <c r="F812">
        <v>937</v>
      </c>
      <c r="G812">
        <v>6</v>
      </c>
      <c r="H812">
        <v>931</v>
      </c>
      <c r="I812">
        <v>12</v>
      </c>
      <c r="J812">
        <v>6</v>
      </c>
      <c r="K812">
        <v>0.98727465535524905</v>
      </c>
      <c r="L812">
        <v>0.99359658484525004</v>
      </c>
      <c r="M812">
        <v>1.0064034151547401</v>
      </c>
      <c r="N812">
        <v>0.99042553191489302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696</v>
      </c>
      <c r="F813">
        <v>703</v>
      </c>
      <c r="G813">
        <v>7</v>
      </c>
      <c r="H813">
        <v>613</v>
      </c>
      <c r="I813">
        <v>83</v>
      </c>
      <c r="J813">
        <v>90</v>
      </c>
      <c r="K813">
        <v>0.88074712643678099</v>
      </c>
      <c r="L813">
        <v>0.87197724039829305</v>
      </c>
      <c r="M813">
        <v>0.99004267425320003</v>
      </c>
      <c r="N813">
        <v>0.87634024303073599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218</v>
      </c>
      <c r="F814">
        <v>199</v>
      </c>
      <c r="G814">
        <v>19</v>
      </c>
      <c r="H814">
        <v>156</v>
      </c>
      <c r="I814">
        <v>62</v>
      </c>
      <c r="J814">
        <v>43</v>
      </c>
      <c r="K814">
        <v>0.71559633027522895</v>
      </c>
      <c r="L814">
        <v>0.78391959798994904</v>
      </c>
      <c r="M814">
        <v>1.0954773869346699</v>
      </c>
      <c r="N814">
        <v>0.74820143884891999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959</v>
      </c>
      <c r="F815">
        <v>937</v>
      </c>
      <c r="G815">
        <v>22</v>
      </c>
      <c r="H815">
        <v>924</v>
      </c>
      <c r="I815">
        <v>35</v>
      </c>
      <c r="J815">
        <v>13</v>
      </c>
      <c r="K815">
        <v>0.96350364963503599</v>
      </c>
      <c r="L815">
        <v>0.98612593383137603</v>
      </c>
      <c r="M815">
        <v>1.02347918890074</v>
      </c>
      <c r="N815">
        <v>0.974683544303797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687</v>
      </c>
      <c r="F816">
        <v>703</v>
      </c>
      <c r="G816">
        <v>16</v>
      </c>
      <c r="H816">
        <v>613</v>
      </c>
      <c r="I816">
        <v>74</v>
      </c>
      <c r="J816">
        <v>90</v>
      </c>
      <c r="K816">
        <v>0.89228529839883497</v>
      </c>
      <c r="L816">
        <v>0.87197724039829305</v>
      </c>
      <c r="M816">
        <v>0.977240398293029</v>
      </c>
      <c r="N816">
        <v>0.88201438848920799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189</v>
      </c>
      <c r="F817">
        <v>199</v>
      </c>
      <c r="G817">
        <v>10</v>
      </c>
      <c r="H817">
        <v>174</v>
      </c>
      <c r="I817">
        <v>15</v>
      </c>
      <c r="J817">
        <v>25</v>
      </c>
      <c r="K817">
        <v>0.92063492063492003</v>
      </c>
      <c r="L817">
        <v>0.87437185929648198</v>
      </c>
      <c r="M817">
        <v>0.94974874371859297</v>
      </c>
      <c r="N817">
        <v>0.89690721649484495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936</v>
      </c>
      <c r="F818">
        <v>937</v>
      </c>
      <c r="G818">
        <v>1</v>
      </c>
      <c r="H818">
        <v>928</v>
      </c>
      <c r="I818">
        <v>8</v>
      </c>
      <c r="J818">
        <v>9</v>
      </c>
      <c r="K818">
        <v>0.99145299145299104</v>
      </c>
      <c r="L818">
        <v>0.99039487726787601</v>
      </c>
      <c r="M818">
        <v>0.99893276414087495</v>
      </c>
      <c r="N818">
        <v>0.99092365189535403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708</v>
      </c>
      <c r="F819">
        <v>703</v>
      </c>
      <c r="G819">
        <v>5</v>
      </c>
      <c r="H819">
        <v>645</v>
      </c>
      <c r="I819">
        <v>63</v>
      </c>
      <c r="J819">
        <v>58</v>
      </c>
      <c r="K819">
        <v>0.91101694915254205</v>
      </c>
      <c r="L819">
        <v>0.91749644381223305</v>
      </c>
      <c r="M819">
        <v>1.0071123755334199</v>
      </c>
      <c r="N819">
        <v>0.91424521615875198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190</v>
      </c>
      <c r="F820">
        <v>199</v>
      </c>
      <c r="G820">
        <v>9</v>
      </c>
      <c r="H820">
        <v>167</v>
      </c>
      <c r="I820">
        <v>23</v>
      </c>
      <c r="J820">
        <v>32</v>
      </c>
      <c r="K820">
        <v>0.87894736842105203</v>
      </c>
      <c r="L820">
        <v>0.83919597989949701</v>
      </c>
      <c r="M820">
        <v>0.95477386934673303</v>
      </c>
      <c r="N820">
        <v>0.85861182519280199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1166</v>
      </c>
      <c r="F821">
        <v>1224</v>
      </c>
      <c r="G821">
        <v>58</v>
      </c>
      <c r="H821">
        <v>1155</v>
      </c>
      <c r="I821">
        <v>11</v>
      </c>
      <c r="J821">
        <v>69</v>
      </c>
      <c r="K821">
        <v>0.99056603773584895</v>
      </c>
      <c r="L821">
        <v>0.94362745098039202</v>
      </c>
      <c r="M821">
        <v>0.95261437908496704</v>
      </c>
      <c r="N821">
        <v>0.96652719665271902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548</v>
      </c>
      <c r="F822">
        <v>647</v>
      </c>
      <c r="G822">
        <v>99</v>
      </c>
      <c r="H822">
        <v>525</v>
      </c>
      <c r="I822">
        <v>23</v>
      </c>
      <c r="J822">
        <v>122</v>
      </c>
      <c r="K822">
        <v>0.95802919708029199</v>
      </c>
      <c r="L822">
        <v>0.81143740340030901</v>
      </c>
      <c r="M822">
        <v>0.84698608964451305</v>
      </c>
      <c r="N822">
        <v>0.87866108786610797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217</v>
      </c>
      <c r="F823">
        <v>217</v>
      </c>
      <c r="G823">
        <v>0</v>
      </c>
      <c r="H823">
        <v>127</v>
      </c>
      <c r="I823">
        <v>90</v>
      </c>
      <c r="J823">
        <v>90</v>
      </c>
      <c r="K823">
        <v>0.58525345622119795</v>
      </c>
      <c r="L823">
        <v>0.58525345622119795</v>
      </c>
      <c r="M823">
        <v>1</v>
      </c>
      <c r="N823">
        <v>0.58525345622119795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1219</v>
      </c>
      <c r="F824">
        <v>1224</v>
      </c>
      <c r="G824">
        <v>5</v>
      </c>
      <c r="H824">
        <v>1208</v>
      </c>
      <c r="I824">
        <v>11</v>
      </c>
      <c r="J824">
        <v>16</v>
      </c>
      <c r="K824">
        <v>0.99097621000820302</v>
      </c>
      <c r="L824">
        <v>0.986928104575163</v>
      </c>
      <c r="M824">
        <v>0.99591503267973802</v>
      </c>
      <c r="N824">
        <v>0.98894801473598004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581</v>
      </c>
      <c r="F825">
        <v>647</v>
      </c>
      <c r="G825">
        <v>66</v>
      </c>
      <c r="H825">
        <v>565</v>
      </c>
      <c r="I825">
        <v>16</v>
      </c>
      <c r="J825">
        <v>82</v>
      </c>
      <c r="K825">
        <v>0.97246127366609203</v>
      </c>
      <c r="L825">
        <v>0.873261205564142</v>
      </c>
      <c r="M825">
        <v>0.89799072642967503</v>
      </c>
      <c r="N825">
        <v>0.92019543973941298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214</v>
      </c>
      <c r="F826">
        <v>217</v>
      </c>
      <c r="G826">
        <v>3</v>
      </c>
      <c r="H826">
        <v>188</v>
      </c>
      <c r="I826">
        <v>26</v>
      </c>
      <c r="J826">
        <v>29</v>
      </c>
      <c r="K826">
        <v>0.87850467289719603</v>
      </c>
      <c r="L826">
        <v>0.86635944700460799</v>
      </c>
      <c r="M826">
        <v>0.986175115207373</v>
      </c>
      <c r="N826">
        <v>0.87238979118329396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1222</v>
      </c>
      <c r="F827">
        <v>1224</v>
      </c>
      <c r="G827">
        <v>2</v>
      </c>
      <c r="H827">
        <v>1217</v>
      </c>
      <c r="I827">
        <v>5</v>
      </c>
      <c r="J827">
        <v>7</v>
      </c>
      <c r="K827">
        <v>0.99590834697217601</v>
      </c>
      <c r="L827">
        <v>0.99428104575163401</v>
      </c>
      <c r="M827">
        <v>0.99836601307189499</v>
      </c>
      <c r="N827">
        <v>0.99509403107113603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620</v>
      </c>
      <c r="F828">
        <v>647</v>
      </c>
      <c r="G828">
        <v>27</v>
      </c>
      <c r="H828">
        <v>596</v>
      </c>
      <c r="I828">
        <v>24</v>
      </c>
      <c r="J828">
        <v>51</v>
      </c>
      <c r="K828">
        <v>0.96129032258064495</v>
      </c>
      <c r="L828">
        <v>0.92117465224111195</v>
      </c>
      <c r="M828">
        <v>0.958268933539412</v>
      </c>
      <c r="N828">
        <v>0.94080505130228798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221</v>
      </c>
      <c r="F829">
        <v>217</v>
      </c>
      <c r="G829">
        <v>4</v>
      </c>
      <c r="H829">
        <v>197</v>
      </c>
      <c r="I829">
        <v>24</v>
      </c>
      <c r="J829">
        <v>20</v>
      </c>
      <c r="K829">
        <v>0.89140271493212597</v>
      </c>
      <c r="L829">
        <v>0.90783410138248799</v>
      </c>
      <c r="M829">
        <v>1.0184331797235</v>
      </c>
      <c r="N829">
        <v>0.89954337899543302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1034</v>
      </c>
      <c r="F830">
        <v>1053</v>
      </c>
      <c r="G830">
        <v>19</v>
      </c>
      <c r="H830">
        <v>1031</v>
      </c>
      <c r="I830">
        <v>3</v>
      </c>
      <c r="J830">
        <v>22</v>
      </c>
      <c r="K830">
        <v>0.99709864603481602</v>
      </c>
      <c r="L830">
        <v>0.97910731244064497</v>
      </c>
      <c r="M830">
        <v>0.981956315289648</v>
      </c>
      <c r="N830">
        <v>0.98802108289410595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638</v>
      </c>
      <c r="F831">
        <v>716</v>
      </c>
      <c r="G831">
        <v>78</v>
      </c>
      <c r="H831">
        <v>600</v>
      </c>
      <c r="I831">
        <v>38</v>
      </c>
      <c r="J831">
        <v>116</v>
      </c>
      <c r="K831">
        <v>0.94043887147335403</v>
      </c>
      <c r="L831">
        <v>0.83798882681564202</v>
      </c>
      <c r="M831">
        <v>0.89106145251396596</v>
      </c>
      <c r="N831">
        <v>0.886262924667651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234</v>
      </c>
      <c r="F832">
        <v>224</v>
      </c>
      <c r="G832">
        <v>10</v>
      </c>
      <c r="H832">
        <v>160</v>
      </c>
      <c r="I832">
        <v>74</v>
      </c>
      <c r="J832">
        <v>64</v>
      </c>
      <c r="K832">
        <v>0.683760683760683</v>
      </c>
      <c r="L832">
        <v>0.71428571428571397</v>
      </c>
      <c r="M832">
        <v>1.0446428571428501</v>
      </c>
      <c r="N832">
        <v>0.69868995633187703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1014</v>
      </c>
      <c r="F833">
        <v>1053</v>
      </c>
      <c r="G833">
        <v>39</v>
      </c>
      <c r="H833">
        <v>1011</v>
      </c>
      <c r="I833">
        <v>3</v>
      </c>
      <c r="J833">
        <v>42</v>
      </c>
      <c r="K833">
        <v>0.99704142011834296</v>
      </c>
      <c r="L833">
        <v>0.96011396011396</v>
      </c>
      <c r="M833">
        <v>0.96296296296296202</v>
      </c>
      <c r="N833">
        <v>0.97822931785195899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714</v>
      </c>
      <c r="F834">
        <v>716</v>
      </c>
      <c r="G834">
        <v>2</v>
      </c>
      <c r="H834">
        <v>665</v>
      </c>
      <c r="I834">
        <v>49</v>
      </c>
      <c r="J834">
        <v>51</v>
      </c>
      <c r="K834">
        <v>0.93137254901960698</v>
      </c>
      <c r="L834">
        <v>0.92877094972066998</v>
      </c>
      <c r="M834">
        <v>0.99720670391061395</v>
      </c>
      <c r="N834">
        <v>0.93006993006993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204</v>
      </c>
      <c r="F835">
        <v>224</v>
      </c>
      <c r="G835">
        <v>20</v>
      </c>
      <c r="H835">
        <v>178</v>
      </c>
      <c r="I835">
        <v>26</v>
      </c>
      <c r="J835">
        <v>46</v>
      </c>
      <c r="K835">
        <v>0.87254901960784303</v>
      </c>
      <c r="L835">
        <v>0.79464285714285698</v>
      </c>
      <c r="M835">
        <v>0.91071428571428503</v>
      </c>
      <c r="N835">
        <v>0.83177570093457898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1043</v>
      </c>
      <c r="F836">
        <v>1053</v>
      </c>
      <c r="G836">
        <v>10</v>
      </c>
      <c r="H836">
        <v>1042</v>
      </c>
      <c r="I836">
        <v>1</v>
      </c>
      <c r="J836">
        <v>11</v>
      </c>
      <c r="K836">
        <v>0.99904122722914601</v>
      </c>
      <c r="L836">
        <v>0.98955365622032199</v>
      </c>
      <c r="M836">
        <v>0.99050332383665696</v>
      </c>
      <c r="N836">
        <v>0.99427480916030497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689</v>
      </c>
      <c r="F837">
        <v>716</v>
      </c>
      <c r="G837">
        <v>27</v>
      </c>
      <c r="H837">
        <v>653</v>
      </c>
      <c r="I837">
        <v>36</v>
      </c>
      <c r="J837">
        <v>63</v>
      </c>
      <c r="K837">
        <v>0.94775036284470204</v>
      </c>
      <c r="L837">
        <v>0.91201117318435698</v>
      </c>
      <c r="M837">
        <v>0.96229050279329598</v>
      </c>
      <c r="N837">
        <v>0.92953736654804198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213</v>
      </c>
      <c r="F838">
        <v>224</v>
      </c>
      <c r="G838">
        <v>11</v>
      </c>
      <c r="H838">
        <v>193</v>
      </c>
      <c r="I838">
        <v>20</v>
      </c>
      <c r="J838">
        <v>31</v>
      </c>
      <c r="K838">
        <v>0.90610328638497595</v>
      </c>
      <c r="L838">
        <v>0.86160714285714202</v>
      </c>
      <c r="M838">
        <v>0.95089285714285698</v>
      </c>
      <c r="N838">
        <v>0.88329519450800897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1137</v>
      </c>
      <c r="F839">
        <v>1101</v>
      </c>
      <c r="G839">
        <v>36</v>
      </c>
      <c r="H839">
        <v>1099</v>
      </c>
      <c r="I839">
        <v>38</v>
      </c>
      <c r="J839">
        <v>2</v>
      </c>
      <c r="K839">
        <v>0.96657871591908495</v>
      </c>
      <c r="L839">
        <v>0.99818346957311499</v>
      </c>
      <c r="M839">
        <v>1.03269754768392</v>
      </c>
      <c r="N839">
        <v>0.98212689901697903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585</v>
      </c>
      <c r="F840">
        <v>614</v>
      </c>
      <c r="G840">
        <v>29</v>
      </c>
      <c r="H840">
        <v>504</v>
      </c>
      <c r="I840">
        <v>81</v>
      </c>
      <c r="J840">
        <v>110</v>
      </c>
      <c r="K840">
        <v>0.86153846153846103</v>
      </c>
      <c r="L840">
        <v>0.82084690553745898</v>
      </c>
      <c r="M840">
        <v>0.95276872964169301</v>
      </c>
      <c r="N840">
        <v>0.84070058381985002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241</v>
      </c>
      <c r="F841">
        <v>228</v>
      </c>
      <c r="G841">
        <v>13</v>
      </c>
      <c r="H841">
        <v>157</v>
      </c>
      <c r="I841">
        <v>84</v>
      </c>
      <c r="J841">
        <v>71</v>
      </c>
      <c r="K841">
        <v>0.65145228215767603</v>
      </c>
      <c r="L841">
        <v>0.68859649122806998</v>
      </c>
      <c r="M841">
        <v>1.0570175438596401</v>
      </c>
      <c r="N841">
        <v>0.66950959488272899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1085</v>
      </c>
      <c r="F842">
        <v>1101</v>
      </c>
      <c r="G842">
        <v>16</v>
      </c>
      <c r="H842">
        <v>1072</v>
      </c>
      <c r="I842">
        <v>13</v>
      </c>
      <c r="J842">
        <v>29</v>
      </c>
      <c r="K842">
        <v>0.98801843317972304</v>
      </c>
      <c r="L842">
        <v>0.97366030881017196</v>
      </c>
      <c r="M842">
        <v>0.98546775658492203</v>
      </c>
      <c r="N842">
        <v>0.98078682525160099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589</v>
      </c>
      <c r="F843">
        <v>614</v>
      </c>
      <c r="G843">
        <v>25</v>
      </c>
      <c r="H843">
        <v>549</v>
      </c>
      <c r="I843">
        <v>40</v>
      </c>
      <c r="J843">
        <v>65</v>
      </c>
      <c r="K843">
        <v>0.93208828522920195</v>
      </c>
      <c r="L843">
        <v>0.89413680781758897</v>
      </c>
      <c r="M843">
        <v>0.95928338762214904</v>
      </c>
      <c r="N843">
        <v>0.91271820448877805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228</v>
      </c>
      <c r="F844">
        <v>228</v>
      </c>
      <c r="G844">
        <v>0</v>
      </c>
      <c r="H844">
        <v>199</v>
      </c>
      <c r="I844">
        <v>29</v>
      </c>
      <c r="J844">
        <v>29</v>
      </c>
      <c r="K844">
        <v>0.87280701754385903</v>
      </c>
      <c r="L844">
        <v>0.87280701754385903</v>
      </c>
      <c r="M844">
        <v>1</v>
      </c>
      <c r="N844">
        <v>0.87280701754385903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1088</v>
      </c>
      <c r="F845">
        <v>1101</v>
      </c>
      <c r="G845">
        <v>13</v>
      </c>
      <c r="H845">
        <v>1086</v>
      </c>
      <c r="I845">
        <v>2</v>
      </c>
      <c r="J845">
        <v>15</v>
      </c>
      <c r="K845">
        <v>0.99816176470588203</v>
      </c>
      <c r="L845">
        <v>0.98637602179836503</v>
      </c>
      <c r="M845">
        <v>0.98819255222524904</v>
      </c>
      <c r="N845">
        <v>0.99223389675650897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593</v>
      </c>
      <c r="F846">
        <v>614</v>
      </c>
      <c r="G846">
        <v>21</v>
      </c>
      <c r="H846">
        <v>555</v>
      </c>
      <c r="I846">
        <v>38</v>
      </c>
      <c r="J846">
        <v>59</v>
      </c>
      <c r="K846">
        <v>0.93591905564924105</v>
      </c>
      <c r="L846">
        <v>0.90390879478827302</v>
      </c>
      <c r="M846">
        <v>0.96579804560260496</v>
      </c>
      <c r="N846">
        <v>0.91963545981772898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219</v>
      </c>
      <c r="F847">
        <v>228</v>
      </c>
      <c r="G847">
        <v>9</v>
      </c>
      <c r="H847">
        <v>198</v>
      </c>
      <c r="I847">
        <v>21</v>
      </c>
      <c r="J847">
        <v>30</v>
      </c>
      <c r="K847">
        <v>0.90410958904109495</v>
      </c>
      <c r="L847">
        <v>0.86842105263157898</v>
      </c>
      <c r="M847">
        <v>0.96052631578947301</v>
      </c>
      <c r="N847">
        <v>0.88590604026845599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1035</v>
      </c>
      <c r="F848">
        <v>1044</v>
      </c>
      <c r="G848">
        <v>9</v>
      </c>
      <c r="H848">
        <v>1033</v>
      </c>
      <c r="I848">
        <v>2</v>
      </c>
      <c r="J848">
        <v>11</v>
      </c>
      <c r="K848">
        <v>0.99806763285024103</v>
      </c>
      <c r="L848">
        <v>0.98946360153256696</v>
      </c>
      <c r="M848">
        <v>0.99137931034482696</v>
      </c>
      <c r="N848">
        <v>0.99374699374699305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697</v>
      </c>
      <c r="F849">
        <v>668</v>
      </c>
      <c r="G849">
        <v>29</v>
      </c>
      <c r="H849">
        <v>634</v>
      </c>
      <c r="I849">
        <v>63</v>
      </c>
      <c r="J849">
        <v>34</v>
      </c>
      <c r="K849">
        <v>0.90961262553802003</v>
      </c>
      <c r="L849">
        <v>0.94910179640718495</v>
      </c>
      <c r="M849">
        <v>1.0434131736526899</v>
      </c>
      <c r="N849">
        <v>0.92893772893772897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239</v>
      </c>
      <c r="F850">
        <v>217</v>
      </c>
      <c r="G850">
        <v>22</v>
      </c>
      <c r="H850">
        <v>169</v>
      </c>
      <c r="I850">
        <v>70</v>
      </c>
      <c r="J850">
        <v>48</v>
      </c>
      <c r="K850">
        <v>0.70711297071129697</v>
      </c>
      <c r="L850">
        <v>0.77880184331797198</v>
      </c>
      <c r="M850">
        <v>1.10138248847926</v>
      </c>
      <c r="N850">
        <v>0.74122807017543801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1032</v>
      </c>
      <c r="F851">
        <v>1044</v>
      </c>
      <c r="G851">
        <v>12</v>
      </c>
      <c r="H851">
        <v>1028</v>
      </c>
      <c r="I851">
        <v>4</v>
      </c>
      <c r="J851">
        <v>16</v>
      </c>
      <c r="K851">
        <v>0.99612403100775104</v>
      </c>
      <c r="L851">
        <v>0.98467432950191502</v>
      </c>
      <c r="M851">
        <v>0.98850574712643602</v>
      </c>
      <c r="N851">
        <v>0.99036608863198405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702</v>
      </c>
      <c r="F852">
        <v>668</v>
      </c>
      <c r="G852">
        <v>34</v>
      </c>
      <c r="H852">
        <v>635</v>
      </c>
      <c r="I852">
        <v>67</v>
      </c>
      <c r="J852">
        <v>33</v>
      </c>
      <c r="K852">
        <v>0.90455840455840397</v>
      </c>
      <c r="L852">
        <v>0.950598802395209</v>
      </c>
      <c r="M852">
        <v>1.0508982035928101</v>
      </c>
      <c r="N852">
        <v>0.92700729927007297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210</v>
      </c>
      <c r="F853">
        <v>217</v>
      </c>
      <c r="G853">
        <v>7</v>
      </c>
      <c r="H853">
        <v>181</v>
      </c>
      <c r="I853">
        <v>29</v>
      </c>
      <c r="J853">
        <v>36</v>
      </c>
      <c r="K853">
        <v>0.86190476190476195</v>
      </c>
      <c r="L853">
        <v>0.83410138248847898</v>
      </c>
      <c r="M853">
        <v>0.967741935483871</v>
      </c>
      <c r="N853">
        <v>0.84777517564402805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1038</v>
      </c>
      <c r="F854">
        <v>1044</v>
      </c>
      <c r="G854">
        <v>6</v>
      </c>
      <c r="H854">
        <v>1038</v>
      </c>
      <c r="I854">
        <v>0</v>
      </c>
      <c r="J854">
        <v>6</v>
      </c>
      <c r="K854">
        <v>1</v>
      </c>
      <c r="L854">
        <v>0.99425287356321801</v>
      </c>
      <c r="M854">
        <v>0.99425287356321801</v>
      </c>
      <c r="N854">
        <v>0.99711815561959605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678</v>
      </c>
      <c r="F855">
        <v>668</v>
      </c>
      <c r="G855">
        <v>10</v>
      </c>
      <c r="H855">
        <v>625</v>
      </c>
      <c r="I855">
        <v>53</v>
      </c>
      <c r="J855">
        <v>43</v>
      </c>
      <c r="K855">
        <v>0.921828908554572</v>
      </c>
      <c r="L855">
        <v>0.93562874251496997</v>
      </c>
      <c r="M855">
        <v>1.01497005988023</v>
      </c>
      <c r="N855">
        <v>0.92867756315007399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211</v>
      </c>
      <c r="F856">
        <v>217</v>
      </c>
      <c r="G856">
        <v>6</v>
      </c>
      <c r="H856">
        <v>181</v>
      </c>
      <c r="I856">
        <v>30</v>
      </c>
      <c r="J856">
        <v>36</v>
      </c>
      <c r="K856">
        <v>0.85781990521327001</v>
      </c>
      <c r="L856">
        <v>0.83410138248847898</v>
      </c>
      <c r="M856">
        <v>0.972350230414746</v>
      </c>
      <c r="N856">
        <v>0.84579439252336397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928</v>
      </c>
      <c r="F857">
        <v>915</v>
      </c>
      <c r="G857">
        <v>13</v>
      </c>
      <c r="H857">
        <v>901</v>
      </c>
      <c r="I857">
        <v>27</v>
      </c>
      <c r="J857">
        <v>14</v>
      </c>
      <c r="K857">
        <v>0.97090517241379304</v>
      </c>
      <c r="L857">
        <v>0.98469945355191202</v>
      </c>
      <c r="M857">
        <v>1.01420765027322</v>
      </c>
      <c r="N857">
        <v>0.97775366250678197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681</v>
      </c>
      <c r="F858">
        <v>701</v>
      </c>
      <c r="G858">
        <v>20</v>
      </c>
      <c r="H858">
        <v>642</v>
      </c>
      <c r="I858">
        <v>39</v>
      </c>
      <c r="J858">
        <v>59</v>
      </c>
      <c r="K858">
        <v>0.94273127753303898</v>
      </c>
      <c r="L858">
        <v>0.91583452211126903</v>
      </c>
      <c r="M858">
        <v>0.97146932952924303</v>
      </c>
      <c r="N858">
        <v>0.92908827785817605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195</v>
      </c>
      <c r="F859">
        <v>195</v>
      </c>
      <c r="G859">
        <v>0</v>
      </c>
      <c r="H859">
        <v>110</v>
      </c>
      <c r="I859">
        <v>85</v>
      </c>
      <c r="J859">
        <v>85</v>
      </c>
      <c r="K859">
        <v>0.56410256410256399</v>
      </c>
      <c r="L859">
        <v>0.56410256410256399</v>
      </c>
      <c r="M859">
        <v>1</v>
      </c>
      <c r="N859">
        <v>0.56410256410256399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948</v>
      </c>
      <c r="F860">
        <v>915</v>
      </c>
      <c r="G860">
        <v>33</v>
      </c>
      <c r="H860">
        <v>915</v>
      </c>
      <c r="I860">
        <v>33</v>
      </c>
      <c r="J860">
        <v>0</v>
      </c>
      <c r="K860">
        <v>0.965189873417721</v>
      </c>
      <c r="L860">
        <v>1</v>
      </c>
      <c r="M860">
        <v>1.03606557377049</v>
      </c>
      <c r="N860">
        <v>0.98228663446054698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712</v>
      </c>
      <c r="F861">
        <v>701</v>
      </c>
      <c r="G861">
        <v>11</v>
      </c>
      <c r="H861">
        <v>666</v>
      </c>
      <c r="I861">
        <v>46</v>
      </c>
      <c r="J861">
        <v>35</v>
      </c>
      <c r="K861">
        <v>0.93539325842696597</v>
      </c>
      <c r="L861">
        <v>0.950071326676176</v>
      </c>
      <c r="M861">
        <v>1.01569186875891</v>
      </c>
      <c r="N861">
        <v>0.94267515923566803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197</v>
      </c>
      <c r="F862">
        <v>195</v>
      </c>
      <c r="G862">
        <v>2</v>
      </c>
      <c r="H862">
        <v>124</v>
      </c>
      <c r="I862">
        <v>73</v>
      </c>
      <c r="J862">
        <v>71</v>
      </c>
      <c r="K862">
        <v>0.62944162436548201</v>
      </c>
      <c r="L862">
        <v>0.63589743589743497</v>
      </c>
      <c r="M862">
        <v>1.01025641025641</v>
      </c>
      <c r="N862">
        <v>0.63265306122448906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909</v>
      </c>
      <c r="F863">
        <v>915</v>
      </c>
      <c r="G863">
        <v>6</v>
      </c>
      <c r="H863">
        <v>902</v>
      </c>
      <c r="I863">
        <v>7</v>
      </c>
      <c r="J863">
        <v>13</v>
      </c>
      <c r="K863">
        <v>0.99229922992299202</v>
      </c>
      <c r="L863">
        <v>0.98579234972677598</v>
      </c>
      <c r="M863">
        <v>0.99344262295081898</v>
      </c>
      <c r="N863">
        <v>0.98903508771929804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692</v>
      </c>
      <c r="F864">
        <v>701</v>
      </c>
      <c r="G864">
        <v>9</v>
      </c>
      <c r="H864">
        <v>659</v>
      </c>
      <c r="I864">
        <v>33</v>
      </c>
      <c r="J864">
        <v>42</v>
      </c>
      <c r="K864">
        <v>0.95231213872832299</v>
      </c>
      <c r="L864">
        <v>0.94008559201141195</v>
      </c>
      <c r="M864">
        <v>0.98716119828815896</v>
      </c>
      <c r="N864">
        <v>0.94615936826992098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206</v>
      </c>
      <c r="F865">
        <v>195</v>
      </c>
      <c r="G865">
        <v>11</v>
      </c>
      <c r="H865">
        <v>177</v>
      </c>
      <c r="I865">
        <v>29</v>
      </c>
      <c r="J865">
        <v>18</v>
      </c>
      <c r="K865">
        <v>0.85922330097087296</v>
      </c>
      <c r="L865">
        <v>0.90769230769230702</v>
      </c>
      <c r="M865">
        <v>1.05641025641025</v>
      </c>
      <c r="N865">
        <v>0.88279301745635896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1275</v>
      </c>
      <c r="F866">
        <v>1230</v>
      </c>
      <c r="G866">
        <v>45</v>
      </c>
      <c r="H866">
        <v>1229</v>
      </c>
      <c r="I866">
        <v>46</v>
      </c>
      <c r="J866">
        <v>1</v>
      </c>
      <c r="K866">
        <v>0.96392156862745004</v>
      </c>
      <c r="L866">
        <v>0.999186991869918</v>
      </c>
      <c r="M866">
        <v>1.0365853658536499</v>
      </c>
      <c r="N866">
        <v>0.98123752495009897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828</v>
      </c>
      <c r="F867">
        <v>761</v>
      </c>
      <c r="G867">
        <v>67</v>
      </c>
      <c r="H867">
        <v>719</v>
      </c>
      <c r="I867">
        <v>109</v>
      </c>
      <c r="J867">
        <v>42</v>
      </c>
      <c r="K867">
        <v>0.86835748792270495</v>
      </c>
      <c r="L867">
        <v>0.94480946123521603</v>
      </c>
      <c r="M867">
        <v>1.08804204993429</v>
      </c>
      <c r="N867">
        <v>0.90497168030207598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233</v>
      </c>
      <c r="F868">
        <v>225</v>
      </c>
      <c r="G868">
        <v>8</v>
      </c>
      <c r="H868">
        <v>148</v>
      </c>
      <c r="I868">
        <v>85</v>
      </c>
      <c r="J868">
        <v>77</v>
      </c>
      <c r="K868">
        <v>0.63519313304721003</v>
      </c>
      <c r="L868">
        <v>0.65777777777777702</v>
      </c>
      <c r="M868">
        <v>1.03555555555555</v>
      </c>
      <c r="N868">
        <v>0.64628820960698596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1229</v>
      </c>
      <c r="F869">
        <v>1230</v>
      </c>
      <c r="G869">
        <v>1</v>
      </c>
      <c r="H869">
        <v>1214</v>
      </c>
      <c r="I869">
        <v>15</v>
      </c>
      <c r="J869">
        <v>16</v>
      </c>
      <c r="K869">
        <v>0.98779495524816896</v>
      </c>
      <c r="L869">
        <v>0.98699186991869903</v>
      </c>
      <c r="M869">
        <v>0.999186991869918</v>
      </c>
      <c r="N869">
        <v>0.98739324928832795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715</v>
      </c>
      <c r="F870">
        <v>761</v>
      </c>
      <c r="G870">
        <v>46</v>
      </c>
      <c r="H870">
        <v>655</v>
      </c>
      <c r="I870">
        <v>60</v>
      </c>
      <c r="J870">
        <v>106</v>
      </c>
      <c r="K870">
        <v>0.91608391608391604</v>
      </c>
      <c r="L870">
        <v>0.86070959264126101</v>
      </c>
      <c r="M870">
        <v>0.939553219448094</v>
      </c>
      <c r="N870">
        <v>0.88753387533875305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209</v>
      </c>
      <c r="F871">
        <v>225</v>
      </c>
      <c r="G871">
        <v>16</v>
      </c>
      <c r="H871">
        <v>190</v>
      </c>
      <c r="I871">
        <v>19</v>
      </c>
      <c r="J871">
        <v>35</v>
      </c>
      <c r="K871">
        <v>0.90909090909090895</v>
      </c>
      <c r="L871">
        <v>0.844444444444444</v>
      </c>
      <c r="M871">
        <v>0.92888888888888799</v>
      </c>
      <c r="N871">
        <v>0.87557603686635899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1217</v>
      </c>
      <c r="F872">
        <v>1230</v>
      </c>
      <c r="G872">
        <v>13</v>
      </c>
      <c r="H872">
        <v>1216</v>
      </c>
      <c r="I872">
        <v>1</v>
      </c>
      <c r="J872">
        <v>14</v>
      </c>
      <c r="K872">
        <v>0.99917830731306401</v>
      </c>
      <c r="L872">
        <v>0.98861788617886104</v>
      </c>
      <c r="M872">
        <v>0.98943089430894304</v>
      </c>
      <c r="N872">
        <v>0.99387004495300302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728</v>
      </c>
      <c r="F873">
        <v>761</v>
      </c>
      <c r="G873">
        <v>33</v>
      </c>
      <c r="H873">
        <v>671</v>
      </c>
      <c r="I873">
        <v>57</v>
      </c>
      <c r="J873">
        <v>90</v>
      </c>
      <c r="K873">
        <v>0.92170329670329598</v>
      </c>
      <c r="L873">
        <v>0.88173455978975002</v>
      </c>
      <c r="M873">
        <v>0.95663600525624104</v>
      </c>
      <c r="N873">
        <v>0.90127602417730002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225</v>
      </c>
      <c r="F874">
        <v>225</v>
      </c>
      <c r="G874">
        <v>0</v>
      </c>
      <c r="H874">
        <v>199</v>
      </c>
      <c r="I874">
        <v>26</v>
      </c>
      <c r="J874">
        <v>26</v>
      </c>
      <c r="K874">
        <v>0.88444444444444403</v>
      </c>
      <c r="L874">
        <v>0.88444444444444403</v>
      </c>
      <c r="M874">
        <v>1</v>
      </c>
      <c r="N874">
        <v>0.88444444444444403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1034</v>
      </c>
      <c r="F875">
        <v>1035</v>
      </c>
      <c r="G875">
        <v>1</v>
      </c>
      <c r="H875">
        <v>1023</v>
      </c>
      <c r="I875">
        <v>11</v>
      </c>
      <c r="J875">
        <v>12</v>
      </c>
      <c r="K875">
        <v>0.98936170212765895</v>
      </c>
      <c r="L875">
        <v>0.98840579710144905</v>
      </c>
      <c r="M875">
        <v>0.99903381642512001</v>
      </c>
      <c r="N875">
        <v>0.98888351860802304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805</v>
      </c>
      <c r="F876">
        <v>827</v>
      </c>
      <c r="G876">
        <v>22</v>
      </c>
      <c r="H876">
        <v>734</v>
      </c>
      <c r="I876">
        <v>71</v>
      </c>
      <c r="J876">
        <v>93</v>
      </c>
      <c r="K876">
        <v>0.91180124223602399</v>
      </c>
      <c r="L876">
        <v>0.88754534461910495</v>
      </c>
      <c r="M876">
        <v>0.97339782345828296</v>
      </c>
      <c r="N876">
        <v>0.89950980392156799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257</v>
      </c>
      <c r="F877">
        <v>243</v>
      </c>
      <c r="G877">
        <v>14</v>
      </c>
      <c r="H877">
        <v>153</v>
      </c>
      <c r="I877">
        <v>104</v>
      </c>
      <c r="J877">
        <v>90</v>
      </c>
      <c r="K877">
        <v>0.59533073929961</v>
      </c>
      <c r="L877">
        <v>0.62962962962962898</v>
      </c>
      <c r="M877">
        <v>1.05761316872427</v>
      </c>
      <c r="N877">
        <v>0.61199999999999999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992</v>
      </c>
      <c r="F878">
        <v>1035</v>
      </c>
      <c r="G878">
        <v>43</v>
      </c>
      <c r="H878">
        <v>985</v>
      </c>
      <c r="I878">
        <v>7</v>
      </c>
      <c r="J878">
        <v>50</v>
      </c>
      <c r="K878">
        <v>0.99294354838709598</v>
      </c>
      <c r="L878">
        <v>0.95169082125603799</v>
      </c>
      <c r="M878">
        <v>0.95845410628019301</v>
      </c>
      <c r="N878">
        <v>0.97187962506166703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793</v>
      </c>
      <c r="F879">
        <v>827</v>
      </c>
      <c r="G879">
        <v>34</v>
      </c>
      <c r="H879">
        <v>749</v>
      </c>
      <c r="I879">
        <v>44</v>
      </c>
      <c r="J879">
        <v>78</v>
      </c>
      <c r="K879">
        <v>0.94451450189155095</v>
      </c>
      <c r="L879">
        <v>0.90568319226118499</v>
      </c>
      <c r="M879">
        <v>0.95888754534461895</v>
      </c>
      <c r="N879">
        <v>0.92469135802469105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216</v>
      </c>
      <c r="F880">
        <v>243</v>
      </c>
      <c r="G880">
        <v>27</v>
      </c>
      <c r="H880">
        <v>184</v>
      </c>
      <c r="I880">
        <v>32</v>
      </c>
      <c r="J880">
        <v>59</v>
      </c>
      <c r="K880">
        <v>0.85185185185185097</v>
      </c>
      <c r="L880">
        <v>0.75720164609053497</v>
      </c>
      <c r="M880">
        <v>0.88888888888888795</v>
      </c>
      <c r="N880">
        <v>0.80174291938997799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1030</v>
      </c>
      <c r="F881">
        <v>1035</v>
      </c>
      <c r="G881">
        <v>5</v>
      </c>
      <c r="H881">
        <v>1027</v>
      </c>
      <c r="I881">
        <v>3</v>
      </c>
      <c r="J881">
        <v>8</v>
      </c>
      <c r="K881">
        <v>0.99708737864077601</v>
      </c>
      <c r="L881">
        <v>0.99227053140096599</v>
      </c>
      <c r="M881">
        <v>0.99516908212560296</v>
      </c>
      <c r="N881">
        <v>0.99467312348668202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824</v>
      </c>
      <c r="F882">
        <v>827</v>
      </c>
      <c r="G882">
        <v>3</v>
      </c>
      <c r="H882">
        <v>764</v>
      </c>
      <c r="I882">
        <v>60</v>
      </c>
      <c r="J882">
        <v>63</v>
      </c>
      <c r="K882">
        <v>0.92718446601941695</v>
      </c>
      <c r="L882">
        <v>0.92382103990326403</v>
      </c>
      <c r="M882">
        <v>0.99637243047158397</v>
      </c>
      <c r="N882">
        <v>0.92549969715323999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241</v>
      </c>
      <c r="F883">
        <v>243</v>
      </c>
      <c r="G883">
        <v>2</v>
      </c>
      <c r="H883">
        <v>202</v>
      </c>
      <c r="I883">
        <v>39</v>
      </c>
      <c r="J883">
        <v>41</v>
      </c>
      <c r="K883">
        <v>0.83817427385892096</v>
      </c>
      <c r="L883">
        <v>0.83127572016460904</v>
      </c>
      <c r="M883">
        <v>0.99176954732510203</v>
      </c>
      <c r="N883">
        <v>0.834710743801652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1080</v>
      </c>
      <c r="F884">
        <v>1107</v>
      </c>
      <c r="G884">
        <v>27</v>
      </c>
      <c r="H884">
        <v>1074</v>
      </c>
      <c r="I884">
        <v>6</v>
      </c>
      <c r="J884">
        <v>33</v>
      </c>
      <c r="K884">
        <v>0.99444444444444402</v>
      </c>
      <c r="L884">
        <v>0.97018970189701803</v>
      </c>
      <c r="M884">
        <v>0.97560975609756095</v>
      </c>
      <c r="N884">
        <v>0.98216735253772203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605</v>
      </c>
      <c r="F885">
        <v>701</v>
      </c>
      <c r="G885">
        <v>96</v>
      </c>
      <c r="H885">
        <v>579</v>
      </c>
      <c r="I885">
        <v>26</v>
      </c>
      <c r="J885">
        <v>122</v>
      </c>
      <c r="K885">
        <v>0.95702479338842905</v>
      </c>
      <c r="L885">
        <v>0.82596291012838796</v>
      </c>
      <c r="M885">
        <v>0.86305278174037003</v>
      </c>
      <c r="N885">
        <v>0.88667687595712097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225</v>
      </c>
      <c r="F886">
        <v>266</v>
      </c>
      <c r="G886">
        <v>41</v>
      </c>
      <c r="H886">
        <v>153</v>
      </c>
      <c r="I886">
        <v>72</v>
      </c>
      <c r="J886">
        <v>113</v>
      </c>
      <c r="K886">
        <v>0.68</v>
      </c>
      <c r="L886">
        <v>0.57518796992481203</v>
      </c>
      <c r="M886">
        <v>0.84586466165413499</v>
      </c>
      <c r="N886">
        <v>0.62321792260692399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1075</v>
      </c>
      <c r="F887">
        <v>1107</v>
      </c>
      <c r="G887">
        <v>32</v>
      </c>
      <c r="H887">
        <v>1066</v>
      </c>
      <c r="I887">
        <v>9</v>
      </c>
      <c r="J887">
        <v>41</v>
      </c>
      <c r="K887">
        <v>0.99162790697674397</v>
      </c>
      <c r="L887">
        <v>0.96296296296296202</v>
      </c>
      <c r="M887">
        <v>0.97109304426377596</v>
      </c>
      <c r="N887">
        <v>0.97708524289642495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600</v>
      </c>
      <c r="F888">
        <v>701</v>
      </c>
      <c r="G888">
        <v>101</v>
      </c>
      <c r="H888">
        <v>585</v>
      </c>
      <c r="I888">
        <v>15</v>
      </c>
      <c r="J888">
        <v>116</v>
      </c>
      <c r="K888">
        <v>0.97499999999999998</v>
      </c>
      <c r="L888">
        <v>0.83452211126961395</v>
      </c>
      <c r="M888">
        <v>0.85592011412268099</v>
      </c>
      <c r="N888">
        <v>0.89930822444273595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238</v>
      </c>
      <c r="F889">
        <v>266</v>
      </c>
      <c r="G889">
        <v>28</v>
      </c>
      <c r="H889">
        <v>215</v>
      </c>
      <c r="I889">
        <v>23</v>
      </c>
      <c r="J889">
        <v>51</v>
      </c>
      <c r="K889">
        <v>0.90336134453781503</v>
      </c>
      <c r="L889">
        <v>0.80827067669172903</v>
      </c>
      <c r="M889">
        <v>0.89473684210526305</v>
      </c>
      <c r="N889">
        <v>0.85317460317460303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1084</v>
      </c>
      <c r="F890">
        <v>1107</v>
      </c>
      <c r="G890">
        <v>23</v>
      </c>
      <c r="H890">
        <v>1082</v>
      </c>
      <c r="I890">
        <v>2</v>
      </c>
      <c r="J890">
        <v>25</v>
      </c>
      <c r="K890">
        <v>0.99815498154981497</v>
      </c>
      <c r="L890">
        <v>0.97741644083107404</v>
      </c>
      <c r="M890">
        <v>0.97922312556458901</v>
      </c>
      <c r="N890">
        <v>0.98767685988133203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661</v>
      </c>
      <c r="F891">
        <v>701</v>
      </c>
      <c r="G891">
        <v>40</v>
      </c>
      <c r="H891">
        <v>643</v>
      </c>
      <c r="I891">
        <v>18</v>
      </c>
      <c r="J891">
        <v>58</v>
      </c>
      <c r="K891">
        <v>0.97276853252647499</v>
      </c>
      <c r="L891">
        <v>0.91726105563480698</v>
      </c>
      <c r="M891">
        <v>0.94293865905848695</v>
      </c>
      <c r="N891">
        <v>0.94419970631424299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251</v>
      </c>
      <c r="F892">
        <v>266</v>
      </c>
      <c r="G892">
        <v>15</v>
      </c>
      <c r="H892">
        <v>226</v>
      </c>
      <c r="I892">
        <v>25</v>
      </c>
      <c r="J892">
        <v>40</v>
      </c>
      <c r="K892">
        <v>0.90039840637450197</v>
      </c>
      <c r="L892">
        <v>0.84962406015037595</v>
      </c>
      <c r="M892">
        <v>0.94360902255639101</v>
      </c>
      <c r="N892">
        <v>0.87427466150870403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1030</v>
      </c>
      <c r="F893">
        <v>1014</v>
      </c>
      <c r="G893">
        <v>16</v>
      </c>
      <c r="H893">
        <v>1009</v>
      </c>
      <c r="I893">
        <v>21</v>
      </c>
      <c r="J893">
        <v>5</v>
      </c>
      <c r="K893">
        <v>0.97961165048543597</v>
      </c>
      <c r="L893">
        <v>0.99506903353057197</v>
      </c>
      <c r="M893">
        <v>1.0157790927021599</v>
      </c>
      <c r="N893">
        <v>0.98727984344422604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653</v>
      </c>
      <c r="F894">
        <v>656</v>
      </c>
      <c r="G894">
        <v>3</v>
      </c>
      <c r="H894">
        <v>609</v>
      </c>
      <c r="I894">
        <v>44</v>
      </c>
      <c r="J894">
        <v>47</v>
      </c>
      <c r="K894">
        <v>0.93261868300153095</v>
      </c>
      <c r="L894">
        <v>0.92835365853658502</v>
      </c>
      <c r="M894">
        <v>0.99542682926829196</v>
      </c>
      <c r="N894">
        <v>0.93048128342245995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243</v>
      </c>
      <c r="F895">
        <v>247</v>
      </c>
      <c r="G895">
        <v>4</v>
      </c>
      <c r="H895">
        <v>189</v>
      </c>
      <c r="I895">
        <v>54</v>
      </c>
      <c r="J895">
        <v>58</v>
      </c>
      <c r="K895">
        <v>0.77777777777777701</v>
      </c>
      <c r="L895">
        <v>0.76518218623481704</v>
      </c>
      <c r="M895">
        <v>0.98380566801619396</v>
      </c>
      <c r="N895">
        <v>0.77142857142857102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1050</v>
      </c>
      <c r="F896">
        <v>1014</v>
      </c>
      <c r="G896">
        <v>36</v>
      </c>
      <c r="H896">
        <v>1012</v>
      </c>
      <c r="I896">
        <v>38</v>
      </c>
      <c r="J896">
        <v>2</v>
      </c>
      <c r="K896">
        <v>0.96380952380952301</v>
      </c>
      <c r="L896">
        <v>0.99802761341222801</v>
      </c>
      <c r="M896">
        <v>1.0355029585798801</v>
      </c>
      <c r="N896">
        <v>0.98062015503875899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623</v>
      </c>
      <c r="F897">
        <v>656</v>
      </c>
      <c r="G897">
        <v>33</v>
      </c>
      <c r="H897">
        <v>588</v>
      </c>
      <c r="I897">
        <v>35</v>
      </c>
      <c r="J897">
        <v>68</v>
      </c>
      <c r="K897">
        <v>0.94382022471910099</v>
      </c>
      <c r="L897">
        <v>0.89634146341463405</v>
      </c>
      <c r="M897">
        <v>0.94969512195121897</v>
      </c>
      <c r="N897">
        <v>0.91946833463643396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232</v>
      </c>
      <c r="F898">
        <v>247</v>
      </c>
      <c r="G898">
        <v>15</v>
      </c>
      <c r="H898">
        <v>207</v>
      </c>
      <c r="I898">
        <v>25</v>
      </c>
      <c r="J898">
        <v>40</v>
      </c>
      <c r="K898">
        <v>0.89224137931034397</v>
      </c>
      <c r="L898">
        <v>0.83805668016194301</v>
      </c>
      <c r="M898">
        <v>0.93927125506072795</v>
      </c>
      <c r="N898">
        <v>0.86430062630480098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1009</v>
      </c>
      <c r="F899">
        <v>1014</v>
      </c>
      <c r="G899">
        <v>5</v>
      </c>
      <c r="H899">
        <v>1003</v>
      </c>
      <c r="I899">
        <v>6</v>
      </c>
      <c r="J899">
        <v>11</v>
      </c>
      <c r="K899">
        <v>0.99405351833498501</v>
      </c>
      <c r="L899">
        <v>0.98915187376725799</v>
      </c>
      <c r="M899">
        <v>0.99506903353057197</v>
      </c>
      <c r="N899">
        <v>0.99159663865546199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638</v>
      </c>
      <c r="F900">
        <v>656</v>
      </c>
      <c r="G900">
        <v>18</v>
      </c>
      <c r="H900">
        <v>607</v>
      </c>
      <c r="I900">
        <v>31</v>
      </c>
      <c r="J900">
        <v>49</v>
      </c>
      <c r="K900">
        <v>0.95141065830721006</v>
      </c>
      <c r="L900">
        <v>0.92530487804878003</v>
      </c>
      <c r="M900">
        <v>0.97256097560975596</v>
      </c>
      <c r="N900">
        <v>0.93817619783616601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231</v>
      </c>
      <c r="F901">
        <v>247</v>
      </c>
      <c r="G901">
        <v>16</v>
      </c>
      <c r="H901">
        <v>203</v>
      </c>
      <c r="I901">
        <v>28</v>
      </c>
      <c r="J901">
        <v>44</v>
      </c>
      <c r="K901">
        <v>0.87878787878787801</v>
      </c>
      <c r="L901">
        <v>0.82186234817813697</v>
      </c>
      <c r="M901">
        <v>0.93522267206477705</v>
      </c>
      <c r="N901">
        <v>0.84937238493723799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1083</v>
      </c>
      <c r="F902">
        <v>1070</v>
      </c>
      <c r="G902">
        <v>13</v>
      </c>
      <c r="H902">
        <v>1065</v>
      </c>
      <c r="I902">
        <v>18</v>
      </c>
      <c r="J902">
        <v>5</v>
      </c>
      <c r="K902">
        <v>0.98337950138504104</v>
      </c>
      <c r="L902">
        <v>0.99532710280373804</v>
      </c>
      <c r="M902">
        <v>1.0121495327102801</v>
      </c>
      <c r="N902">
        <v>0.98931723176962305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714</v>
      </c>
      <c r="F903">
        <v>700</v>
      </c>
      <c r="G903">
        <v>14</v>
      </c>
      <c r="H903">
        <v>636</v>
      </c>
      <c r="I903">
        <v>78</v>
      </c>
      <c r="J903">
        <v>64</v>
      </c>
      <c r="K903">
        <v>0.89075630252100801</v>
      </c>
      <c r="L903">
        <v>0.90857142857142803</v>
      </c>
      <c r="M903">
        <v>1.02</v>
      </c>
      <c r="N903">
        <v>0.89957567185289899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228</v>
      </c>
      <c r="F904">
        <v>239</v>
      </c>
      <c r="G904">
        <v>11</v>
      </c>
      <c r="H904">
        <v>170</v>
      </c>
      <c r="I904">
        <v>58</v>
      </c>
      <c r="J904">
        <v>69</v>
      </c>
      <c r="K904">
        <v>0.74561403508771895</v>
      </c>
      <c r="L904">
        <v>0.71129707112970697</v>
      </c>
      <c r="M904">
        <v>0.95397489539748903</v>
      </c>
      <c r="N904">
        <v>0.72805139186295498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1049</v>
      </c>
      <c r="F905">
        <v>1070</v>
      </c>
      <c r="G905">
        <v>21</v>
      </c>
      <c r="H905">
        <v>1045</v>
      </c>
      <c r="I905">
        <v>4</v>
      </c>
      <c r="J905">
        <v>25</v>
      </c>
      <c r="K905">
        <v>0.99618684461391804</v>
      </c>
      <c r="L905">
        <v>0.97663551401869098</v>
      </c>
      <c r="M905">
        <v>0.98037383177570003</v>
      </c>
      <c r="N905">
        <v>0.98631429919773395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684</v>
      </c>
      <c r="F906">
        <v>700</v>
      </c>
      <c r="G906">
        <v>16</v>
      </c>
      <c r="H906">
        <v>638</v>
      </c>
      <c r="I906">
        <v>46</v>
      </c>
      <c r="J906">
        <v>62</v>
      </c>
      <c r="K906">
        <v>0.93274853801169499</v>
      </c>
      <c r="L906">
        <v>0.91142857142857103</v>
      </c>
      <c r="M906">
        <v>0.97714285714285698</v>
      </c>
      <c r="N906">
        <v>0.92196531791907499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189</v>
      </c>
      <c r="I907">
        <v>21</v>
      </c>
      <c r="J907">
        <v>50</v>
      </c>
      <c r="K907">
        <v>0.9</v>
      </c>
      <c r="L907">
        <v>0.79079497907949703</v>
      </c>
      <c r="M907">
        <v>0.87866108786610797</v>
      </c>
      <c r="N907">
        <v>0.84187082405345204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1064</v>
      </c>
      <c r="F908">
        <v>1070</v>
      </c>
      <c r="G908">
        <v>6</v>
      </c>
      <c r="H908">
        <v>1063</v>
      </c>
      <c r="I908">
        <v>1</v>
      </c>
      <c r="J908">
        <v>7</v>
      </c>
      <c r="K908">
        <v>0.99906015037593898</v>
      </c>
      <c r="L908">
        <v>0.99345794392523301</v>
      </c>
      <c r="M908">
        <v>0.99439252336448603</v>
      </c>
      <c r="N908">
        <v>0.99625117150890297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677</v>
      </c>
      <c r="F909">
        <v>700</v>
      </c>
      <c r="G909">
        <v>23</v>
      </c>
      <c r="H909">
        <v>638</v>
      </c>
      <c r="I909">
        <v>39</v>
      </c>
      <c r="J909">
        <v>62</v>
      </c>
      <c r="K909">
        <v>0.94239290989660196</v>
      </c>
      <c r="L909">
        <v>0.91142857142857103</v>
      </c>
      <c r="M909">
        <v>0.96714285714285697</v>
      </c>
      <c r="N909">
        <v>0.92665214233841597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222</v>
      </c>
      <c r="F910">
        <v>239</v>
      </c>
      <c r="G910">
        <v>17</v>
      </c>
      <c r="H910">
        <v>194</v>
      </c>
      <c r="I910">
        <v>28</v>
      </c>
      <c r="J910">
        <v>45</v>
      </c>
      <c r="K910">
        <v>0.87387387387387305</v>
      </c>
      <c r="L910">
        <v>0.81171548117154801</v>
      </c>
      <c r="M910">
        <v>0.92887029288702905</v>
      </c>
      <c r="N910">
        <v>0.84164859002169101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1020</v>
      </c>
      <c r="F911">
        <v>1007</v>
      </c>
      <c r="G911">
        <v>13</v>
      </c>
      <c r="H911">
        <v>1007</v>
      </c>
      <c r="I911">
        <v>13</v>
      </c>
      <c r="J911">
        <v>0</v>
      </c>
      <c r="K911">
        <v>0.98725490196078403</v>
      </c>
      <c r="L911">
        <v>1</v>
      </c>
      <c r="M911">
        <v>1.01290963257199</v>
      </c>
      <c r="N911">
        <v>0.99358658115441501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683</v>
      </c>
      <c r="F912">
        <v>641</v>
      </c>
      <c r="G912">
        <v>42</v>
      </c>
      <c r="H912">
        <v>591</v>
      </c>
      <c r="I912">
        <v>92</v>
      </c>
      <c r="J912">
        <v>50</v>
      </c>
      <c r="K912">
        <v>0.865300146412884</v>
      </c>
      <c r="L912">
        <v>0.92199687987519496</v>
      </c>
      <c r="M912">
        <v>1.0655226209048301</v>
      </c>
      <c r="N912">
        <v>0.89274924471299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265</v>
      </c>
      <c r="F913">
        <v>204</v>
      </c>
      <c r="G913">
        <v>61</v>
      </c>
      <c r="H913">
        <v>184</v>
      </c>
      <c r="I913">
        <v>81</v>
      </c>
      <c r="J913">
        <v>20</v>
      </c>
      <c r="K913">
        <v>0.69433962264150895</v>
      </c>
      <c r="L913">
        <v>0.90196078431372495</v>
      </c>
      <c r="M913">
        <v>1.29901960784313</v>
      </c>
      <c r="N913">
        <v>0.78464818763326205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1027</v>
      </c>
      <c r="F914">
        <v>1007</v>
      </c>
      <c r="G914">
        <v>20</v>
      </c>
      <c r="H914">
        <v>1007</v>
      </c>
      <c r="I914">
        <v>20</v>
      </c>
      <c r="J914">
        <v>0</v>
      </c>
      <c r="K914">
        <v>0.98052580331061301</v>
      </c>
      <c r="L914">
        <v>1</v>
      </c>
      <c r="M914">
        <v>1.01986097318768</v>
      </c>
      <c r="N914">
        <v>0.99016715830875102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653</v>
      </c>
      <c r="F915">
        <v>641</v>
      </c>
      <c r="G915">
        <v>12</v>
      </c>
      <c r="H915">
        <v>586</v>
      </c>
      <c r="I915">
        <v>67</v>
      </c>
      <c r="J915">
        <v>55</v>
      </c>
      <c r="K915">
        <v>0.89739663093415001</v>
      </c>
      <c r="L915">
        <v>0.91419656786271397</v>
      </c>
      <c r="M915">
        <v>1.0187207488299499</v>
      </c>
      <c r="N915">
        <v>0.90571870170015401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242</v>
      </c>
      <c r="F916">
        <v>204</v>
      </c>
      <c r="G916">
        <v>38</v>
      </c>
      <c r="H916">
        <v>191</v>
      </c>
      <c r="I916">
        <v>51</v>
      </c>
      <c r="J916">
        <v>13</v>
      </c>
      <c r="K916">
        <v>0.78925619834710703</v>
      </c>
      <c r="L916">
        <v>0.93627450980392102</v>
      </c>
      <c r="M916">
        <v>1.18627450980392</v>
      </c>
      <c r="N916">
        <v>0.85650224215246595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997</v>
      </c>
      <c r="F917">
        <v>1007</v>
      </c>
      <c r="G917">
        <v>10</v>
      </c>
      <c r="H917">
        <v>995</v>
      </c>
      <c r="I917">
        <v>2</v>
      </c>
      <c r="J917">
        <v>12</v>
      </c>
      <c r="K917">
        <v>0.99799398194583699</v>
      </c>
      <c r="L917">
        <v>0.98808341608738803</v>
      </c>
      <c r="M917">
        <v>0.99006951340615601</v>
      </c>
      <c r="N917">
        <v>0.99301397205588804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627</v>
      </c>
      <c r="F918">
        <v>641</v>
      </c>
      <c r="G918">
        <v>14</v>
      </c>
      <c r="H918">
        <v>578</v>
      </c>
      <c r="I918">
        <v>49</v>
      </c>
      <c r="J918">
        <v>63</v>
      </c>
      <c r="K918">
        <v>0.92185007974481603</v>
      </c>
      <c r="L918">
        <v>0.90171606864274501</v>
      </c>
      <c r="M918">
        <v>0.97815912636505398</v>
      </c>
      <c r="N918">
        <v>0.91167192429022004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227</v>
      </c>
      <c r="F919">
        <v>204</v>
      </c>
      <c r="G919">
        <v>23</v>
      </c>
      <c r="H919">
        <v>192</v>
      </c>
      <c r="I919">
        <v>35</v>
      </c>
      <c r="J919">
        <v>12</v>
      </c>
      <c r="K919">
        <v>0.84581497797356797</v>
      </c>
      <c r="L919">
        <v>0.94117647058823495</v>
      </c>
      <c r="M919">
        <v>1.11274509803921</v>
      </c>
      <c r="N919">
        <v>0.89095127610208802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988</v>
      </c>
      <c r="F920">
        <v>1000</v>
      </c>
      <c r="G920">
        <v>12</v>
      </c>
      <c r="H920">
        <v>986</v>
      </c>
      <c r="I920">
        <v>2</v>
      </c>
      <c r="J920">
        <v>14</v>
      </c>
      <c r="K920">
        <v>0.99797570850202399</v>
      </c>
      <c r="L920">
        <v>0.98599999999999999</v>
      </c>
      <c r="M920">
        <v>0.98799999999999999</v>
      </c>
      <c r="N920">
        <v>0.99195171026156903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839</v>
      </c>
      <c r="F921">
        <v>815</v>
      </c>
      <c r="G921">
        <v>24</v>
      </c>
      <c r="H921">
        <v>776</v>
      </c>
      <c r="I921">
        <v>63</v>
      </c>
      <c r="J921">
        <v>39</v>
      </c>
      <c r="K921">
        <v>0.92491060786650703</v>
      </c>
      <c r="L921">
        <v>0.95214723926380296</v>
      </c>
      <c r="M921">
        <v>1.02944785276073</v>
      </c>
      <c r="N921">
        <v>0.93833131801692804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302</v>
      </c>
      <c r="F922">
        <v>216</v>
      </c>
      <c r="G922">
        <v>86</v>
      </c>
      <c r="H922">
        <v>172</v>
      </c>
      <c r="I922">
        <v>130</v>
      </c>
      <c r="J922">
        <v>44</v>
      </c>
      <c r="K922">
        <v>0.56953642384105896</v>
      </c>
      <c r="L922">
        <v>0.79629629629629595</v>
      </c>
      <c r="M922">
        <v>1.3981481481481399</v>
      </c>
      <c r="N922">
        <v>0.66409266409266399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976</v>
      </c>
      <c r="F923">
        <v>1000</v>
      </c>
      <c r="G923">
        <v>24</v>
      </c>
      <c r="H923">
        <v>971</v>
      </c>
      <c r="I923">
        <v>5</v>
      </c>
      <c r="J923">
        <v>29</v>
      </c>
      <c r="K923">
        <v>0.99487704918032704</v>
      </c>
      <c r="L923">
        <v>0.97099999999999997</v>
      </c>
      <c r="M923">
        <v>0.97599999999999998</v>
      </c>
      <c r="N923">
        <v>0.98279352226720595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822</v>
      </c>
      <c r="F924">
        <v>815</v>
      </c>
      <c r="G924">
        <v>7</v>
      </c>
      <c r="H924">
        <v>780</v>
      </c>
      <c r="I924">
        <v>42</v>
      </c>
      <c r="J924">
        <v>35</v>
      </c>
      <c r="K924">
        <v>0.94890510948905105</v>
      </c>
      <c r="L924">
        <v>0.95705521472392596</v>
      </c>
      <c r="M924">
        <v>1.00858895705521</v>
      </c>
      <c r="N924">
        <v>0.95296273671349996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235</v>
      </c>
      <c r="F925">
        <v>216</v>
      </c>
      <c r="G925">
        <v>19</v>
      </c>
      <c r="H925">
        <v>195</v>
      </c>
      <c r="I925">
        <v>40</v>
      </c>
      <c r="J925">
        <v>21</v>
      </c>
      <c r="K925">
        <v>0.82978723404255295</v>
      </c>
      <c r="L925">
        <v>0.90277777777777701</v>
      </c>
      <c r="M925">
        <v>1.0879629629629599</v>
      </c>
      <c r="N925">
        <v>0.86474501108647395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1004</v>
      </c>
      <c r="F926">
        <v>1000</v>
      </c>
      <c r="G926">
        <v>4</v>
      </c>
      <c r="H926">
        <v>999</v>
      </c>
      <c r="I926">
        <v>5</v>
      </c>
      <c r="J926">
        <v>1</v>
      </c>
      <c r="K926">
        <v>0.99501992031872499</v>
      </c>
      <c r="L926">
        <v>0.999</v>
      </c>
      <c r="M926">
        <v>1.004</v>
      </c>
      <c r="N926">
        <v>0.99700598802395202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788</v>
      </c>
      <c r="F927">
        <v>815</v>
      </c>
      <c r="G927">
        <v>27</v>
      </c>
      <c r="H927">
        <v>759</v>
      </c>
      <c r="I927">
        <v>29</v>
      </c>
      <c r="J927">
        <v>56</v>
      </c>
      <c r="K927">
        <v>0.96319796954314696</v>
      </c>
      <c r="L927">
        <v>0.93128834355828205</v>
      </c>
      <c r="M927">
        <v>0.96687116564417097</v>
      </c>
      <c r="N927">
        <v>0.946974422956955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226</v>
      </c>
      <c r="F928">
        <v>216</v>
      </c>
      <c r="G928">
        <v>10</v>
      </c>
      <c r="H928">
        <v>200</v>
      </c>
      <c r="I928">
        <v>26</v>
      </c>
      <c r="J928">
        <v>16</v>
      </c>
      <c r="K928">
        <v>0.88495575221238898</v>
      </c>
      <c r="L928">
        <v>0.92592592592592504</v>
      </c>
      <c r="M928">
        <v>1.0462962962962901</v>
      </c>
      <c r="N928">
        <v>0.90497737556560998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1026</v>
      </c>
      <c r="F929">
        <v>1052</v>
      </c>
      <c r="G929">
        <v>26</v>
      </c>
      <c r="H929">
        <v>1025</v>
      </c>
      <c r="I929">
        <v>1</v>
      </c>
      <c r="J929">
        <v>27</v>
      </c>
      <c r="K929">
        <v>0.99902534113060404</v>
      </c>
      <c r="L929">
        <v>0.97433460076045597</v>
      </c>
      <c r="M929">
        <v>0.975285171102661</v>
      </c>
      <c r="N929">
        <v>0.98652550529355099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790</v>
      </c>
      <c r="F930">
        <v>913</v>
      </c>
      <c r="G930">
        <v>123</v>
      </c>
      <c r="H930">
        <v>748</v>
      </c>
      <c r="I930">
        <v>42</v>
      </c>
      <c r="J930">
        <v>165</v>
      </c>
      <c r="K930">
        <v>0.94683544303797396</v>
      </c>
      <c r="L930">
        <v>0.81927710843373402</v>
      </c>
      <c r="M930">
        <v>0.86527929901423795</v>
      </c>
      <c r="N930">
        <v>0.87844979448032801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160</v>
      </c>
      <c r="I931">
        <v>82</v>
      </c>
      <c r="J931">
        <v>57</v>
      </c>
      <c r="K931">
        <v>0.661157024793388</v>
      </c>
      <c r="L931">
        <v>0.73732718894009197</v>
      </c>
      <c r="M931">
        <v>1.1152073732718799</v>
      </c>
      <c r="N931">
        <v>0.697167755991285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1031</v>
      </c>
      <c r="F932">
        <v>1052</v>
      </c>
      <c r="G932">
        <v>21</v>
      </c>
      <c r="H932">
        <v>1027</v>
      </c>
      <c r="I932">
        <v>4</v>
      </c>
      <c r="J932">
        <v>25</v>
      </c>
      <c r="K932">
        <v>0.99612027158098904</v>
      </c>
      <c r="L932">
        <v>0.97623574144486602</v>
      </c>
      <c r="M932">
        <v>0.98003802281368801</v>
      </c>
      <c r="N932">
        <v>0.98607777244358996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873</v>
      </c>
      <c r="F933">
        <v>913</v>
      </c>
      <c r="G933">
        <v>40</v>
      </c>
      <c r="H933">
        <v>828</v>
      </c>
      <c r="I933">
        <v>45</v>
      </c>
      <c r="J933">
        <v>85</v>
      </c>
      <c r="K933">
        <v>0.94845360824742198</v>
      </c>
      <c r="L933">
        <v>0.90690032858707503</v>
      </c>
      <c r="M933">
        <v>0.956188389923329</v>
      </c>
      <c r="N933">
        <v>0.927211646136618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211</v>
      </c>
      <c r="F934">
        <v>217</v>
      </c>
      <c r="G934">
        <v>6</v>
      </c>
      <c r="H934">
        <v>180</v>
      </c>
      <c r="I934">
        <v>31</v>
      </c>
      <c r="J934">
        <v>37</v>
      </c>
      <c r="K934">
        <v>0.85308056872037896</v>
      </c>
      <c r="L934">
        <v>0.82949308755760298</v>
      </c>
      <c r="M934">
        <v>0.972350230414746</v>
      </c>
      <c r="N934">
        <v>0.84112149532710201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1048</v>
      </c>
      <c r="F935">
        <v>1052</v>
      </c>
      <c r="G935">
        <v>4</v>
      </c>
      <c r="H935">
        <v>1048</v>
      </c>
      <c r="I935">
        <v>0</v>
      </c>
      <c r="J935">
        <v>4</v>
      </c>
      <c r="K935">
        <v>1</v>
      </c>
      <c r="L935">
        <v>0.99619771863117801</v>
      </c>
      <c r="M935">
        <v>0.99619771863117801</v>
      </c>
      <c r="N935">
        <v>0.99809523809523804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865</v>
      </c>
      <c r="F936">
        <v>913</v>
      </c>
      <c r="G936">
        <v>48</v>
      </c>
      <c r="H936">
        <v>823</v>
      </c>
      <c r="I936">
        <v>42</v>
      </c>
      <c r="J936">
        <v>90</v>
      </c>
      <c r="K936">
        <v>0.951445086705202</v>
      </c>
      <c r="L936">
        <v>0.90142387732749096</v>
      </c>
      <c r="M936">
        <v>0.947426067907995</v>
      </c>
      <c r="N936">
        <v>0.92575928008998798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208</v>
      </c>
      <c r="F937">
        <v>217</v>
      </c>
      <c r="G937">
        <v>9</v>
      </c>
      <c r="H937">
        <v>184</v>
      </c>
      <c r="I937">
        <v>24</v>
      </c>
      <c r="J937">
        <v>33</v>
      </c>
      <c r="K937">
        <v>0.88461538461538403</v>
      </c>
      <c r="L937">
        <v>0.84792626728110598</v>
      </c>
      <c r="M937">
        <v>0.958525345622119</v>
      </c>
      <c r="N937">
        <v>0.86588235294117599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977</v>
      </c>
      <c r="F938">
        <v>964</v>
      </c>
      <c r="G938">
        <v>13</v>
      </c>
      <c r="H938">
        <v>964</v>
      </c>
      <c r="I938">
        <v>13</v>
      </c>
      <c r="J938">
        <v>0</v>
      </c>
      <c r="K938">
        <v>0.98669396110542396</v>
      </c>
      <c r="L938">
        <v>1</v>
      </c>
      <c r="M938">
        <v>1.0134854771784201</v>
      </c>
      <c r="N938">
        <v>0.993302421432251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775</v>
      </c>
      <c r="F939">
        <v>774</v>
      </c>
      <c r="G939">
        <v>1</v>
      </c>
      <c r="H939">
        <v>725</v>
      </c>
      <c r="I939">
        <v>50</v>
      </c>
      <c r="J939">
        <v>49</v>
      </c>
      <c r="K939">
        <v>0.93548387096774099</v>
      </c>
      <c r="L939">
        <v>0.93669250645994795</v>
      </c>
      <c r="M939">
        <v>1.00129198966408</v>
      </c>
      <c r="N939">
        <v>0.93608779857972801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216</v>
      </c>
      <c r="F940">
        <v>218</v>
      </c>
      <c r="G940">
        <v>2</v>
      </c>
      <c r="H940">
        <v>173</v>
      </c>
      <c r="I940">
        <v>43</v>
      </c>
      <c r="J940">
        <v>45</v>
      </c>
      <c r="K940">
        <v>0.80092592592592504</v>
      </c>
      <c r="L940">
        <v>0.79357798165137605</v>
      </c>
      <c r="M940">
        <v>0.990825688073394</v>
      </c>
      <c r="N940">
        <v>0.79723502304147398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935</v>
      </c>
      <c r="F941">
        <v>964</v>
      </c>
      <c r="G941">
        <v>29</v>
      </c>
      <c r="H941">
        <v>931</v>
      </c>
      <c r="I941">
        <v>4</v>
      </c>
      <c r="J941">
        <v>33</v>
      </c>
      <c r="K941">
        <v>0.99572192513368896</v>
      </c>
      <c r="L941">
        <v>0.96576763485477102</v>
      </c>
      <c r="M941">
        <v>0.969917012448132</v>
      </c>
      <c r="N941">
        <v>0.98051606108478095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755</v>
      </c>
      <c r="F942">
        <v>774</v>
      </c>
      <c r="G942">
        <v>19</v>
      </c>
      <c r="H942">
        <v>721</v>
      </c>
      <c r="I942">
        <v>34</v>
      </c>
      <c r="J942">
        <v>53</v>
      </c>
      <c r="K942">
        <v>0.95496688741721802</v>
      </c>
      <c r="L942">
        <v>0.93152454780361704</v>
      </c>
      <c r="M942">
        <v>0.97545219638242897</v>
      </c>
      <c r="N942">
        <v>0.94310006540222302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199</v>
      </c>
      <c r="F943">
        <v>218</v>
      </c>
      <c r="G943">
        <v>19</v>
      </c>
      <c r="H943">
        <v>182</v>
      </c>
      <c r="I943">
        <v>17</v>
      </c>
      <c r="J943">
        <v>36</v>
      </c>
      <c r="K943">
        <v>0.914572864321608</v>
      </c>
      <c r="L943">
        <v>0.83486238532110002</v>
      </c>
      <c r="M943">
        <v>0.91284403669724701</v>
      </c>
      <c r="N943">
        <v>0.87290167865707402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954</v>
      </c>
      <c r="F944">
        <v>964</v>
      </c>
      <c r="G944">
        <v>10</v>
      </c>
      <c r="H944">
        <v>953</v>
      </c>
      <c r="I944">
        <v>1</v>
      </c>
      <c r="J944">
        <v>11</v>
      </c>
      <c r="K944">
        <v>0.99895178197064904</v>
      </c>
      <c r="L944">
        <v>0.98858921161825697</v>
      </c>
      <c r="M944">
        <v>0.98962655601659699</v>
      </c>
      <c r="N944">
        <v>0.99374348279457703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728</v>
      </c>
      <c r="F945">
        <v>774</v>
      </c>
      <c r="G945">
        <v>46</v>
      </c>
      <c r="H945">
        <v>700</v>
      </c>
      <c r="I945">
        <v>28</v>
      </c>
      <c r="J945">
        <v>74</v>
      </c>
      <c r="K945">
        <v>0.96153846153846101</v>
      </c>
      <c r="L945">
        <v>0.904392764857881</v>
      </c>
      <c r="M945">
        <v>0.94056847545219602</v>
      </c>
      <c r="N945">
        <v>0.93209054593874796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214</v>
      </c>
      <c r="F946">
        <v>218</v>
      </c>
      <c r="G946">
        <v>4</v>
      </c>
      <c r="H946">
        <v>198</v>
      </c>
      <c r="I946">
        <v>16</v>
      </c>
      <c r="J946">
        <v>20</v>
      </c>
      <c r="K946">
        <v>0.92523364485981296</v>
      </c>
      <c r="L946">
        <v>0.90825688073394495</v>
      </c>
      <c r="M946">
        <v>0.98165137614678899</v>
      </c>
      <c r="N946">
        <v>0.91666666666666596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1094</v>
      </c>
      <c r="F947">
        <v>1109</v>
      </c>
      <c r="G947">
        <v>15</v>
      </c>
      <c r="H947">
        <v>1087</v>
      </c>
      <c r="I947">
        <v>7</v>
      </c>
      <c r="J947">
        <v>22</v>
      </c>
      <c r="K947">
        <v>0.99360146252285197</v>
      </c>
      <c r="L947">
        <v>0.98016230838593299</v>
      </c>
      <c r="M947">
        <v>0.98647430117222701</v>
      </c>
      <c r="N947">
        <v>0.98683613254652702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647</v>
      </c>
      <c r="F948">
        <v>681</v>
      </c>
      <c r="G948">
        <v>34</v>
      </c>
      <c r="H948">
        <v>585</v>
      </c>
      <c r="I948">
        <v>62</v>
      </c>
      <c r="J948">
        <v>96</v>
      </c>
      <c r="K948">
        <v>0.90417310664605799</v>
      </c>
      <c r="L948">
        <v>0.85903083700440497</v>
      </c>
      <c r="M948">
        <v>0.95007342143906004</v>
      </c>
      <c r="N948">
        <v>0.88102409638554202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271</v>
      </c>
      <c r="F949">
        <v>272</v>
      </c>
      <c r="G949">
        <v>1</v>
      </c>
      <c r="H949">
        <v>166</v>
      </c>
      <c r="I949">
        <v>105</v>
      </c>
      <c r="J949">
        <v>106</v>
      </c>
      <c r="K949">
        <v>0.61254612546125398</v>
      </c>
      <c r="L949">
        <v>0.61029411764705799</v>
      </c>
      <c r="M949">
        <v>0.99632352941176405</v>
      </c>
      <c r="N949">
        <v>0.61141804788213605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1124</v>
      </c>
      <c r="F950">
        <v>1109</v>
      </c>
      <c r="G950">
        <v>15</v>
      </c>
      <c r="H950">
        <v>1109</v>
      </c>
      <c r="I950">
        <v>15</v>
      </c>
      <c r="J950">
        <v>0</v>
      </c>
      <c r="K950">
        <v>0.98665480427046204</v>
      </c>
      <c r="L950">
        <v>1</v>
      </c>
      <c r="M950">
        <v>1.0135256988277701</v>
      </c>
      <c r="N950">
        <v>0.99328257948947596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651</v>
      </c>
      <c r="F951">
        <v>681</v>
      </c>
      <c r="G951">
        <v>30</v>
      </c>
      <c r="H951">
        <v>606</v>
      </c>
      <c r="I951">
        <v>45</v>
      </c>
      <c r="J951">
        <v>75</v>
      </c>
      <c r="K951">
        <v>0.93087557603686599</v>
      </c>
      <c r="L951">
        <v>0.889867841409691</v>
      </c>
      <c r="M951">
        <v>0.95594713656387598</v>
      </c>
      <c r="N951">
        <v>0.90990990990990905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247</v>
      </c>
      <c r="F952">
        <v>272</v>
      </c>
      <c r="G952">
        <v>25</v>
      </c>
      <c r="H952">
        <v>213</v>
      </c>
      <c r="I952">
        <v>34</v>
      </c>
      <c r="J952">
        <v>59</v>
      </c>
      <c r="K952">
        <v>0.86234817813765097</v>
      </c>
      <c r="L952">
        <v>0.78308823529411697</v>
      </c>
      <c r="M952">
        <v>0.90808823529411697</v>
      </c>
      <c r="N952">
        <v>0.820809248554913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1108</v>
      </c>
      <c r="F953">
        <v>1109</v>
      </c>
      <c r="G953">
        <v>1</v>
      </c>
      <c r="H953">
        <v>1104</v>
      </c>
      <c r="I953">
        <v>4</v>
      </c>
      <c r="J953">
        <v>5</v>
      </c>
      <c r="K953">
        <v>0.99638989169674996</v>
      </c>
      <c r="L953">
        <v>0.995491433724075</v>
      </c>
      <c r="M953">
        <v>0.99909828674481505</v>
      </c>
      <c r="N953">
        <v>0.99594046008118997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637</v>
      </c>
      <c r="F954">
        <v>681</v>
      </c>
      <c r="G954">
        <v>44</v>
      </c>
      <c r="H954">
        <v>601</v>
      </c>
      <c r="I954">
        <v>36</v>
      </c>
      <c r="J954">
        <v>80</v>
      </c>
      <c r="K954">
        <v>0.94348508634222905</v>
      </c>
      <c r="L954">
        <v>0.88252569750367105</v>
      </c>
      <c r="M954">
        <v>0.93538913362701903</v>
      </c>
      <c r="N954">
        <v>0.91198786039453705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229</v>
      </c>
      <c r="F955">
        <v>272</v>
      </c>
      <c r="G955">
        <v>43</v>
      </c>
      <c r="H955">
        <v>203</v>
      </c>
      <c r="I955">
        <v>26</v>
      </c>
      <c r="J955">
        <v>69</v>
      </c>
      <c r="K955">
        <v>0.88646288209606905</v>
      </c>
      <c r="L955">
        <v>0.74632352941176405</v>
      </c>
      <c r="M955">
        <v>0.84191176470588203</v>
      </c>
      <c r="N955">
        <v>0.81037924151696605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1027</v>
      </c>
      <c r="F956">
        <v>1029</v>
      </c>
      <c r="G956">
        <v>2</v>
      </c>
      <c r="H956">
        <v>1021</v>
      </c>
      <c r="I956">
        <v>6</v>
      </c>
      <c r="J956">
        <v>8</v>
      </c>
      <c r="K956">
        <v>0.99415774099318399</v>
      </c>
      <c r="L956">
        <v>0.99222546161321601</v>
      </c>
      <c r="M956">
        <v>0.998056365403304</v>
      </c>
      <c r="N956">
        <v>0.99319066147859902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819</v>
      </c>
      <c r="F957">
        <v>837</v>
      </c>
      <c r="G957">
        <v>18</v>
      </c>
      <c r="H957">
        <v>756</v>
      </c>
      <c r="I957">
        <v>63</v>
      </c>
      <c r="J957">
        <v>81</v>
      </c>
      <c r="K957">
        <v>0.92307692307692302</v>
      </c>
      <c r="L957">
        <v>0.90322580645161199</v>
      </c>
      <c r="M957">
        <v>0.978494623655914</v>
      </c>
      <c r="N957">
        <v>0.91304347826086896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253</v>
      </c>
      <c r="F958">
        <v>240</v>
      </c>
      <c r="G958">
        <v>13</v>
      </c>
      <c r="H958">
        <v>161</v>
      </c>
      <c r="I958">
        <v>92</v>
      </c>
      <c r="J958">
        <v>79</v>
      </c>
      <c r="K958">
        <v>0.63636363636363602</v>
      </c>
      <c r="L958">
        <v>0.67083333333333295</v>
      </c>
      <c r="M958">
        <v>1.05416666666666</v>
      </c>
      <c r="N958">
        <v>0.65314401622717999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1021</v>
      </c>
      <c r="F959">
        <v>1029</v>
      </c>
      <c r="G959">
        <v>8</v>
      </c>
      <c r="H959">
        <v>1014</v>
      </c>
      <c r="I959">
        <v>7</v>
      </c>
      <c r="J959">
        <v>15</v>
      </c>
      <c r="K959">
        <v>0.99314397649363295</v>
      </c>
      <c r="L959">
        <v>0.98542274052478096</v>
      </c>
      <c r="M959">
        <v>0.99222546161321601</v>
      </c>
      <c r="N959">
        <v>0.98926829268292604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834</v>
      </c>
      <c r="F960">
        <v>837</v>
      </c>
      <c r="G960">
        <v>3</v>
      </c>
      <c r="H960">
        <v>780</v>
      </c>
      <c r="I960">
        <v>54</v>
      </c>
      <c r="J960">
        <v>57</v>
      </c>
      <c r="K960">
        <v>0.93525179856115104</v>
      </c>
      <c r="L960">
        <v>0.93189964157706096</v>
      </c>
      <c r="M960">
        <v>0.99641577060931896</v>
      </c>
      <c r="N960">
        <v>0.93357271095152605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248</v>
      </c>
      <c r="F961">
        <v>240</v>
      </c>
      <c r="G961">
        <v>8</v>
      </c>
      <c r="H961">
        <v>187</v>
      </c>
      <c r="I961">
        <v>61</v>
      </c>
      <c r="J961">
        <v>53</v>
      </c>
      <c r="K961">
        <v>0.75403225806451601</v>
      </c>
      <c r="L961">
        <v>0.77916666666666601</v>
      </c>
      <c r="M961">
        <v>1.0333333333333301</v>
      </c>
      <c r="N961">
        <v>0.76639344262294995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1028</v>
      </c>
      <c r="F962">
        <v>1029</v>
      </c>
      <c r="G962">
        <v>1</v>
      </c>
      <c r="H962">
        <v>1027</v>
      </c>
      <c r="I962">
        <v>1</v>
      </c>
      <c r="J962">
        <v>2</v>
      </c>
      <c r="K962">
        <v>0.99902723735408505</v>
      </c>
      <c r="L962">
        <v>0.998056365403304</v>
      </c>
      <c r="M962">
        <v>0.99902818270165195</v>
      </c>
      <c r="N962">
        <v>0.99854156538648497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803</v>
      </c>
      <c r="F963">
        <v>837</v>
      </c>
      <c r="G963">
        <v>34</v>
      </c>
      <c r="H963">
        <v>764</v>
      </c>
      <c r="I963">
        <v>39</v>
      </c>
      <c r="J963">
        <v>73</v>
      </c>
      <c r="K963">
        <v>0.95143212951432099</v>
      </c>
      <c r="L963">
        <v>0.91278375149342805</v>
      </c>
      <c r="M963">
        <v>0.95937873357228198</v>
      </c>
      <c r="N963">
        <v>0.93170731707317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238</v>
      </c>
      <c r="F964">
        <v>240</v>
      </c>
      <c r="G964">
        <v>2</v>
      </c>
      <c r="H964">
        <v>201</v>
      </c>
      <c r="I964">
        <v>37</v>
      </c>
      <c r="J964">
        <v>39</v>
      </c>
      <c r="K964">
        <v>0.84453781512604997</v>
      </c>
      <c r="L964">
        <v>0.83750000000000002</v>
      </c>
      <c r="M964">
        <v>0.99166666666666603</v>
      </c>
      <c r="N964">
        <v>0.841004184100418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1036</v>
      </c>
      <c r="F965">
        <v>1044</v>
      </c>
      <c r="G965">
        <v>8</v>
      </c>
      <c r="H965">
        <v>1031</v>
      </c>
      <c r="I965">
        <v>5</v>
      </c>
      <c r="J965">
        <v>13</v>
      </c>
      <c r="K965">
        <v>0.99517374517374502</v>
      </c>
      <c r="L965">
        <v>0.98754789272030596</v>
      </c>
      <c r="M965">
        <v>0.99233716475095701</v>
      </c>
      <c r="N965">
        <v>0.99134615384615299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799</v>
      </c>
      <c r="F966">
        <v>801</v>
      </c>
      <c r="G966">
        <v>2</v>
      </c>
      <c r="H966">
        <v>751</v>
      </c>
      <c r="I966">
        <v>48</v>
      </c>
      <c r="J966">
        <v>50</v>
      </c>
      <c r="K966">
        <v>0.93992490613266499</v>
      </c>
      <c r="L966">
        <v>0.93757802746566699</v>
      </c>
      <c r="M966">
        <v>0.99750312109862604</v>
      </c>
      <c r="N966">
        <v>0.93874999999999997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299</v>
      </c>
      <c r="F967">
        <v>252</v>
      </c>
      <c r="G967">
        <v>47</v>
      </c>
      <c r="H967">
        <v>195</v>
      </c>
      <c r="I967">
        <v>104</v>
      </c>
      <c r="J967">
        <v>57</v>
      </c>
      <c r="K967">
        <v>0.65217391304347805</v>
      </c>
      <c r="L967">
        <v>0.77380952380952295</v>
      </c>
      <c r="M967">
        <v>1.1865079365079301</v>
      </c>
      <c r="N967">
        <v>0.70780399274047101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1048</v>
      </c>
      <c r="F968">
        <v>1044</v>
      </c>
      <c r="G968">
        <v>4</v>
      </c>
      <c r="H968">
        <v>1039</v>
      </c>
      <c r="I968">
        <v>9</v>
      </c>
      <c r="J968">
        <v>5</v>
      </c>
      <c r="K968">
        <v>0.99141221374045796</v>
      </c>
      <c r="L968">
        <v>0.99521072796934795</v>
      </c>
      <c r="M968">
        <v>1.00383141762452</v>
      </c>
      <c r="N968">
        <v>0.99330783938814504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794</v>
      </c>
      <c r="F969">
        <v>801</v>
      </c>
      <c r="G969">
        <v>7</v>
      </c>
      <c r="H969">
        <v>760</v>
      </c>
      <c r="I969">
        <v>34</v>
      </c>
      <c r="J969">
        <v>41</v>
      </c>
      <c r="K969">
        <v>0.957178841309823</v>
      </c>
      <c r="L969">
        <v>0.94881398252184701</v>
      </c>
      <c r="M969">
        <v>0.99126092384519304</v>
      </c>
      <c r="N969">
        <v>0.95297805642633204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250</v>
      </c>
      <c r="F970">
        <v>252</v>
      </c>
      <c r="G970">
        <v>2</v>
      </c>
      <c r="H970">
        <v>212</v>
      </c>
      <c r="I970">
        <v>38</v>
      </c>
      <c r="J970">
        <v>40</v>
      </c>
      <c r="K970">
        <v>0.84799999999999998</v>
      </c>
      <c r="L970">
        <v>0.84126984126984095</v>
      </c>
      <c r="M970">
        <v>0.99206349206349198</v>
      </c>
      <c r="N970">
        <v>0.84462151394422302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1029</v>
      </c>
      <c r="F971">
        <v>1044</v>
      </c>
      <c r="G971">
        <v>15</v>
      </c>
      <c r="H971">
        <v>1027</v>
      </c>
      <c r="I971">
        <v>2</v>
      </c>
      <c r="J971">
        <v>17</v>
      </c>
      <c r="K971">
        <v>0.998056365403304</v>
      </c>
      <c r="L971">
        <v>0.98371647509578497</v>
      </c>
      <c r="M971">
        <v>0.98563218390804597</v>
      </c>
      <c r="N971">
        <v>0.99083453931500198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776</v>
      </c>
      <c r="F972">
        <v>801</v>
      </c>
      <c r="G972">
        <v>25</v>
      </c>
      <c r="H972">
        <v>750</v>
      </c>
      <c r="I972">
        <v>26</v>
      </c>
      <c r="J972">
        <v>51</v>
      </c>
      <c r="K972">
        <v>0.96649484536082397</v>
      </c>
      <c r="L972">
        <v>0.93632958801498101</v>
      </c>
      <c r="M972">
        <v>0.96878901373283399</v>
      </c>
      <c r="N972">
        <v>0.95117311350665801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243</v>
      </c>
      <c r="F973">
        <v>252</v>
      </c>
      <c r="G973">
        <v>9</v>
      </c>
      <c r="H973">
        <v>222</v>
      </c>
      <c r="I973">
        <v>21</v>
      </c>
      <c r="J973">
        <v>30</v>
      </c>
      <c r="K973">
        <v>0.91358024691357997</v>
      </c>
      <c r="L973">
        <v>0.88095238095238004</v>
      </c>
      <c r="M973">
        <v>0.96428571428571397</v>
      </c>
      <c r="N973">
        <v>0.89696969696969597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997</v>
      </c>
      <c r="F974">
        <v>1076</v>
      </c>
      <c r="G974">
        <v>79</v>
      </c>
      <c r="H974">
        <v>995</v>
      </c>
      <c r="I974">
        <v>2</v>
      </c>
      <c r="J974">
        <v>81</v>
      </c>
      <c r="K974">
        <v>0.99799398194583699</v>
      </c>
      <c r="L974">
        <v>0.92472118959107796</v>
      </c>
      <c r="M974">
        <v>0.92657992565055702</v>
      </c>
      <c r="N974">
        <v>0.95996140858658896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711</v>
      </c>
      <c r="F975">
        <v>753</v>
      </c>
      <c r="G975">
        <v>42</v>
      </c>
      <c r="H975">
        <v>664</v>
      </c>
      <c r="I975">
        <v>47</v>
      </c>
      <c r="J975">
        <v>89</v>
      </c>
      <c r="K975">
        <v>0.93389592123769305</v>
      </c>
      <c r="L975">
        <v>0.88180610889774202</v>
      </c>
      <c r="M975">
        <v>0.94422310756972105</v>
      </c>
      <c r="N975">
        <v>0.90710382513661103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284</v>
      </c>
      <c r="F976">
        <v>245</v>
      </c>
      <c r="G976">
        <v>39</v>
      </c>
      <c r="H976">
        <v>182</v>
      </c>
      <c r="I976">
        <v>102</v>
      </c>
      <c r="J976">
        <v>63</v>
      </c>
      <c r="K976">
        <v>0.64084507042253502</v>
      </c>
      <c r="L976">
        <v>0.74285714285714199</v>
      </c>
      <c r="M976">
        <v>1.1591836734693799</v>
      </c>
      <c r="N976">
        <v>0.68809073724007497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1073</v>
      </c>
      <c r="F977">
        <v>1076</v>
      </c>
      <c r="G977">
        <v>3</v>
      </c>
      <c r="H977">
        <v>1068</v>
      </c>
      <c r="I977">
        <v>5</v>
      </c>
      <c r="J977">
        <v>8</v>
      </c>
      <c r="K977">
        <v>0.99534016775395995</v>
      </c>
      <c r="L977">
        <v>0.99256505576208098</v>
      </c>
      <c r="M977">
        <v>0.99721189591077997</v>
      </c>
      <c r="N977">
        <v>0.99395067473243304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718</v>
      </c>
      <c r="F978">
        <v>753</v>
      </c>
      <c r="G978">
        <v>35</v>
      </c>
      <c r="H978">
        <v>685</v>
      </c>
      <c r="I978">
        <v>33</v>
      </c>
      <c r="J978">
        <v>68</v>
      </c>
      <c r="K978">
        <v>0.95403899721448404</v>
      </c>
      <c r="L978">
        <v>0.909694555112881</v>
      </c>
      <c r="M978">
        <v>0.95351925630810097</v>
      </c>
      <c r="N978">
        <v>0.93133922501699495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253</v>
      </c>
      <c r="F979">
        <v>245</v>
      </c>
      <c r="G979">
        <v>8</v>
      </c>
      <c r="H979">
        <v>207</v>
      </c>
      <c r="I979">
        <v>46</v>
      </c>
      <c r="J979">
        <v>38</v>
      </c>
      <c r="K979">
        <v>0.81818181818181801</v>
      </c>
      <c r="L979">
        <v>0.84489795918367305</v>
      </c>
      <c r="M979">
        <v>1.03265306122448</v>
      </c>
      <c r="N979">
        <v>0.83132530120481896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1045</v>
      </c>
      <c r="F980">
        <v>1076</v>
      </c>
      <c r="G980">
        <v>31</v>
      </c>
      <c r="H980">
        <v>1045</v>
      </c>
      <c r="I980">
        <v>0</v>
      </c>
      <c r="J980">
        <v>31</v>
      </c>
      <c r="K980">
        <v>1</v>
      </c>
      <c r="L980">
        <v>0.97118959107806602</v>
      </c>
      <c r="M980">
        <v>0.97118959107806602</v>
      </c>
      <c r="N980">
        <v>0.98538425271098495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672</v>
      </c>
      <c r="F981">
        <v>753</v>
      </c>
      <c r="G981">
        <v>81</v>
      </c>
      <c r="H981">
        <v>639</v>
      </c>
      <c r="I981">
        <v>33</v>
      </c>
      <c r="J981">
        <v>114</v>
      </c>
      <c r="K981">
        <v>0.95089285714285698</v>
      </c>
      <c r="L981">
        <v>0.84860557768924305</v>
      </c>
      <c r="M981">
        <v>0.89243027888446202</v>
      </c>
      <c r="N981">
        <v>0.896842105263157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225</v>
      </c>
      <c r="F982">
        <v>245</v>
      </c>
      <c r="G982">
        <v>20</v>
      </c>
      <c r="H982">
        <v>195</v>
      </c>
      <c r="I982">
        <v>30</v>
      </c>
      <c r="J982">
        <v>50</v>
      </c>
      <c r="K982">
        <v>0.86666666666666603</v>
      </c>
      <c r="L982">
        <v>0.79591836734693799</v>
      </c>
      <c r="M982">
        <v>0.91836734693877498</v>
      </c>
      <c r="N982">
        <v>0.82978723404255295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1136</v>
      </c>
      <c r="F983">
        <v>1251</v>
      </c>
      <c r="G983">
        <v>115</v>
      </c>
      <c r="H983">
        <v>1133</v>
      </c>
      <c r="I983">
        <v>3</v>
      </c>
      <c r="J983">
        <v>118</v>
      </c>
      <c r="K983">
        <v>0.99735915492957705</v>
      </c>
      <c r="L983">
        <v>0.90567545963229401</v>
      </c>
      <c r="M983">
        <v>0.90807354116706596</v>
      </c>
      <c r="N983">
        <v>0.94930875576036799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836</v>
      </c>
      <c r="F984">
        <v>841</v>
      </c>
      <c r="G984">
        <v>5</v>
      </c>
      <c r="H984">
        <v>732</v>
      </c>
      <c r="I984">
        <v>104</v>
      </c>
      <c r="J984">
        <v>109</v>
      </c>
      <c r="K984">
        <v>0.87559808612440104</v>
      </c>
      <c r="L984">
        <v>0.87039239001188995</v>
      </c>
      <c r="M984">
        <v>0.99405469678953595</v>
      </c>
      <c r="N984">
        <v>0.87298747763864004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317</v>
      </c>
      <c r="F985">
        <v>252</v>
      </c>
      <c r="G985">
        <v>65</v>
      </c>
      <c r="H985">
        <v>171</v>
      </c>
      <c r="I985">
        <v>146</v>
      </c>
      <c r="J985">
        <v>81</v>
      </c>
      <c r="K985">
        <v>0.53943217665615095</v>
      </c>
      <c r="L985">
        <v>0.67857142857142805</v>
      </c>
      <c r="M985">
        <v>1.2579365079364999</v>
      </c>
      <c r="N985">
        <v>0.60105448154657204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649</v>
      </c>
      <c r="F986">
        <v>1251</v>
      </c>
      <c r="G986">
        <v>602</v>
      </c>
      <c r="H986">
        <v>648</v>
      </c>
      <c r="I986">
        <v>1</v>
      </c>
      <c r="J986">
        <v>603</v>
      </c>
      <c r="K986">
        <v>0.99845916795069301</v>
      </c>
      <c r="L986">
        <v>0.51798561151079103</v>
      </c>
      <c r="M986">
        <v>0.51878497202238205</v>
      </c>
      <c r="N986">
        <v>0.68210526315789399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784</v>
      </c>
      <c r="F987">
        <v>841</v>
      </c>
      <c r="G987">
        <v>57</v>
      </c>
      <c r="H987">
        <v>714</v>
      </c>
      <c r="I987">
        <v>70</v>
      </c>
      <c r="J987">
        <v>127</v>
      </c>
      <c r="K987">
        <v>0.91071428571428503</v>
      </c>
      <c r="L987">
        <v>0.848989298454221</v>
      </c>
      <c r="M987">
        <v>0.93222354340071301</v>
      </c>
      <c r="N987">
        <v>0.87876923076922997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217</v>
      </c>
      <c r="F988">
        <v>252</v>
      </c>
      <c r="G988">
        <v>35</v>
      </c>
      <c r="H988">
        <v>185</v>
      </c>
      <c r="I988">
        <v>32</v>
      </c>
      <c r="J988">
        <v>67</v>
      </c>
      <c r="K988">
        <v>0.85253456221198098</v>
      </c>
      <c r="L988">
        <v>0.73412698412698396</v>
      </c>
      <c r="M988">
        <v>0.86111111111111105</v>
      </c>
      <c r="N988">
        <v>0.78891257995735597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1156</v>
      </c>
      <c r="F989">
        <v>1251</v>
      </c>
      <c r="G989">
        <v>95</v>
      </c>
      <c r="H989">
        <v>1153</v>
      </c>
      <c r="I989">
        <v>3</v>
      </c>
      <c r="J989">
        <v>98</v>
      </c>
      <c r="K989">
        <v>0.99740484429065701</v>
      </c>
      <c r="L989">
        <v>0.92166266986410805</v>
      </c>
      <c r="M989">
        <v>0.92406075139888</v>
      </c>
      <c r="N989">
        <v>0.95803905276277501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795</v>
      </c>
      <c r="F990">
        <v>841</v>
      </c>
      <c r="G990">
        <v>46</v>
      </c>
      <c r="H990">
        <v>727</v>
      </c>
      <c r="I990">
        <v>68</v>
      </c>
      <c r="J990">
        <v>114</v>
      </c>
      <c r="K990">
        <v>0.91446540880503102</v>
      </c>
      <c r="L990">
        <v>0.86444708680142601</v>
      </c>
      <c r="M990">
        <v>0.945303210463733</v>
      </c>
      <c r="N990">
        <v>0.88875305623471801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236</v>
      </c>
      <c r="F991">
        <v>252</v>
      </c>
      <c r="G991">
        <v>16</v>
      </c>
      <c r="H991">
        <v>205</v>
      </c>
      <c r="I991">
        <v>31</v>
      </c>
      <c r="J991">
        <v>47</v>
      </c>
      <c r="K991">
        <v>0.86864406779660996</v>
      </c>
      <c r="L991">
        <v>0.81349206349206304</v>
      </c>
      <c r="M991">
        <v>0.93650793650793596</v>
      </c>
      <c r="N991">
        <v>0.84016393442622905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939</v>
      </c>
      <c r="F992">
        <v>920</v>
      </c>
      <c r="G992">
        <v>19</v>
      </c>
      <c r="H992">
        <v>919</v>
      </c>
      <c r="I992">
        <v>20</v>
      </c>
      <c r="J992">
        <v>1</v>
      </c>
      <c r="K992">
        <v>0.97870074547390795</v>
      </c>
      <c r="L992">
        <v>0.99891304347826004</v>
      </c>
      <c r="M992">
        <v>1.0206521739130401</v>
      </c>
      <c r="N992">
        <v>0.988703604088219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554</v>
      </c>
      <c r="F993">
        <v>549</v>
      </c>
      <c r="G993">
        <v>5</v>
      </c>
      <c r="H993">
        <v>475</v>
      </c>
      <c r="I993">
        <v>79</v>
      </c>
      <c r="J993">
        <v>74</v>
      </c>
      <c r="K993">
        <v>0.85740072202165996</v>
      </c>
      <c r="L993">
        <v>0.86520947176684804</v>
      </c>
      <c r="M993">
        <v>1.0091074681238601</v>
      </c>
      <c r="N993">
        <v>0.86128739800543896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232</v>
      </c>
      <c r="F994">
        <v>204</v>
      </c>
      <c r="G994">
        <v>28</v>
      </c>
      <c r="H994">
        <v>174</v>
      </c>
      <c r="I994">
        <v>58</v>
      </c>
      <c r="J994">
        <v>30</v>
      </c>
      <c r="K994">
        <v>0.75</v>
      </c>
      <c r="L994">
        <v>0.85294117647058798</v>
      </c>
      <c r="M994">
        <v>1.1372549019607801</v>
      </c>
      <c r="N994">
        <v>0.798165137614678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944</v>
      </c>
      <c r="F995">
        <v>920</v>
      </c>
      <c r="G995">
        <v>24</v>
      </c>
      <c r="H995">
        <v>920</v>
      </c>
      <c r="I995">
        <v>24</v>
      </c>
      <c r="J995">
        <v>0</v>
      </c>
      <c r="K995">
        <v>0.97457627118643997</v>
      </c>
      <c r="L995">
        <v>1</v>
      </c>
      <c r="M995">
        <v>1.0260869565217301</v>
      </c>
      <c r="N995">
        <v>0.98712446351931304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574</v>
      </c>
      <c r="F996">
        <v>549</v>
      </c>
      <c r="G996">
        <v>25</v>
      </c>
      <c r="H996">
        <v>501</v>
      </c>
      <c r="I996">
        <v>73</v>
      </c>
      <c r="J996">
        <v>48</v>
      </c>
      <c r="K996">
        <v>0.87282229965156799</v>
      </c>
      <c r="L996">
        <v>0.91256830601092898</v>
      </c>
      <c r="M996">
        <v>1.0455373406193</v>
      </c>
      <c r="N996">
        <v>0.89225289403383701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209</v>
      </c>
      <c r="F997">
        <v>204</v>
      </c>
      <c r="G997">
        <v>5</v>
      </c>
      <c r="H997">
        <v>183</v>
      </c>
      <c r="I997">
        <v>26</v>
      </c>
      <c r="J997">
        <v>21</v>
      </c>
      <c r="K997">
        <v>0.87559808612440104</v>
      </c>
      <c r="L997">
        <v>0.89705882352941102</v>
      </c>
      <c r="M997">
        <v>1.0245098039215601</v>
      </c>
      <c r="N997">
        <v>0.88619854721549596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912</v>
      </c>
      <c r="F998">
        <v>920</v>
      </c>
      <c r="G998">
        <v>8</v>
      </c>
      <c r="H998">
        <v>910</v>
      </c>
      <c r="I998">
        <v>2</v>
      </c>
      <c r="J998">
        <v>10</v>
      </c>
      <c r="K998">
        <v>0.99780701754385903</v>
      </c>
      <c r="L998">
        <v>0.98913043478260798</v>
      </c>
      <c r="M998">
        <v>0.99130434782608701</v>
      </c>
      <c r="N998">
        <v>0.99344978165938802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579</v>
      </c>
      <c r="F999">
        <v>549</v>
      </c>
      <c r="G999">
        <v>30</v>
      </c>
      <c r="H999">
        <v>515</v>
      </c>
      <c r="I999">
        <v>64</v>
      </c>
      <c r="J999">
        <v>34</v>
      </c>
      <c r="K999">
        <v>0.88946459412780599</v>
      </c>
      <c r="L999">
        <v>0.93806921675774102</v>
      </c>
      <c r="M999">
        <v>1.0546448087431599</v>
      </c>
      <c r="N999">
        <v>0.91312056737588598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211</v>
      </c>
      <c r="F1000">
        <v>204</v>
      </c>
      <c r="G1000">
        <v>7</v>
      </c>
      <c r="H1000">
        <v>190</v>
      </c>
      <c r="I1000">
        <v>21</v>
      </c>
      <c r="J1000">
        <v>14</v>
      </c>
      <c r="K1000">
        <v>0.90047393364928896</v>
      </c>
      <c r="L1000">
        <v>0.93137254901960698</v>
      </c>
      <c r="M1000">
        <v>1.03431372549019</v>
      </c>
      <c r="N1000">
        <v>0.91566265060240903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1006</v>
      </c>
      <c r="F1001">
        <v>946</v>
      </c>
      <c r="G1001">
        <v>60</v>
      </c>
      <c r="H1001">
        <v>944</v>
      </c>
      <c r="I1001">
        <v>62</v>
      </c>
      <c r="J1001">
        <v>2</v>
      </c>
      <c r="K1001">
        <v>0.938369781312127</v>
      </c>
      <c r="L1001">
        <v>0.99788583509513695</v>
      </c>
      <c r="M1001">
        <v>1.0634249471458701</v>
      </c>
      <c r="N1001">
        <v>0.96721311475409799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707</v>
      </c>
      <c r="F1002">
        <v>703</v>
      </c>
      <c r="G1002">
        <v>4</v>
      </c>
      <c r="H1002">
        <v>645</v>
      </c>
      <c r="I1002">
        <v>62</v>
      </c>
      <c r="J1002">
        <v>58</v>
      </c>
      <c r="K1002">
        <v>0.91230551626591205</v>
      </c>
      <c r="L1002">
        <v>0.91749644381223305</v>
      </c>
      <c r="M1002">
        <v>1.0056899004267399</v>
      </c>
      <c r="N1002">
        <v>0.91489361702127603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235</v>
      </c>
      <c r="F1003">
        <v>247</v>
      </c>
      <c r="G1003">
        <v>12</v>
      </c>
      <c r="H1003">
        <v>170</v>
      </c>
      <c r="I1003">
        <v>65</v>
      </c>
      <c r="J1003">
        <v>77</v>
      </c>
      <c r="K1003">
        <v>0.72340425531914898</v>
      </c>
      <c r="L1003">
        <v>0.68825910931173995</v>
      </c>
      <c r="M1003">
        <v>0.95141700404858298</v>
      </c>
      <c r="N1003">
        <v>0.70539419087136901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949</v>
      </c>
      <c r="F1004">
        <v>946</v>
      </c>
      <c r="G1004">
        <v>3</v>
      </c>
      <c r="H1004">
        <v>926</v>
      </c>
      <c r="I1004">
        <v>23</v>
      </c>
      <c r="J1004">
        <v>20</v>
      </c>
      <c r="K1004">
        <v>0.975763962065331</v>
      </c>
      <c r="L1004">
        <v>0.97885835095137397</v>
      </c>
      <c r="M1004">
        <v>1.00317124735729</v>
      </c>
      <c r="N1004">
        <v>0.97730870712400997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694</v>
      </c>
      <c r="F1005">
        <v>703</v>
      </c>
      <c r="G1005">
        <v>9</v>
      </c>
      <c r="H1005">
        <v>645</v>
      </c>
      <c r="I1005">
        <v>49</v>
      </c>
      <c r="J1005">
        <v>58</v>
      </c>
      <c r="K1005">
        <v>0.92939481268011503</v>
      </c>
      <c r="L1005">
        <v>0.91749644381223305</v>
      </c>
      <c r="M1005">
        <v>0.98719772403982897</v>
      </c>
      <c r="N1005">
        <v>0.923407301360057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225</v>
      </c>
      <c r="F1006">
        <v>247</v>
      </c>
      <c r="G1006">
        <v>22</v>
      </c>
      <c r="H1006">
        <v>192</v>
      </c>
      <c r="I1006">
        <v>33</v>
      </c>
      <c r="J1006">
        <v>55</v>
      </c>
      <c r="K1006">
        <v>0.85333333333333306</v>
      </c>
      <c r="L1006">
        <v>0.77732793522267196</v>
      </c>
      <c r="M1006">
        <v>0.91093117408906799</v>
      </c>
      <c r="N1006">
        <v>0.81355932203389802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963</v>
      </c>
      <c r="F1007">
        <v>946</v>
      </c>
      <c r="G1007">
        <v>17</v>
      </c>
      <c r="H1007">
        <v>943</v>
      </c>
      <c r="I1007">
        <v>20</v>
      </c>
      <c r="J1007">
        <v>3</v>
      </c>
      <c r="K1007">
        <v>0.97923156801661404</v>
      </c>
      <c r="L1007">
        <v>0.99682875264270598</v>
      </c>
      <c r="M1007">
        <v>1.01797040169133</v>
      </c>
      <c r="N1007">
        <v>0.98795180722891496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687</v>
      </c>
      <c r="F1008">
        <v>703</v>
      </c>
      <c r="G1008">
        <v>16</v>
      </c>
      <c r="H1008">
        <v>653</v>
      </c>
      <c r="I1008">
        <v>34</v>
      </c>
      <c r="J1008">
        <v>50</v>
      </c>
      <c r="K1008">
        <v>0.95050946142649195</v>
      </c>
      <c r="L1008">
        <v>0.92887624466571805</v>
      </c>
      <c r="M1008">
        <v>0.977240398293029</v>
      </c>
      <c r="N1008">
        <v>0.93956834532374101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242</v>
      </c>
      <c r="F1009">
        <v>247</v>
      </c>
      <c r="G1009">
        <v>5</v>
      </c>
      <c r="H1009">
        <v>210</v>
      </c>
      <c r="I1009">
        <v>32</v>
      </c>
      <c r="J1009">
        <v>37</v>
      </c>
      <c r="K1009">
        <v>0.86776859504132198</v>
      </c>
      <c r="L1009">
        <v>0.85020242914979705</v>
      </c>
      <c r="M1009">
        <v>0.97975708502024295</v>
      </c>
      <c r="N1009">
        <v>0.85889570552147199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612</v>
      </c>
      <c r="F1010">
        <v>999</v>
      </c>
      <c r="G1010">
        <v>387</v>
      </c>
      <c r="H1010">
        <v>588</v>
      </c>
      <c r="I1010">
        <v>24</v>
      </c>
      <c r="J1010">
        <v>411</v>
      </c>
      <c r="K1010">
        <v>0.96078431372549</v>
      </c>
      <c r="L1010">
        <v>0.58858858858858798</v>
      </c>
      <c r="M1010">
        <v>0.61261261261261202</v>
      </c>
      <c r="N1010">
        <v>0.72998137802606999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784</v>
      </c>
      <c r="F1011">
        <v>835</v>
      </c>
      <c r="G1011">
        <v>51</v>
      </c>
      <c r="H1011">
        <v>673</v>
      </c>
      <c r="I1011">
        <v>111</v>
      </c>
      <c r="J1011">
        <v>162</v>
      </c>
      <c r="K1011">
        <v>0.85841836734693799</v>
      </c>
      <c r="L1011">
        <v>0.80598802395209501</v>
      </c>
      <c r="M1011">
        <v>0.93892215568862203</v>
      </c>
      <c r="N1011">
        <v>0.83137739345274797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284</v>
      </c>
      <c r="F1012">
        <v>266</v>
      </c>
      <c r="G1012">
        <v>18</v>
      </c>
      <c r="H1012">
        <v>136</v>
      </c>
      <c r="I1012">
        <v>148</v>
      </c>
      <c r="J1012">
        <v>130</v>
      </c>
      <c r="K1012">
        <v>0.47887323943661902</v>
      </c>
      <c r="L1012">
        <v>0.511278195488721</v>
      </c>
      <c r="M1012">
        <v>1.06766917293233</v>
      </c>
      <c r="N1012">
        <v>0.49454545454545401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955</v>
      </c>
      <c r="F1013">
        <v>999</v>
      </c>
      <c r="G1013">
        <v>44</v>
      </c>
      <c r="H1013">
        <v>926</v>
      </c>
      <c r="I1013">
        <v>29</v>
      </c>
      <c r="J1013">
        <v>73</v>
      </c>
      <c r="K1013">
        <v>0.96963350785340297</v>
      </c>
      <c r="L1013">
        <v>0.92692692692692602</v>
      </c>
      <c r="M1013">
        <v>0.95595595595595595</v>
      </c>
      <c r="N1013">
        <v>0.94779938587512802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250</v>
      </c>
      <c r="F1014">
        <v>835</v>
      </c>
      <c r="G1014">
        <v>585</v>
      </c>
      <c r="H1014">
        <v>211</v>
      </c>
      <c r="I1014">
        <v>39</v>
      </c>
      <c r="J1014">
        <v>624</v>
      </c>
      <c r="K1014">
        <v>0.84399999999999997</v>
      </c>
      <c r="L1014">
        <v>0.25269461077844302</v>
      </c>
      <c r="M1014">
        <v>0.29940119760479</v>
      </c>
      <c r="N1014">
        <v>0.38894009216589798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58</v>
      </c>
      <c r="F1015">
        <v>266</v>
      </c>
      <c r="G1015">
        <v>208</v>
      </c>
      <c r="H1015">
        <v>35</v>
      </c>
      <c r="I1015">
        <v>23</v>
      </c>
      <c r="J1015">
        <v>231</v>
      </c>
      <c r="K1015">
        <v>0.60344827586206895</v>
      </c>
      <c r="L1015">
        <v>0.13157894736842099</v>
      </c>
      <c r="M1015">
        <v>0.21804511278195399</v>
      </c>
      <c r="N1015">
        <v>0.21604938271604901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1015</v>
      </c>
      <c r="F1016">
        <v>999</v>
      </c>
      <c r="G1016">
        <v>16</v>
      </c>
      <c r="H1016">
        <v>999</v>
      </c>
      <c r="I1016">
        <v>16</v>
      </c>
      <c r="J1016">
        <v>0</v>
      </c>
      <c r="K1016">
        <v>0.98423645320196995</v>
      </c>
      <c r="L1016">
        <v>1</v>
      </c>
      <c r="M1016">
        <v>1.0160160160160101</v>
      </c>
      <c r="N1016">
        <v>0.99205561072492499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856</v>
      </c>
      <c r="F1017">
        <v>835</v>
      </c>
      <c r="G1017">
        <v>21</v>
      </c>
      <c r="H1017">
        <v>793</v>
      </c>
      <c r="I1017">
        <v>63</v>
      </c>
      <c r="J1017">
        <v>42</v>
      </c>
      <c r="K1017">
        <v>0.92640186915887801</v>
      </c>
      <c r="L1017">
        <v>0.94970059880239499</v>
      </c>
      <c r="M1017">
        <v>1.0251497005988</v>
      </c>
      <c r="N1017">
        <v>0.93790656416321705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260</v>
      </c>
      <c r="F1018">
        <v>266</v>
      </c>
      <c r="G1018">
        <v>6</v>
      </c>
      <c r="H1018">
        <v>216</v>
      </c>
      <c r="I1018">
        <v>44</v>
      </c>
      <c r="J1018">
        <v>50</v>
      </c>
      <c r="K1018">
        <v>0.83076923076923004</v>
      </c>
      <c r="L1018">
        <v>0.81203007518796899</v>
      </c>
      <c r="M1018">
        <v>0.977443609022556</v>
      </c>
      <c r="N1018">
        <v>0.82129277566539904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1088</v>
      </c>
      <c r="F1019">
        <v>1079</v>
      </c>
      <c r="G1019">
        <v>9</v>
      </c>
      <c r="H1019">
        <v>1075</v>
      </c>
      <c r="I1019">
        <v>13</v>
      </c>
      <c r="J1019">
        <v>4</v>
      </c>
      <c r="K1019">
        <v>0.98805147058823495</v>
      </c>
      <c r="L1019">
        <v>0.99629286376274295</v>
      </c>
      <c r="M1019">
        <v>1.00834105653382</v>
      </c>
      <c r="N1019">
        <v>0.99215505306875795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611</v>
      </c>
      <c r="F1020">
        <v>680</v>
      </c>
      <c r="G1020">
        <v>69</v>
      </c>
      <c r="H1020">
        <v>553</v>
      </c>
      <c r="I1020">
        <v>58</v>
      </c>
      <c r="J1020">
        <v>127</v>
      </c>
      <c r="K1020">
        <v>0.9050736497545</v>
      </c>
      <c r="L1020">
        <v>0.81323529411764695</v>
      </c>
      <c r="M1020">
        <v>0.89852941176470502</v>
      </c>
      <c r="N1020">
        <v>0.85670023237800097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181</v>
      </c>
      <c r="F1021">
        <v>247</v>
      </c>
      <c r="G1021">
        <v>66</v>
      </c>
      <c r="H1021">
        <v>134</v>
      </c>
      <c r="I1021">
        <v>47</v>
      </c>
      <c r="J1021">
        <v>113</v>
      </c>
      <c r="K1021">
        <v>0.74033149171270696</v>
      </c>
      <c r="L1021">
        <v>0.542510121457489</v>
      </c>
      <c r="M1021">
        <v>0.73279352226720595</v>
      </c>
      <c r="N1021">
        <v>0.62616822429906505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1054</v>
      </c>
      <c r="F1022">
        <v>1079</v>
      </c>
      <c r="G1022">
        <v>25</v>
      </c>
      <c r="H1022">
        <v>1043</v>
      </c>
      <c r="I1022">
        <v>11</v>
      </c>
      <c r="J1022">
        <v>36</v>
      </c>
      <c r="K1022">
        <v>0.98956356736242801</v>
      </c>
      <c r="L1022">
        <v>0.96663577386468902</v>
      </c>
      <c r="M1022">
        <v>0.97683039851714504</v>
      </c>
      <c r="N1022">
        <v>0.97796530707923102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635</v>
      </c>
      <c r="F1023">
        <v>680</v>
      </c>
      <c r="G1023">
        <v>45</v>
      </c>
      <c r="H1023">
        <v>612</v>
      </c>
      <c r="I1023">
        <v>23</v>
      </c>
      <c r="J1023">
        <v>68</v>
      </c>
      <c r="K1023">
        <v>0.96377952755905505</v>
      </c>
      <c r="L1023">
        <v>0.9</v>
      </c>
      <c r="M1023">
        <v>0.93382352941176405</v>
      </c>
      <c r="N1023">
        <v>0.93079847908745195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212</v>
      </c>
      <c r="F1024">
        <v>247</v>
      </c>
      <c r="G1024">
        <v>35</v>
      </c>
      <c r="H1024">
        <v>202</v>
      </c>
      <c r="I1024">
        <v>10</v>
      </c>
      <c r="J1024">
        <v>45</v>
      </c>
      <c r="K1024">
        <v>0.95283018867924496</v>
      </c>
      <c r="L1024">
        <v>0.81781376518218596</v>
      </c>
      <c r="M1024">
        <v>0.85829959514169996</v>
      </c>
      <c r="N1024">
        <v>0.88017429193899699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1068</v>
      </c>
      <c r="F1025">
        <v>1079</v>
      </c>
      <c r="G1025">
        <v>11</v>
      </c>
      <c r="H1025">
        <v>1064</v>
      </c>
      <c r="I1025">
        <v>4</v>
      </c>
      <c r="J1025">
        <v>15</v>
      </c>
      <c r="K1025">
        <v>0.99625468164793995</v>
      </c>
      <c r="L1025">
        <v>0.98609823911028704</v>
      </c>
      <c r="M1025">
        <v>0.98980537534754398</v>
      </c>
      <c r="N1025">
        <v>0.99115044247787598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651</v>
      </c>
      <c r="F1026">
        <v>680</v>
      </c>
      <c r="G1026">
        <v>29</v>
      </c>
      <c r="H1026">
        <v>630</v>
      </c>
      <c r="I1026">
        <v>21</v>
      </c>
      <c r="J1026">
        <v>50</v>
      </c>
      <c r="K1026">
        <v>0.967741935483871</v>
      </c>
      <c r="L1026">
        <v>0.92647058823529405</v>
      </c>
      <c r="M1026">
        <v>0.95735294117646996</v>
      </c>
      <c r="N1026">
        <v>0.94665664913598802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237</v>
      </c>
      <c r="F1027">
        <v>247</v>
      </c>
      <c r="G1027">
        <v>10</v>
      </c>
      <c r="H1027">
        <v>219</v>
      </c>
      <c r="I1027">
        <v>18</v>
      </c>
      <c r="J1027">
        <v>28</v>
      </c>
      <c r="K1027">
        <v>0.924050632911392</v>
      </c>
      <c r="L1027">
        <v>0.88663967611336003</v>
      </c>
      <c r="M1027">
        <v>0.959514170040485</v>
      </c>
      <c r="N1027">
        <v>0.90495867768594995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954</v>
      </c>
      <c r="F1028">
        <v>946</v>
      </c>
      <c r="G1028">
        <v>8</v>
      </c>
      <c r="H1028">
        <v>944</v>
      </c>
      <c r="I1028">
        <v>10</v>
      </c>
      <c r="J1028">
        <v>2</v>
      </c>
      <c r="K1028">
        <v>0.98951781970649899</v>
      </c>
      <c r="L1028">
        <v>0.99788583509513695</v>
      </c>
      <c r="M1028">
        <v>1.00845665961945</v>
      </c>
      <c r="N1028">
        <v>0.99368421052631495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665</v>
      </c>
      <c r="F1029">
        <v>718</v>
      </c>
      <c r="G1029">
        <v>53</v>
      </c>
      <c r="H1029">
        <v>612</v>
      </c>
      <c r="I1029">
        <v>53</v>
      </c>
      <c r="J1029">
        <v>106</v>
      </c>
      <c r="K1029">
        <v>0.92030075187969895</v>
      </c>
      <c r="L1029">
        <v>0.85236768802228402</v>
      </c>
      <c r="M1029">
        <v>0.92618384401114195</v>
      </c>
      <c r="N1029">
        <v>0.88503253796095405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242</v>
      </c>
      <c r="F1030">
        <v>207</v>
      </c>
      <c r="G1030">
        <v>35</v>
      </c>
      <c r="H1030">
        <v>145</v>
      </c>
      <c r="I1030">
        <v>97</v>
      </c>
      <c r="J1030">
        <v>62</v>
      </c>
      <c r="K1030">
        <v>0.59917355371900805</v>
      </c>
      <c r="L1030">
        <v>0.70048309178743895</v>
      </c>
      <c r="M1030">
        <v>1.1690821256038599</v>
      </c>
      <c r="N1030">
        <v>0.64587973273942001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915</v>
      </c>
      <c r="F1031">
        <v>946</v>
      </c>
      <c r="G1031">
        <v>31</v>
      </c>
      <c r="H1031">
        <v>911</v>
      </c>
      <c r="I1031">
        <v>4</v>
      </c>
      <c r="J1031">
        <v>35</v>
      </c>
      <c r="K1031">
        <v>0.99562841530054602</v>
      </c>
      <c r="L1031">
        <v>0.963002114164904</v>
      </c>
      <c r="M1031">
        <v>0.96723044397462998</v>
      </c>
      <c r="N1031">
        <v>0.97904352498656599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690</v>
      </c>
      <c r="F1032">
        <v>718</v>
      </c>
      <c r="G1032">
        <v>28</v>
      </c>
      <c r="H1032">
        <v>645</v>
      </c>
      <c r="I1032">
        <v>45</v>
      </c>
      <c r="J1032">
        <v>73</v>
      </c>
      <c r="K1032">
        <v>0.934782608695652</v>
      </c>
      <c r="L1032">
        <v>0.89832869080779898</v>
      </c>
      <c r="M1032">
        <v>0.96100278551532003</v>
      </c>
      <c r="N1032">
        <v>0.91619318181818099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191</v>
      </c>
      <c r="F1033">
        <v>207</v>
      </c>
      <c r="G1033">
        <v>16</v>
      </c>
      <c r="H1033">
        <v>146</v>
      </c>
      <c r="I1033">
        <v>45</v>
      </c>
      <c r="J1033">
        <v>61</v>
      </c>
      <c r="K1033">
        <v>0.764397905759162</v>
      </c>
      <c r="L1033">
        <v>0.705314009661835</v>
      </c>
      <c r="M1033">
        <v>0.92270531400966105</v>
      </c>
      <c r="N1033">
        <v>0.733668341708542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942</v>
      </c>
      <c r="F1034">
        <v>946</v>
      </c>
      <c r="G1034">
        <v>4</v>
      </c>
      <c r="H1034">
        <v>941</v>
      </c>
      <c r="I1034">
        <v>1</v>
      </c>
      <c r="J1034">
        <v>5</v>
      </c>
      <c r="K1034">
        <v>0.99893842887473405</v>
      </c>
      <c r="L1034">
        <v>0.99471458773784305</v>
      </c>
      <c r="M1034">
        <v>0.99577167019027402</v>
      </c>
      <c r="N1034">
        <v>0.99682203389830504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661</v>
      </c>
      <c r="F1035">
        <v>718</v>
      </c>
      <c r="G1035">
        <v>57</v>
      </c>
      <c r="H1035">
        <v>614</v>
      </c>
      <c r="I1035">
        <v>47</v>
      </c>
      <c r="J1035">
        <v>104</v>
      </c>
      <c r="K1035">
        <v>0.92889561270801801</v>
      </c>
      <c r="L1035">
        <v>0.85515320334261802</v>
      </c>
      <c r="M1035">
        <v>0.92061281337047296</v>
      </c>
      <c r="N1035">
        <v>0.89050036258158005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207</v>
      </c>
      <c r="F1036">
        <v>207</v>
      </c>
      <c r="G1036">
        <v>0</v>
      </c>
      <c r="H1036">
        <v>159</v>
      </c>
      <c r="I1036">
        <v>48</v>
      </c>
      <c r="J1036">
        <v>48</v>
      </c>
      <c r="K1036">
        <v>0.76811594202898503</v>
      </c>
      <c r="L1036">
        <v>0.76811594202898503</v>
      </c>
      <c r="M1036">
        <v>1</v>
      </c>
      <c r="N1036">
        <v>0.76811594202898503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1015</v>
      </c>
      <c r="F1037">
        <v>985</v>
      </c>
      <c r="G1037">
        <v>30</v>
      </c>
      <c r="H1037">
        <v>984</v>
      </c>
      <c r="I1037">
        <v>31</v>
      </c>
      <c r="J1037">
        <v>1</v>
      </c>
      <c r="K1037">
        <v>0.96945812807881704</v>
      </c>
      <c r="L1037">
        <v>0.99898477157360399</v>
      </c>
      <c r="M1037">
        <v>1.03045685279187</v>
      </c>
      <c r="N1037">
        <v>0.98399999999999999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748</v>
      </c>
      <c r="F1038">
        <v>720</v>
      </c>
      <c r="G1038">
        <v>28</v>
      </c>
      <c r="H1038">
        <v>670</v>
      </c>
      <c r="I1038">
        <v>78</v>
      </c>
      <c r="J1038">
        <v>50</v>
      </c>
      <c r="K1038">
        <v>0.89572192513368898</v>
      </c>
      <c r="L1038">
        <v>0.93055555555555503</v>
      </c>
      <c r="M1038">
        <v>1.0388888888888801</v>
      </c>
      <c r="N1038">
        <v>0.91280653950953605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309</v>
      </c>
      <c r="F1039">
        <v>214</v>
      </c>
      <c r="G1039">
        <v>95</v>
      </c>
      <c r="H1039">
        <v>187</v>
      </c>
      <c r="I1039">
        <v>122</v>
      </c>
      <c r="J1039">
        <v>27</v>
      </c>
      <c r="K1039">
        <v>0.60517799352750801</v>
      </c>
      <c r="L1039">
        <v>0.87383177570093395</v>
      </c>
      <c r="M1039">
        <v>1.44392523364485</v>
      </c>
      <c r="N1039">
        <v>0.7151051625239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987</v>
      </c>
      <c r="F1040">
        <v>985</v>
      </c>
      <c r="G1040">
        <v>2</v>
      </c>
      <c r="H1040">
        <v>974</v>
      </c>
      <c r="I1040">
        <v>13</v>
      </c>
      <c r="J1040">
        <v>11</v>
      </c>
      <c r="K1040">
        <v>0.98682877406281599</v>
      </c>
      <c r="L1040">
        <v>0.98883248730964401</v>
      </c>
      <c r="M1040">
        <v>1.00203045685279</v>
      </c>
      <c r="N1040">
        <v>0.98782961460446195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695</v>
      </c>
      <c r="F1041">
        <v>720</v>
      </c>
      <c r="G1041">
        <v>25</v>
      </c>
      <c r="H1041">
        <v>645</v>
      </c>
      <c r="I1041">
        <v>50</v>
      </c>
      <c r="J1041">
        <v>75</v>
      </c>
      <c r="K1041">
        <v>0.92805755395683398</v>
      </c>
      <c r="L1041">
        <v>0.89583333333333304</v>
      </c>
      <c r="M1041">
        <v>0.96527777777777701</v>
      </c>
      <c r="N1041">
        <v>0.91166077738515805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229</v>
      </c>
      <c r="F1042">
        <v>214</v>
      </c>
      <c r="G1042">
        <v>15</v>
      </c>
      <c r="H1042">
        <v>160</v>
      </c>
      <c r="I1042">
        <v>69</v>
      </c>
      <c r="J1042">
        <v>54</v>
      </c>
      <c r="K1042">
        <v>0.69868995633187703</v>
      </c>
      <c r="L1042">
        <v>0.74766355140186902</v>
      </c>
      <c r="M1042">
        <v>1.0700934579439201</v>
      </c>
      <c r="N1042">
        <v>0.72234762979683897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1023</v>
      </c>
      <c r="F1043">
        <v>985</v>
      </c>
      <c r="G1043">
        <v>38</v>
      </c>
      <c r="H1043">
        <v>984</v>
      </c>
      <c r="I1043">
        <v>39</v>
      </c>
      <c r="J1043">
        <v>1</v>
      </c>
      <c r="K1043">
        <v>0.96187683284457404</v>
      </c>
      <c r="L1043">
        <v>0.99898477157360399</v>
      </c>
      <c r="M1043">
        <v>1.0385786802030399</v>
      </c>
      <c r="N1043">
        <v>0.98007968127489997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668</v>
      </c>
      <c r="I1044">
        <v>46</v>
      </c>
      <c r="J1044">
        <v>52</v>
      </c>
      <c r="K1044">
        <v>0.93557422969187598</v>
      </c>
      <c r="L1044">
        <v>0.92777777777777704</v>
      </c>
      <c r="M1044">
        <v>0.99166666666666603</v>
      </c>
      <c r="N1044">
        <v>0.93165969316596897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243</v>
      </c>
      <c r="F1045">
        <v>214</v>
      </c>
      <c r="G1045">
        <v>29</v>
      </c>
      <c r="H1045">
        <v>194</v>
      </c>
      <c r="I1045">
        <v>49</v>
      </c>
      <c r="J1045">
        <v>20</v>
      </c>
      <c r="K1045">
        <v>0.79835390946502005</v>
      </c>
      <c r="L1045">
        <v>0.90654205607476601</v>
      </c>
      <c r="M1045">
        <v>1.13551401869158</v>
      </c>
      <c r="N1045">
        <v>0.84901531728665203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1136</v>
      </c>
      <c r="I1046">
        <v>9</v>
      </c>
      <c r="J1046">
        <v>30</v>
      </c>
      <c r="K1046">
        <v>0.99213973799126598</v>
      </c>
      <c r="L1046">
        <v>0.97427101200686095</v>
      </c>
      <c r="M1046">
        <v>0.98198970840480204</v>
      </c>
      <c r="N1046">
        <v>0.98312418866291595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652</v>
      </c>
      <c r="F1047">
        <v>728</v>
      </c>
      <c r="G1047">
        <v>76</v>
      </c>
      <c r="H1047">
        <v>593</v>
      </c>
      <c r="I1047">
        <v>59</v>
      </c>
      <c r="J1047">
        <v>135</v>
      </c>
      <c r="K1047">
        <v>0.90950920245398703</v>
      </c>
      <c r="L1047">
        <v>0.814560439560439</v>
      </c>
      <c r="M1047">
        <v>0.89560439560439498</v>
      </c>
      <c r="N1047">
        <v>0.85942028985507202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247</v>
      </c>
      <c r="F1048">
        <v>270</v>
      </c>
      <c r="G1048">
        <v>23</v>
      </c>
      <c r="H1048">
        <v>180</v>
      </c>
      <c r="I1048">
        <v>67</v>
      </c>
      <c r="J1048">
        <v>90</v>
      </c>
      <c r="K1048">
        <v>0.72874493927125505</v>
      </c>
      <c r="L1048">
        <v>0.66666666666666596</v>
      </c>
      <c r="M1048">
        <v>0.91481481481481397</v>
      </c>
      <c r="N1048">
        <v>0.69632495164410002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1159</v>
      </c>
      <c r="F1049">
        <v>1166</v>
      </c>
      <c r="G1049">
        <v>7</v>
      </c>
      <c r="H1049">
        <v>1150</v>
      </c>
      <c r="I1049">
        <v>9</v>
      </c>
      <c r="J1049">
        <v>16</v>
      </c>
      <c r="K1049">
        <v>0.99223468507333901</v>
      </c>
      <c r="L1049">
        <v>0.986277873070325</v>
      </c>
      <c r="M1049">
        <v>0.99399656946826698</v>
      </c>
      <c r="N1049">
        <v>0.989247311827957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682</v>
      </c>
      <c r="F1050">
        <v>728</v>
      </c>
      <c r="G1050">
        <v>46</v>
      </c>
      <c r="H1050">
        <v>640</v>
      </c>
      <c r="I1050">
        <v>42</v>
      </c>
      <c r="J1050">
        <v>88</v>
      </c>
      <c r="K1050">
        <v>0.93841642228738997</v>
      </c>
      <c r="L1050">
        <v>0.879120879120879</v>
      </c>
      <c r="M1050">
        <v>0.93681318681318604</v>
      </c>
      <c r="N1050">
        <v>0.90780141843971596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244</v>
      </c>
      <c r="F1051">
        <v>270</v>
      </c>
      <c r="G1051">
        <v>26</v>
      </c>
      <c r="H1051">
        <v>219</v>
      </c>
      <c r="I1051">
        <v>25</v>
      </c>
      <c r="J1051">
        <v>51</v>
      </c>
      <c r="K1051">
        <v>0.89754098360655699</v>
      </c>
      <c r="L1051">
        <v>0.81111111111111101</v>
      </c>
      <c r="M1051">
        <v>0.90370370370370301</v>
      </c>
      <c r="N1051">
        <v>0.85214007782101098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1159</v>
      </c>
      <c r="F1052">
        <v>1166</v>
      </c>
      <c r="G1052">
        <v>7</v>
      </c>
      <c r="H1052">
        <v>1158</v>
      </c>
      <c r="I1052">
        <v>1</v>
      </c>
      <c r="J1052">
        <v>8</v>
      </c>
      <c r="K1052">
        <v>0.99913718723037104</v>
      </c>
      <c r="L1052">
        <v>0.99313893653516205</v>
      </c>
      <c r="M1052">
        <v>0.99399656946826698</v>
      </c>
      <c r="N1052">
        <v>0.99612903225806404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682</v>
      </c>
      <c r="F1053">
        <v>728</v>
      </c>
      <c r="G1053">
        <v>46</v>
      </c>
      <c r="H1053">
        <v>642</v>
      </c>
      <c r="I1053">
        <v>40</v>
      </c>
      <c r="J1053">
        <v>86</v>
      </c>
      <c r="K1053">
        <v>0.94134897360703795</v>
      </c>
      <c r="L1053">
        <v>0.88186813186813096</v>
      </c>
      <c r="M1053">
        <v>0.93681318681318604</v>
      </c>
      <c r="N1053">
        <v>0.91063829787233996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253</v>
      </c>
      <c r="F1054">
        <v>270</v>
      </c>
      <c r="G1054">
        <v>17</v>
      </c>
      <c r="H1054">
        <v>221</v>
      </c>
      <c r="I1054">
        <v>32</v>
      </c>
      <c r="J1054">
        <v>49</v>
      </c>
      <c r="K1054">
        <v>0.873517786561264</v>
      </c>
      <c r="L1054">
        <v>0.81851851851851798</v>
      </c>
      <c r="M1054">
        <v>0.937037037037037</v>
      </c>
      <c r="N1054">
        <v>0.84512428298279096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1094</v>
      </c>
      <c r="F1055">
        <v>1098</v>
      </c>
      <c r="G1055">
        <v>4</v>
      </c>
      <c r="H1055">
        <v>1082</v>
      </c>
      <c r="I1055">
        <v>12</v>
      </c>
      <c r="J1055">
        <v>16</v>
      </c>
      <c r="K1055">
        <v>0.98903107861060302</v>
      </c>
      <c r="L1055">
        <v>0.98542805100182096</v>
      </c>
      <c r="M1055">
        <v>0.99635701275045496</v>
      </c>
      <c r="N1055">
        <v>0.98722627737226198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856</v>
      </c>
      <c r="F1056">
        <v>859</v>
      </c>
      <c r="G1056">
        <v>3</v>
      </c>
      <c r="H1056">
        <v>792</v>
      </c>
      <c r="I1056">
        <v>64</v>
      </c>
      <c r="J1056">
        <v>67</v>
      </c>
      <c r="K1056">
        <v>0.92523364485981296</v>
      </c>
      <c r="L1056">
        <v>0.92200232828870698</v>
      </c>
      <c r="M1056">
        <v>0.9965075669383</v>
      </c>
      <c r="N1056">
        <v>0.92361516034985403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340</v>
      </c>
      <c r="F1057">
        <v>293</v>
      </c>
      <c r="G1057">
        <v>47</v>
      </c>
      <c r="H1057">
        <v>183</v>
      </c>
      <c r="I1057">
        <v>157</v>
      </c>
      <c r="J1057">
        <v>110</v>
      </c>
      <c r="K1057">
        <v>0.53823529411764703</v>
      </c>
      <c r="L1057">
        <v>0.62457337883958997</v>
      </c>
      <c r="M1057">
        <v>1.16040955631399</v>
      </c>
      <c r="N1057">
        <v>0.57819905213270095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1086</v>
      </c>
      <c r="F1058">
        <v>1098</v>
      </c>
      <c r="G1058">
        <v>12</v>
      </c>
      <c r="H1058">
        <v>1066</v>
      </c>
      <c r="I1058">
        <v>20</v>
      </c>
      <c r="J1058">
        <v>32</v>
      </c>
      <c r="K1058">
        <v>0.98158379373848903</v>
      </c>
      <c r="L1058">
        <v>0.97085610200364303</v>
      </c>
      <c r="M1058">
        <v>0.989071038251366</v>
      </c>
      <c r="N1058">
        <v>0.97619047619047605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815</v>
      </c>
      <c r="F1059">
        <v>859</v>
      </c>
      <c r="G1059">
        <v>44</v>
      </c>
      <c r="H1059">
        <v>773</v>
      </c>
      <c r="I1059">
        <v>42</v>
      </c>
      <c r="J1059">
        <v>86</v>
      </c>
      <c r="K1059">
        <v>0.94846625766871095</v>
      </c>
      <c r="L1059">
        <v>0.89988358556461001</v>
      </c>
      <c r="M1059">
        <v>0.94877764842840495</v>
      </c>
      <c r="N1059">
        <v>0.92353643966547105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268</v>
      </c>
      <c r="F1060">
        <v>293</v>
      </c>
      <c r="G1060">
        <v>25</v>
      </c>
      <c r="H1060">
        <v>216</v>
      </c>
      <c r="I1060">
        <v>52</v>
      </c>
      <c r="J1060">
        <v>77</v>
      </c>
      <c r="K1060">
        <v>0.80597014925373101</v>
      </c>
      <c r="L1060">
        <v>0.73720136518771295</v>
      </c>
      <c r="M1060">
        <v>0.91467576791808802</v>
      </c>
      <c r="N1060">
        <v>0.77005347593582796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1090</v>
      </c>
      <c r="F1061">
        <v>1098</v>
      </c>
      <c r="G1061">
        <v>8</v>
      </c>
      <c r="H1061">
        <v>1084</v>
      </c>
      <c r="I1061">
        <v>6</v>
      </c>
      <c r="J1061">
        <v>14</v>
      </c>
      <c r="K1061">
        <v>0.99449541284403598</v>
      </c>
      <c r="L1061">
        <v>0.98724954462659298</v>
      </c>
      <c r="M1061">
        <v>0.99271402550091004</v>
      </c>
      <c r="N1061">
        <v>0.99085923217550198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816</v>
      </c>
      <c r="F1062">
        <v>859</v>
      </c>
      <c r="G1062">
        <v>43</v>
      </c>
      <c r="H1062">
        <v>785</v>
      </c>
      <c r="I1062">
        <v>31</v>
      </c>
      <c r="J1062">
        <v>74</v>
      </c>
      <c r="K1062">
        <v>0.96200980392156799</v>
      </c>
      <c r="L1062">
        <v>0.91385331781140799</v>
      </c>
      <c r="M1062">
        <v>0.94994179278230495</v>
      </c>
      <c r="N1062">
        <v>0.93731343283582103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268</v>
      </c>
      <c r="F1063">
        <v>293</v>
      </c>
      <c r="G1063">
        <v>25</v>
      </c>
      <c r="H1063">
        <v>211</v>
      </c>
      <c r="I1063">
        <v>57</v>
      </c>
      <c r="J1063">
        <v>82</v>
      </c>
      <c r="K1063">
        <v>0.78731343283582</v>
      </c>
      <c r="L1063">
        <v>0.720136518771331</v>
      </c>
      <c r="M1063">
        <v>0.91467576791808802</v>
      </c>
      <c r="N1063">
        <v>0.75222816399286996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1148</v>
      </c>
      <c r="F1064">
        <v>1140</v>
      </c>
      <c r="G1064">
        <v>8</v>
      </c>
      <c r="H1064">
        <v>1139</v>
      </c>
      <c r="I1064">
        <v>9</v>
      </c>
      <c r="J1064">
        <v>1</v>
      </c>
      <c r="K1064">
        <v>0.99216027874564405</v>
      </c>
      <c r="L1064">
        <v>0.99912280701754297</v>
      </c>
      <c r="M1064">
        <v>1.00701754385964</v>
      </c>
      <c r="N1064">
        <v>0.99562937062936996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877</v>
      </c>
      <c r="F1065">
        <v>869</v>
      </c>
      <c r="G1065">
        <v>8</v>
      </c>
      <c r="H1065">
        <v>788</v>
      </c>
      <c r="I1065">
        <v>89</v>
      </c>
      <c r="J1065">
        <v>81</v>
      </c>
      <c r="K1065">
        <v>0.89851767388825499</v>
      </c>
      <c r="L1065">
        <v>0.90678941311852701</v>
      </c>
      <c r="M1065">
        <v>1.00920598388952</v>
      </c>
      <c r="N1065">
        <v>0.90263459335624197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260</v>
      </c>
      <c r="F1066">
        <v>247</v>
      </c>
      <c r="G1066">
        <v>13</v>
      </c>
      <c r="H1066">
        <v>179</v>
      </c>
      <c r="I1066">
        <v>81</v>
      </c>
      <c r="J1066">
        <v>68</v>
      </c>
      <c r="K1066">
        <v>0.68846153846153801</v>
      </c>
      <c r="L1066">
        <v>0.72469635627530304</v>
      </c>
      <c r="M1066">
        <v>1.0526315789473599</v>
      </c>
      <c r="N1066">
        <v>0.70611439842209001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1108</v>
      </c>
      <c r="F1067">
        <v>1140</v>
      </c>
      <c r="G1067">
        <v>32</v>
      </c>
      <c r="H1067">
        <v>1104</v>
      </c>
      <c r="I1067">
        <v>4</v>
      </c>
      <c r="J1067">
        <v>36</v>
      </c>
      <c r="K1067">
        <v>0.99638989169674996</v>
      </c>
      <c r="L1067">
        <v>0.96842105263157896</v>
      </c>
      <c r="M1067">
        <v>0.97192982456140298</v>
      </c>
      <c r="N1067">
        <v>0.98220640569395001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893</v>
      </c>
      <c r="F1068">
        <v>869</v>
      </c>
      <c r="G1068">
        <v>24</v>
      </c>
      <c r="H1068">
        <v>806</v>
      </c>
      <c r="I1068">
        <v>87</v>
      </c>
      <c r="J1068">
        <v>63</v>
      </c>
      <c r="K1068">
        <v>0.90257558790593495</v>
      </c>
      <c r="L1068">
        <v>0.92750287686996502</v>
      </c>
      <c r="M1068">
        <v>1.0276179516685799</v>
      </c>
      <c r="N1068">
        <v>0.91486946651532297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259</v>
      </c>
      <c r="F1069">
        <v>247</v>
      </c>
      <c r="G1069">
        <v>12</v>
      </c>
      <c r="H1069">
        <v>217</v>
      </c>
      <c r="I1069">
        <v>42</v>
      </c>
      <c r="J1069">
        <v>30</v>
      </c>
      <c r="K1069">
        <v>0.83783783783783705</v>
      </c>
      <c r="L1069">
        <v>0.87854251012145701</v>
      </c>
      <c r="M1069">
        <v>1.0485829959514099</v>
      </c>
      <c r="N1069">
        <v>0.85770750988142297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1130</v>
      </c>
      <c r="I1070">
        <v>4</v>
      </c>
      <c r="J1070">
        <v>10</v>
      </c>
      <c r="K1070">
        <v>0.99647266313932903</v>
      </c>
      <c r="L1070">
        <v>0.99122807017543801</v>
      </c>
      <c r="M1070">
        <v>0.99473684210526303</v>
      </c>
      <c r="N1070">
        <v>0.99384344766930499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857</v>
      </c>
      <c r="F1071">
        <v>869</v>
      </c>
      <c r="G1071">
        <v>12</v>
      </c>
      <c r="H1071">
        <v>799</v>
      </c>
      <c r="I1071">
        <v>58</v>
      </c>
      <c r="J1071">
        <v>70</v>
      </c>
      <c r="K1071">
        <v>0.93232205367561205</v>
      </c>
      <c r="L1071">
        <v>0.91944764096662801</v>
      </c>
      <c r="M1071">
        <v>0.98619102416570703</v>
      </c>
      <c r="N1071">
        <v>0.92584009269988399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249</v>
      </c>
      <c r="F1072">
        <v>247</v>
      </c>
      <c r="G1072">
        <v>2</v>
      </c>
      <c r="H1072">
        <v>222</v>
      </c>
      <c r="I1072">
        <v>27</v>
      </c>
      <c r="J1072">
        <v>25</v>
      </c>
      <c r="K1072">
        <v>0.89156626506024095</v>
      </c>
      <c r="L1072">
        <v>0.89878542510121395</v>
      </c>
      <c r="M1072">
        <v>1.0080971659919</v>
      </c>
      <c r="N1072">
        <v>0.89516129032257996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987</v>
      </c>
      <c r="F1073">
        <v>997</v>
      </c>
      <c r="G1073">
        <v>10</v>
      </c>
      <c r="H1073">
        <v>986</v>
      </c>
      <c r="I1073">
        <v>1</v>
      </c>
      <c r="J1073">
        <v>11</v>
      </c>
      <c r="K1073">
        <v>0.99898682877406197</v>
      </c>
      <c r="L1073">
        <v>0.98896690070210602</v>
      </c>
      <c r="M1073">
        <v>0.98996990972918697</v>
      </c>
      <c r="N1073">
        <v>0.99395161290322498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788</v>
      </c>
      <c r="F1074">
        <v>810</v>
      </c>
      <c r="G1074">
        <v>22</v>
      </c>
      <c r="H1074">
        <v>732</v>
      </c>
      <c r="I1074">
        <v>56</v>
      </c>
      <c r="J1074">
        <v>78</v>
      </c>
      <c r="K1074">
        <v>0.92893401015228405</v>
      </c>
      <c r="L1074">
        <v>0.90370370370370301</v>
      </c>
      <c r="M1074">
        <v>0.97283950617283899</v>
      </c>
      <c r="N1074">
        <v>0.91614518147684598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281</v>
      </c>
      <c r="F1075">
        <v>250</v>
      </c>
      <c r="G1075">
        <v>31</v>
      </c>
      <c r="H1075">
        <v>183</v>
      </c>
      <c r="I1075">
        <v>98</v>
      </c>
      <c r="J1075">
        <v>67</v>
      </c>
      <c r="K1075">
        <v>0.65124555160142295</v>
      </c>
      <c r="L1075">
        <v>0.73199999999999998</v>
      </c>
      <c r="M1075">
        <v>1.1240000000000001</v>
      </c>
      <c r="N1075">
        <v>0.68926553672316304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991</v>
      </c>
      <c r="F1076">
        <v>997</v>
      </c>
      <c r="G1076">
        <v>6</v>
      </c>
      <c r="H1076">
        <v>987</v>
      </c>
      <c r="I1076">
        <v>4</v>
      </c>
      <c r="J1076">
        <v>10</v>
      </c>
      <c r="K1076">
        <v>0.99596367305751698</v>
      </c>
      <c r="L1076">
        <v>0.98996990972918697</v>
      </c>
      <c r="M1076">
        <v>0.99398194583751198</v>
      </c>
      <c r="N1076">
        <v>0.99295774647887303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786</v>
      </c>
      <c r="F1077">
        <v>810</v>
      </c>
      <c r="G1077">
        <v>24</v>
      </c>
      <c r="H1077">
        <v>749</v>
      </c>
      <c r="I1077">
        <v>37</v>
      </c>
      <c r="J1077">
        <v>61</v>
      </c>
      <c r="K1077">
        <v>0.95292620865139899</v>
      </c>
      <c r="L1077">
        <v>0.92469135802469105</v>
      </c>
      <c r="M1077">
        <v>0.97037037037036999</v>
      </c>
      <c r="N1077">
        <v>0.93859649122806998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222</v>
      </c>
      <c r="F1078">
        <v>250</v>
      </c>
      <c r="G1078">
        <v>28</v>
      </c>
      <c r="H1078">
        <v>197</v>
      </c>
      <c r="I1078">
        <v>25</v>
      </c>
      <c r="J1078">
        <v>53</v>
      </c>
      <c r="K1078">
        <v>0.88738738738738698</v>
      </c>
      <c r="L1078">
        <v>0.78800000000000003</v>
      </c>
      <c r="M1078">
        <v>0.88800000000000001</v>
      </c>
      <c r="N1078">
        <v>0.83474576271186396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989</v>
      </c>
      <c r="F1079">
        <v>997</v>
      </c>
      <c r="G1079">
        <v>8</v>
      </c>
      <c r="H1079">
        <v>988</v>
      </c>
      <c r="I1079">
        <v>1</v>
      </c>
      <c r="J1079">
        <v>9</v>
      </c>
      <c r="K1079">
        <v>0.99898887765419597</v>
      </c>
      <c r="L1079">
        <v>0.99097291875626803</v>
      </c>
      <c r="M1079">
        <v>0.99197592778334998</v>
      </c>
      <c r="N1079">
        <v>0.99496475327291001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792</v>
      </c>
      <c r="F1080">
        <v>810</v>
      </c>
      <c r="G1080">
        <v>18</v>
      </c>
      <c r="H1080">
        <v>748</v>
      </c>
      <c r="I1080">
        <v>44</v>
      </c>
      <c r="J1080">
        <v>62</v>
      </c>
      <c r="K1080">
        <v>0.94444444444444398</v>
      </c>
      <c r="L1080">
        <v>0.92345679012345605</v>
      </c>
      <c r="M1080">
        <v>0.97777777777777697</v>
      </c>
      <c r="N1080">
        <v>0.93383270911360705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245</v>
      </c>
      <c r="F1081">
        <v>250</v>
      </c>
      <c r="G1081">
        <v>5</v>
      </c>
      <c r="H1081">
        <v>204</v>
      </c>
      <c r="I1081">
        <v>41</v>
      </c>
      <c r="J1081">
        <v>46</v>
      </c>
      <c r="K1081">
        <v>0.83265306122448901</v>
      </c>
      <c r="L1081">
        <v>0.81599999999999995</v>
      </c>
      <c r="M1081">
        <v>0.98</v>
      </c>
      <c r="N1081">
        <v>0.824242424242424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971</v>
      </c>
      <c r="F1082">
        <v>937</v>
      </c>
      <c r="G1082">
        <v>34</v>
      </c>
      <c r="H1082">
        <v>937</v>
      </c>
      <c r="I1082">
        <v>34</v>
      </c>
      <c r="J1082">
        <v>0</v>
      </c>
      <c r="K1082">
        <v>0.96498455200823896</v>
      </c>
      <c r="L1082">
        <v>1</v>
      </c>
      <c r="M1082">
        <v>1.0362860192102401</v>
      </c>
      <c r="N1082">
        <v>0.98218029350104796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678</v>
      </c>
      <c r="F1083">
        <v>703</v>
      </c>
      <c r="G1083">
        <v>25</v>
      </c>
      <c r="H1083">
        <v>589</v>
      </c>
      <c r="I1083">
        <v>89</v>
      </c>
      <c r="J1083">
        <v>114</v>
      </c>
      <c r="K1083">
        <v>0.868731563421828</v>
      </c>
      <c r="L1083">
        <v>0.83783783783783705</v>
      </c>
      <c r="M1083">
        <v>0.96443812233285897</v>
      </c>
      <c r="N1083">
        <v>0.85300506879073101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207</v>
      </c>
      <c r="F1084">
        <v>199</v>
      </c>
      <c r="G1084">
        <v>8</v>
      </c>
      <c r="H1084">
        <v>152</v>
      </c>
      <c r="I1084">
        <v>55</v>
      </c>
      <c r="J1084">
        <v>47</v>
      </c>
      <c r="K1084">
        <v>0.73429951690821205</v>
      </c>
      <c r="L1084">
        <v>0.76381909547738602</v>
      </c>
      <c r="M1084">
        <v>1.04020100502512</v>
      </c>
      <c r="N1084">
        <v>0.74876847290640403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1013</v>
      </c>
      <c r="F1085">
        <v>937</v>
      </c>
      <c r="G1085">
        <v>76</v>
      </c>
      <c r="H1085">
        <v>936</v>
      </c>
      <c r="I1085">
        <v>77</v>
      </c>
      <c r="J1085">
        <v>1</v>
      </c>
      <c r="K1085">
        <v>0.92398815399802503</v>
      </c>
      <c r="L1085">
        <v>0.99893276414087495</v>
      </c>
      <c r="M1085">
        <v>1.0811099252934899</v>
      </c>
      <c r="N1085">
        <v>0.96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727</v>
      </c>
      <c r="F1086">
        <v>703</v>
      </c>
      <c r="G1086">
        <v>24</v>
      </c>
      <c r="H1086">
        <v>651</v>
      </c>
      <c r="I1086">
        <v>76</v>
      </c>
      <c r="J1086">
        <v>52</v>
      </c>
      <c r="K1086">
        <v>0.89546079779917398</v>
      </c>
      <c r="L1086">
        <v>0.926031294452347</v>
      </c>
      <c r="M1086">
        <v>1.03413940256045</v>
      </c>
      <c r="N1086">
        <v>0.91048951048950999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184</v>
      </c>
      <c r="F1087">
        <v>199</v>
      </c>
      <c r="G1087">
        <v>15</v>
      </c>
      <c r="H1087">
        <v>162</v>
      </c>
      <c r="I1087">
        <v>22</v>
      </c>
      <c r="J1087">
        <v>37</v>
      </c>
      <c r="K1087">
        <v>0.88043478260869501</v>
      </c>
      <c r="L1087">
        <v>0.81407035175879305</v>
      </c>
      <c r="M1087">
        <v>0.92462311557788901</v>
      </c>
      <c r="N1087">
        <v>0.84595300261096595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927</v>
      </c>
      <c r="F1088">
        <v>937</v>
      </c>
      <c r="G1088">
        <v>10</v>
      </c>
      <c r="H1088">
        <v>923</v>
      </c>
      <c r="I1088">
        <v>4</v>
      </c>
      <c r="J1088">
        <v>14</v>
      </c>
      <c r="K1088">
        <v>0.99568500539374305</v>
      </c>
      <c r="L1088">
        <v>0.98505869797225099</v>
      </c>
      <c r="M1088">
        <v>0.98932764140875096</v>
      </c>
      <c r="N1088">
        <v>0.99034334763948495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701</v>
      </c>
      <c r="F1089">
        <v>703</v>
      </c>
      <c r="G1089">
        <v>2</v>
      </c>
      <c r="H1089">
        <v>642</v>
      </c>
      <c r="I1089">
        <v>59</v>
      </c>
      <c r="J1089">
        <v>61</v>
      </c>
      <c r="K1089">
        <v>0.91583452211126903</v>
      </c>
      <c r="L1089">
        <v>0.91322901849217597</v>
      </c>
      <c r="M1089">
        <v>0.99715504978662794</v>
      </c>
      <c r="N1089">
        <v>0.91452991452991395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199</v>
      </c>
      <c r="F1090">
        <v>199</v>
      </c>
      <c r="G1090">
        <v>0</v>
      </c>
      <c r="H1090">
        <v>175</v>
      </c>
      <c r="I1090">
        <v>24</v>
      </c>
      <c r="J1090">
        <v>24</v>
      </c>
      <c r="K1090">
        <v>0.87939698492462304</v>
      </c>
      <c r="L1090">
        <v>0.87939698492462304</v>
      </c>
      <c r="M1090">
        <v>1</v>
      </c>
      <c r="N1090">
        <v>0.87939698492462304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1130</v>
      </c>
      <c r="F1091">
        <v>1224</v>
      </c>
      <c r="G1091">
        <v>94</v>
      </c>
      <c r="H1091">
        <v>1120</v>
      </c>
      <c r="I1091">
        <v>10</v>
      </c>
      <c r="J1091">
        <v>104</v>
      </c>
      <c r="K1091">
        <v>0.99115044247787598</v>
      </c>
      <c r="L1091">
        <v>0.91503267973856195</v>
      </c>
      <c r="M1091">
        <v>0.92320261437908502</v>
      </c>
      <c r="N1091">
        <v>0.95157179269328795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521</v>
      </c>
      <c r="F1092">
        <v>647</v>
      </c>
      <c r="G1092">
        <v>126</v>
      </c>
      <c r="H1092">
        <v>498</v>
      </c>
      <c r="I1092">
        <v>23</v>
      </c>
      <c r="J1092">
        <v>149</v>
      </c>
      <c r="K1092">
        <v>0.95585412667946201</v>
      </c>
      <c r="L1092">
        <v>0.76970633693972101</v>
      </c>
      <c r="M1092">
        <v>0.80525502318392495</v>
      </c>
      <c r="N1092">
        <v>0.852739726027397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224</v>
      </c>
      <c r="F1093">
        <v>217</v>
      </c>
      <c r="G1093">
        <v>7</v>
      </c>
      <c r="H1093">
        <v>124</v>
      </c>
      <c r="I1093">
        <v>100</v>
      </c>
      <c r="J1093">
        <v>93</v>
      </c>
      <c r="K1093">
        <v>0.55357142857142805</v>
      </c>
      <c r="L1093">
        <v>0.57142857142857095</v>
      </c>
      <c r="M1093">
        <v>1.0322580645161199</v>
      </c>
      <c r="N1093">
        <v>0.56235827664399096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1139</v>
      </c>
      <c r="F1094">
        <v>1224</v>
      </c>
      <c r="G1094">
        <v>85</v>
      </c>
      <c r="H1094">
        <v>1126</v>
      </c>
      <c r="I1094">
        <v>13</v>
      </c>
      <c r="J1094">
        <v>98</v>
      </c>
      <c r="K1094">
        <v>0.98858647936786603</v>
      </c>
      <c r="L1094">
        <v>0.91993464052287499</v>
      </c>
      <c r="M1094">
        <v>0.93055555555555503</v>
      </c>
      <c r="N1094">
        <v>0.95302581464240299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609</v>
      </c>
      <c r="F1095">
        <v>647</v>
      </c>
      <c r="G1095">
        <v>38</v>
      </c>
      <c r="H1095">
        <v>586</v>
      </c>
      <c r="I1095">
        <v>23</v>
      </c>
      <c r="J1095">
        <v>61</v>
      </c>
      <c r="K1095">
        <v>0.96223316912972001</v>
      </c>
      <c r="L1095">
        <v>0.90571870170015401</v>
      </c>
      <c r="M1095">
        <v>0.94126738794435805</v>
      </c>
      <c r="N1095">
        <v>0.93312101910828005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207</v>
      </c>
      <c r="F1096">
        <v>217</v>
      </c>
      <c r="G1096">
        <v>10</v>
      </c>
      <c r="H1096">
        <v>186</v>
      </c>
      <c r="I1096">
        <v>21</v>
      </c>
      <c r="J1096">
        <v>31</v>
      </c>
      <c r="K1096">
        <v>0.89855072463768104</v>
      </c>
      <c r="L1096">
        <v>0.85714285714285698</v>
      </c>
      <c r="M1096">
        <v>0.953917050691244</v>
      </c>
      <c r="N1096">
        <v>0.87735849056603699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1228</v>
      </c>
      <c r="F1097">
        <v>1224</v>
      </c>
      <c r="G1097">
        <v>4</v>
      </c>
      <c r="H1097">
        <v>1217</v>
      </c>
      <c r="I1097">
        <v>11</v>
      </c>
      <c r="J1097">
        <v>7</v>
      </c>
      <c r="K1097">
        <v>0.99104234527687296</v>
      </c>
      <c r="L1097">
        <v>0.99428104575163401</v>
      </c>
      <c r="M1097">
        <v>1.0032679738562</v>
      </c>
      <c r="N1097">
        <v>0.99265905383360498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625</v>
      </c>
      <c r="F1098">
        <v>647</v>
      </c>
      <c r="G1098">
        <v>22</v>
      </c>
      <c r="H1098">
        <v>608</v>
      </c>
      <c r="I1098">
        <v>17</v>
      </c>
      <c r="J1098">
        <v>39</v>
      </c>
      <c r="K1098">
        <v>0.9728</v>
      </c>
      <c r="L1098">
        <v>0.93972179289026203</v>
      </c>
      <c r="M1098">
        <v>0.96599690880989098</v>
      </c>
      <c r="N1098">
        <v>0.95597484276729505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227</v>
      </c>
      <c r="F1099">
        <v>217</v>
      </c>
      <c r="G1099">
        <v>10</v>
      </c>
      <c r="H1099">
        <v>194</v>
      </c>
      <c r="I1099">
        <v>33</v>
      </c>
      <c r="J1099">
        <v>23</v>
      </c>
      <c r="K1099">
        <v>0.85462555066079204</v>
      </c>
      <c r="L1099">
        <v>0.89400921658986099</v>
      </c>
      <c r="M1099">
        <v>1.04608294930875</v>
      </c>
      <c r="N1099">
        <v>0.87387387387387305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1024</v>
      </c>
      <c r="F1100">
        <v>1053</v>
      </c>
      <c r="G1100">
        <v>29</v>
      </c>
      <c r="H1100">
        <v>1020</v>
      </c>
      <c r="I1100">
        <v>4</v>
      </c>
      <c r="J1100">
        <v>33</v>
      </c>
      <c r="K1100">
        <v>0.99609375</v>
      </c>
      <c r="L1100">
        <v>0.96866096866096796</v>
      </c>
      <c r="M1100">
        <v>0.97245963912630495</v>
      </c>
      <c r="N1100">
        <v>0.98218584496870398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671</v>
      </c>
      <c r="F1101">
        <v>716</v>
      </c>
      <c r="G1101">
        <v>45</v>
      </c>
      <c r="H1101">
        <v>618</v>
      </c>
      <c r="I1101">
        <v>53</v>
      </c>
      <c r="J1101">
        <v>98</v>
      </c>
      <c r="K1101">
        <v>0.92101341281669102</v>
      </c>
      <c r="L1101">
        <v>0.86312849162011096</v>
      </c>
      <c r="M1101">
        <v>0.93715083798882604</v>
      </c>
      <c r="N1101">
        <v>0.89113193943763502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228</v>
      </c>
      <c r="F1102">
        <v>224</v>
      </c>
      <c r="G1102">
        <v>4</v>
      </c>
      <c r="H1102">
        <v>152</v>
      </c>
      <c r="I1102">
        <v>76</v>
      </c>
      <c r="J1102">
        <v>72</v>
      </c>
      <c r="K1102">
        <v>0.66666666666666596</v>
      </c>
      <c r="L1102">
        <v>0.67857142857142805</v>
      </c>
      <c r="M1102">
        <v>1.0178571428571399</v>
      </c>
      <c r="N1102">
        <v>0.67256637168141498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991</v>
      </c>
      <c r="F1103">
        <v>1053</v>
      </c>
      <c r="G1103">
        <v>62</v>
      </c>
      <c r="H1103">
        <v>988</v>
      </c>
      <c r="I1103">
        <v>3</v>
      </c>
      <c r="J1103">
        <v>65</v>
      </c>
      <c r="K1103">
        <v>0.99697275479313796</v>
      </c>
      <c r="L1103">
        <v>0.938271604938271</v>
      </c>
      <c r="M1103">
        <v>0.94112060778727402</v>
      </c>
      <c r="N1103">
        <v>0.96673189823874695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723</v>
      </c>
      <c r="F1104">
        <v>716</v>
      </c>
      <c r="G1104">
        <v>7</v>
      </c>
      <c r="H1104">
        <v>671</v>
      </c>
      <c r="I1104">
        <v>52</v>
      </c>
      <c r="J1104">
        <v>45</v>
      </c>
      <c r="K1104">
        <v>0.92807745504840899</v>
      </c>
      <c r="L1104">
        <v>0.93715083798882604</v>
      </c>
      <c r="M1104">
        <v>1.0097765363128399</v>
      </c>
      <c r="N1104">
        <v>0.93259207783182696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199</v>
      </c>
      <c r="F1105">
        <v>224</v>
      </c>
      <c r="G1105">
        <v>25</v>
      </c>
      <c r="H1105">
        <v>178</v>
      </c>
      <c r="I1105">
        <v>21</v>
      </c>
      <c r="J1105">
        <v>46</v>
      </c>
      <c r="K1105">
        <v>0.89447236180904499</v>
      </c>
      <c r="L1105">
        <v>0.79464285714285698</v>
      </c>
      <c r="M1105">
        <v>0.88839285714285698</v>
      </c>
      <c r="N1105">
        <v>0.84160756501181999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1038</v>
      </c>
      <c r="F1106">
        <v>1053</v>
      </c>
      <c r="G1106">
        <v>15</v>
      </c>
      <c r="H1106">
        <v>1037</v>
      </c>
      <c r="I1106">
        <v>1</v>
      </c>
      <c r="J1106">
        <v>16</v>
      </c>
      <c r="K1106">
        <v>0.99903660886319801</v>
      </c>
      <c r="L1106">
        <v>0.98480531813865102</v>
      </c>
      <c r="M1106">
        <v>0.98575498575498499</v>
      </c>
      <c r="N1106">
        <v>0.99186991869918695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705</v>
      </c>
      <c r="F1107">
        <v>716</v>
      </c>
      <c r="G1107">
        <v>11</v>
      </c>
      <c r="H1107">
        <v>666</v>
      </c>
      <c r="I1107">
        <v>39</v>
      </c>
      <c r="J1107">
        <v>50</v>
      </c>
      <c r="K1107">
        <v>0.94468085106382904</v>
      </c>
      <c r="L1107">
        <v>0.93016759776536295</v>
      </c>
      <c r="M1107">
        <v>0.98463687150837897</v>
      </c>
      <c r="N1107">
        <v>0.93736805066854301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222</v>
      </c>
      <c r="F1108">
        <v>224</v>
      </c>
      <c r="G1108">
        <v>2</v>
      </c>
      <c r="H1108">
        <v>191</v>
      </c>
      <c r="I1108">
        <v>31</v>
      </c>
      <c r="J1108">
        <v>33</v>
      </c>
      <c r="K1108">
        <v>0.86036036036036001</v>
      </c>
      <c r="L1108">
        <v>0.85267857142857095</v>
      </c>
      <c r="M1108">
        <v>0.99107142857142805</v>
      </c>
      <c r="N1108">
        <v>0.85650224215246595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1115</v>
      </c>
      <c r="F1109">
        <v>1101</v>
      </c>
      <c r="G1109">
        <v>14</v>
      </c>
      <c r="H1109">
        <v>1091</v>
      </c>
      <c r="I1109">
        <v>24</v>
      </c>
      <c r="J1109">
        <v>10</v>
      </c>
      <c r="K1109">
        <v>0.97847533632286998</v>
      </c>
      <c r="L1109">
        <v>0.99091734786557595</v>
      </c>
      <c r="M1109">
        <v>1.0127157129881901</v>
      </c>
      <c r="N1109">
        <v>0.98465703971119101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589</v>
      </c>
      <c r="F1110">
        <v>614</v>
      </c>
      <c r="G1110">
        <v>25</v>
      </c>
      <c r="H1110">
        <v>492</v>
      </c>
      <c r="I1110">
        <v>97</v>
      </c>
      <c r="J1110">
        <v>122</v>
      </c>
      <c r="K1110">
        <v>0.83531409168081405</v>
      </c>
      <c r="L1110">
        <v>0.80130293159609101</v>
      </c>
      <c r="M1110">
        <v>0.95928338762214904</v>
      </c>
      <c r="N1110">
        <v>0.81795511221945105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242</v>
      </c>
      <c r="F1111">
        <v>228</v>
      </c>
      <c r="G1111">
        <v>14</v>
      </c>
      <c r="H1111">
        <v>155</v>
      </c>
      <c r="I1111">
        <v>87</v>
      </c>
      <c r="J1111">
        <v>73</v>
      </c>
      <c r="K1111">
        <v>0.64049586776859502</v>
      </c>
      <c r="L1111">
        <v>0.679824561403508</v>
      </c>
      <c r="M1111">
        <v>1.06140350877192</v>
      </c>
      <c r="N1111">
        <v>0.659574468085106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1072</v>
      </c>
      <c r="F1112">
        <v>1101</v>
      </c>
      <c r="G1112">
        <v>29</v>
      </c>
      <c r="H1112">
        <v>1059</v>
      </c>
      <c r="I1112">
        <v>13</v>
      </c>
      <c r="J1112">
        <v>42</v>
      </c>
      <c r="K1112">
        <v>0.98787313432835799</v>
      </c>
      <c r="L1112">
        <v>0.961852861035422</v>
      </c>
      <c r="M1112">
        <v>0.97366030881017196</v>
      </c>
      <c r="N1112">
        <v>0.97468936953520402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605</v>
      </c>
      <c r="F1113">
        <v>614</v>
      </c>
      <c r="G1113">
        <v>9</v>
      </c>
      <c r="H1113">
        <v>556</v>
      </c>
      <c r="I1113">
        <v>49</v>
      </c>
      <c r="J1113">
        <v>58</v>
      </c>
      <c r="K1113">
        <v>0.91900826446280903</v>
      </c>
      <c r="L1113">
        <v>0.90553745928338703</v>
      </c>
      <c r="M1113">
        <v>0.98534201954397305</v>
      </c>
      <c r="N1113">
        <v>0.91222313371616004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222</v>
      </c>
      <c r="F1114">
        <v>228</v>
      </c>
      <c r="G1114">
        <v>6</v>
      </c>
      <c r="H1114">
        <v>192</v>
      </c>
      <c r="I1114">
        <v>30</v>
      </c>
      <c r="J1114">
        <v>36</v>
      </c>
      <c r="K1114">
        <v>0.86486486486486402</v>
      </c>
      <c r="L1114">
        <v>0.84210526315789402</v>
      </c>
      <c r="M1114">
        <v>0.97368421052631504</v>
      </c>
      <c r="N1114">
        <v>0.85333333333333306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1107</v>
      </c>
      <c r="F1115">
        <v>1101</v>
      </c>
      <c r="G1115">
        <v>6</v>
      </c>
      <c r="H1115">
        <v>1100</v>
      </c>
      <c r="I1115">
        <v>7</v>
      </c>
      <c r="J1115">
        <v>1</v>
      </c>
      <c r="K1115">
        <v>0.99367660343270103</v>
      </c>
      <c r="L1115">
        <v>0.999091734786557</v>
      </c>
      <c r="M1115">
        <v>1.00544959128065</v>
      </c>
      <c r="N1115">
        <v>0.99637681159420199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579</v>
      </c>
      <c r="F1116">
        <v>614</v>
      </c>
      <c r="G1116">
        <v>35</v>
      </c>
      <c r="H1116">
        <v>545</v>
      </c>
      <c r="I1116">
        <v>34</v>
      </c>
      <c r="J1116">
        <v>69</v>
      </c>
      <c r="K1116">
        <v>0.94127806563039695</v>
      </c>
      <c r="L1116">
        <v>0.88762214983713295</v>
      </c>
      <c r="M1116">
        <v>0.94299674267100897</v>
      </c>
      <c r="N1116">
        <v>0.91366303436714102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231</v>
      </c>
      <c r="F1117">
        <v>228</v>
      </c>
      <c r="G1117">
        <v>3</v>
      </c>
      <c r="H1117">
        <v>202</v>
      </c>
      <c r="I1117">
        <v>29</v>
      </c>
      <c r="J1117">
        <v>26</v>
      </c>
      <c r="K1117">
        <v>0.87445887445887405</v>
      </c>
      <c r="L1117">
        <v>0.88596491228070096</v>
      </c>
      <c r="M1117">
        <v>1.01315789473684</v>
      </c>
      <c r="N1117">
        <v>0.88017429193899699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1043</v>
      </c>
      <c r="F1118">
        <v>1044</v>
      </c>
      <c r="G1118">
        <v>1</v>
      </c>
      <c r="H1118">
        <v>1039</v>
      </c>
      <c r="I1118">
        <v>4</v>
      </c>
      <c r="J1118">
        <v>5</v>
      </c>
      <c r="K1118">
        <v>0.99616490891658604</v>
      </c>
      <c r="L1118">
        <v>0.99521072796934795</v>
      </c>
      <c r="M1118">
        <v>0.99904214559386895</v>
      </c>
      <c r="N1118">
        <v>0.995687589841878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682</v>
      </c>
      <c r="F1119">
        <v>668</v>
      </c>
      <c r="G1119">
        <v>14</v>
      </c>
      <c r="H1119">
        <v>601</v>
      </c>
      <c r="I1119">
        <v>81</v>
      </c>
      <c r="J1119">
        <v>67</v>
      </c>
      <c r="K1119">
        <v>0.88123167155425197</v>
      </c>
      <c r="L1119">
        <v>0.89970059880239495</v>
      </c>
      <c r="M1119">
        <v>1.02095808383233</v>
      </c>
      <c r="N1119">
        <v>0.89037037037037003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219</v>
      </c>
      <c r="F1120">
        <v>217</v>
      </c>
      <c r="G1120">
        <v>2</v>
      </c>
      <c r="H1120">
        <v>150</v>
      </c>
      <c r="I1120">
        <v>69</v>
      </c>
      <c r="J1120">
        <v>67</v>
      </c>
      <c r="K1120">
        <v>0.68493150684931503</v>
      </c>
      <c r="L1120">
        <v>0.69124423963133597</v>
      </c>
      <c r="M1120">
        <v>1.00921658986175</v>
      </c>
      <c r="N1120">
        <v>0.68807339449541205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1057</v>
      </c>
      <c r="F1121">
        <v>1044</v>
      </c>
      <c r="G1121">
        <v>13</v>
      </c>
      <c r="H1121">
        <v>1044</v>
      </c>
      <c r="I1121">
        <v>13</v>
      </c>
      <c r="J1121">
        <v>0</v>
      </c>
      <c r="K1121">
        <v>0.98770104068117304</v>
      </c>
      <c r="L1121">
        <v>1</v>
      </c>
      <c r="M1121">
        <v>1.0124521072796899</v>
      </c>
      <c r="N1121">
        <v>0.99381247025226005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712</v>
      </c>
      <c r="F1122">
        <v>668</v>
      </c>
      <c r="G1122">
        <v>44</v>
      </c>
      <c r="H1122">
        <v>642</v>
      </c>
      <c r="I1122">
        <v>70</v>
      </c>
      <c r="J1122">
        <v>26</v>
      </c>
      <c r="K1122">
        <v>0.901685393258427</v>
      </c>
      <c r="L1122">
        <v>0.96107784431137699</v>
      </c>
      <c r="M1122">
        <v>1.0658682634730501</v>
      </c>
      <c r="N1122">
        <v>0.93043478260869505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200</v>
      </c>
      <c r="F1123">
        <v>217</v>
      </c>
      <c r="G1123">
        <v>17</v>
      </c>
      <c r="H1123">
        <v>176</v>
      </c>
      <c r="I1123">
        <v>24</v>
      </c>
      <c r="J1123">
        <v>41</v>
      </c>
      <c r="K1123">
        <v>0.88</v>
      </c>
      <c r="L1123">
        <v>0.81105990783410098</v>
      </c>
      <c r="M1123">
        <v>0.92165898617511499</v>
      </c>
      <c r="N1123">
        <v>0.84412470023980801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1036</v>
      </c>
      <c r="F1124">
        <v>1044</v>
      </c>
      <c r="G1124">
        <v>8</v>
      </c>
      <c r="H1124">
        <v>1036</v>
      </c>
      <c r="I1124">
        <v>0</v>
      </c>
      <c r="J1124">
        <v>8</v>
      </c>
      <c r="K1124">
        <v>1</v>
      </c>
      <c r="L1124">
        <v>0.99233716475095701</v>
      </c>
      <c r="M1124">
        <v>0.99233716475095701</v>
      </c>
      <c r="N1124">
        <v>0.99615384615384595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673</v>
      </c>
      <c r="F1125">
        <v>668</v>
      </c>
      <c r="G1125">
        <v>5</v>
      </c>
      <c r="H1125">
        <v>623</v>
      </c>
      <c r="I1125">
        <v>50</v>
      </c>
      <c r="J1125">
        <v>45</v>
      </c>
      <c r="K1125">
        <v>0.92570579494799399</v>
      </c>
      <c r="L1125">
        <v>0.93263473053892199</v>
      </c>
      <c r="M1125">
        <v>1.0074850299401099</v>
      </c>
      <c r="N1125">
        <v>0.92915734526472704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227</v>
      </c>
      <c r="F1126">
        <v>217</v>
      </c>
      <c r="G1126">
        <v>10</v>
      </c>
      <c r="H1126">
        <v>194</v>
      </c>
      <c r="I1126">
        <v>33</v>
      </c>
      <c r="J1126">
        <v>23</v>
      </c>
      <c r="K1126">
        <v>0.85462555066079204</v>
      </c>
      <c r="L1126">
        <v>0.89400921658986099</v>
      </c>
      <c r="M1126">
        <v>1.04608294930875</v>
      </c>
      <c r="N1126">
        <v>0.87387387387387305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918</v>
      </c>
      <c r="F1127">
        <v>915</v>
      </c>
      <c r="G1127">
        <v>3</v>
      </c>
      <c r="H1127">
        <v>894</v>
      </c>
      <c r="I1127">
        <v>24</v>
      </c>
      <c r="J1127">
        <v>21</v>
      </c>
      <c r="K1127">
        <v>0.973856209150326</v>
      </c>
      <c r="L1127">
        <v>0.97704918032786803</v>
      </c>
      <c r="M1127">
        <v>1.0032786885245899</v>
      </c>
      <c r="N1127">
        <v>0.97545008183306003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656</v>
      </c>
      <c r="F1128">
        <v>701</v>
      </c>
      <c r="G1128">
        <v>45</v>
      </c>
      <c r="H1128">
        <v>610</v>
      </c>
      <c r="I1128">
        <v>46</v>
      </c>
      <c r="J1128">
        <v>91</v>
      </c>
      <c r="K1128">
        <v>0.92987804878048697</v>
      </c>
      <c r="L1128">
        <v>0.87018544935805897</v>
      </c>
      <c r="M1128">
        <v>0.93580599144079801</v>
      </c>
      <c r="N1128">
        <v>0.89904200442151805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188</v>
      </c>
      <c r="F1129">
        <v>195</v>
      </c>
      <c r="G1129">
        <v>7</v>
      </c>
      <c r="H1129">
        <v>107</v>
      </c>
      <c r="I1129">
        <v>81</v>
      </c>
      <c r="J1129">
        <v>88</v>
      </c>
      <c r="K1129">
        <v>0.56914893617021201</v>
      </c>
      <c r="L1129">
        <v>0.54871794871794799</v>
      </c>
      <c r="M1129">
        <v>0.96410256410256401</v>
      </c>
      <c r="N1129">
        <v>0.55874673629242799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977</v>
      </c>
      <c r="F1130">
        <v>915</v>
      </c>
      <c r="G1130">
        <v>62</v>
      </c>
      <c r="H1130">
        <v>915</v>
      </c>
      <c r="I1130">
        <v>62</v>
      </c>
      <c r="J1130">
        <v>0</v>
      </c>
      <c r="K1130">
        <v>0.93654042988741004</v>
      </c>
      <c r="L1130">
        <v>1</v>
      </c>
      <c r="M1130">
        <v>1.06775956284153</v>
      </c>
      <c r="N1130">
        <v>0.96723044397462998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725</v>
      </c>
      <c r="F1131">
        <v>701</v>
      </c>
      <c r="G1131">
        <v>24</v>
      </c>
      <c r="H1131">
        <v>669</v>
      </c>
      <c r="I1131">
        <v>56</v>
      </c>
      <c r="J1131">
        <v>32</v>
      </c>
      <c r="K1131">
        <v>0.92275862068965497</v>
      </c>
      <c r="L1131">
        <v>0.95435092724679005</v>
      </c>
      <c r="M1131">
        <v>1.0342368045649</v>
      </c>
      <c r="N1131">
        <v>0.93828892005610098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192</v>
      </c>
      <c r="F1132">
        <v>195</v>
      </c>
      <c r="G1132">
        <v>3</v>
      </c>
      <c r="H1132">
        <v>122</v>
      </c>
      <c r="I1132">
        <v>70</v>
      </c>
      <c r="J1132">
        <v>73</v>
      </c>
      <c r="K1132">
        <v>0.63541666666666596</v>
      </c>
      <c r="L1132">
        <v>0.62564102564102497</v>
      </c>
      <c r="M1132">
        <v>0.984615384615384</v>
      </c>
      <c r="N1132">
        <v>0.63049095607235095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907</v>
      </c>
      <c r="F1133">
        <v>915</v>
      </c>
      <c r="G1133">
        <v>8</v>
      </c>
      <c r="H1133">
        <v>902</v>
      </c>
      <c r="I1133">
        <v>5</v>
      </c>
      <c r="J1133">
        <v>13</v>
      </c>
      <c r="K1133">
        <v>0.99448732083792701</v>
      </c>
      <c r="L1133">
        <v>0.98579234972677598</v>
      </c>
      <c r="M1133">
        <v>0.99125683060109204</v>
      </c>
      <c r="N1133">
        <v>0.99012074643249104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690</v>
      </c>
      <c r="F1134">
        <v>701</v>
      </c>
      <c r="G1134">
        <v>11</v>
      </c>
      <c r="H1134">
        <v>660</v>
      </c>
      <c r="I1134">
        <v>30</v>
      </c>
      <c r="J1134">
        <v>41</v>
      </c>
      <c r="K1134">
        <v>0.95652173913043403</v>
      </c>
      <c r="L1134">
        <v>0.94151212553495001</v>
      </c>
      <c r="M1134">
        <v>0.98430813124108396</v>
      </c>
      <c r="N1134">
        <v>0.94895758447160306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213</v>
      </c>
      <c r="F1135">
        <v>195</v>
      </c>
      <c r="G1135">
        <v>18</v>
      </c>
      <c r="H1135">
        <v>175</v>
      </c>
      <c r="I1135">
        <v>38</v>
      </c>
      <c r="J1135">
        <v>20</v>
      </c>
      <c r="K1135">
        <v>0.82159624413145504</v>
      </c>
      <c r="L1135">
        <v>0.89743589743589702</v>
      </c>
      <c r="M1135">
        <v>1.09230769230769</v>
      </c>
      <c r="N1135">
        <v>0.85784313725490202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1162</v>
      </c>
      <c r="F1136">
        <v>1230</v>
      </c>
      <c r="G1136">
        <v>68</v>
      </c>
      <c r="H1136">
        <v>1154</v>
      </c>
      <c r="I1136">
        <v>8</v>
      </c>
      <c r="J1136">
        <v>76</v>
      </c>
      <c r="K1136">
        <v>0.99311531841652301</v>
      </c>
      <c r="L1136">
        <v>0.93821138211382105</v>
      </c>
      <c r="M1136">
        <v>0.94471544715447098</v>
      </c>
      <c r="N1136">
        <v>0.96488294314381196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709</v>
      </c>
      <c r="F1137">
        <v>761</v>
      </c>
      <c r="G1137">
        <v>52</v>
      </c>
      <c r="H1137">
        <v>634</v>
      </c>
      <c r="I1137">
        <v>75</v>
      </c>
      <c r="J1137">
        <v>127</v>
      </c>
      <c r="K1137">
        <v>0.89421720733427301</v>
      </c>
      <c r="L1137">
        <v>0.83311432325886903</v>
      </c>
      <c r="M1137">
        <v>0.93166885676741096</v>
      </c>
      <c r="N1137">
        <v>0.86258503401360498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228</v>
      </c>
      <c r="F1138">
        <v>225</v>
      </c>
      <c r="G1138">
        <v>3</v>
      </c>
      <c r="H1138">
        <v>122</v>
      </c>
      <c r="I1138">
        <v>106</v>
      </c>
      <c r="J1138">
        <v>103</v>
      </c>
      <c r="K1138">
        <v>0.53508771929824495</v>
      </c>
      <c r="L1138">
        <v>0.54222222222222205</v>
      </c>
      <c r="M1138">
        <v>1.0133333333333301</v>
      </c>
      <c r="N1138">
        <v>0.53863134657836598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1245</v>
      </c>
      <c r="F1139">
        <v>1230</v>
      </c>
      <c r="G1139">
        <v>15</v>
      </c>
      <c r="H1139">
        <v>1224</v>
      </c>
      <c r="I1139">
        <v>21</v>
      </c>
      <c r="J1139">
        <v>6</v>
      </c>
      <c r="K1139">
        <v>0.98313253012048196</v>
      </c>
      <c r="L1139">
        <v>0.99512195121951197</v>
      </c>
      <c r="M1139">
        <v>1.01219512195121</v>
      </c>
      <c r="N1139">
        <v>0.98909090909090902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723</v>
      </c>
      <c r="F1140">
        <v>761</v>
      </c>
      <c r="G1140">
        <v>38</v>
      </c>
      <c r="H1140">
        <v>663</v>
      </c>
      <c r="I1140">
        <v>60</v>
      </c>
      <c r="J1140">
        <v>98</v>
      </c>
      <c r="K1140">
        <v>0.91701244813278004</v>
      </c>
      <c r="L1140">
        <v>0.87122207621550596</v>
      </c>
      <c r="M1140">
        <v>0.95006570302233895</v>
      </c>
      <c r="N1140">
        <v>0.89353099730458196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184</v>
      </c>
      <c r="F1141">
        <v>225</v>
      </c>
      <c r="G1141">
        <v>41</v>
      </c>
      <c r="H1141">
        <v>174</v>
      </c>
      <c r="I1141">
        <v>10</v>
      </c>
      <c r="J1141">
        <v>51</v>
      </c>
      <c r="K1141">
        <v>0.94565217391304301</v>
      </c>
      <c r="L1141">
        <v>0.77333333333333298</v>
      </c>
      <c r="M1141">
        <v>0.81777777777777705</v>
      </c>
      <c r="N1141">
        <v>0.85085574572127098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1225</v>
      </c>
      <c r="F1142">
        <v>1230</v>
      </c>
      <c r="G1142">
        <v>5</v>
      </c>
      <c r="H1142">
        <v>1221</v>
      </c>
      <c r="I1142">
        <v>4</v>
      </c>
      <c r="J1142">
        <v>9</v>
      </c>
      <c r="K1142">
        <v>0.99673469387755098</v>
      </c>
      <c r="L1142">
        <v>0.99268292682926795</v>
      </c>
      <c r="M1142">
        <v>0.99593495934959297</v>
      </c>
      <c r="N1142">
        <v>0.99470468431771897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729</v>
      </c>
      <c r="F1143">
        <v>761</v>
      </c>
      <c r="G1143">
        <v>32</v>
      </c>
      <c r="H1143">
        <v>668</v>
      </c>
      <c r="I1143">
        <v>61</v>
      </c>
      <c r="J1143">
        <v>93</v>
      </c>
      <c r="K1143">
        <v>0.91632373113854504</v>
      </c>
      <c r="L1143">
        <v>0.87779237844940805</v>
      </c>
      <c r="M1143">
        <v>0.95795006570302199</v>
      </c>
      <c r="N1143">
        <v>0.89664429530201295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223</v>
      </c>
      <c r="F1144">
        <v>225</v>
      </c>
      <c r="G1144">
        <v>2</v>
      </c>
      <c r="H1144">
        <v>196</v>
      </c>
      <c r="I1144">
        <v>27</v>
      </c>
      <c r="J1144">
        <v>29</v>
      </c>
      <c r="K1144">
        <v>0.87892376681614304</v>
      </c>
      <c r="L1144">
        <v>0.87111111111111095</v>
      </c>
      <c r="M1144">
        <v>0.99111111111111105</v>
      </c>
      <c r="N1144">
        <v>0.874999999999999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1007</v>
      </c>
      <c r="F1145">
        <v>1035</v>
      </c>
      <c r="G1145">
        <v>28</v>
      </c>
      <c r="H1145">
        <v>1001</v>
      </c>
      <c r="I1145">
        <v>6</v>
      </c>
      <c r="J1145">
        <v>34</v>
      </c>
      <c r="K1145">
        <v>0.99404170804369396</v>
      </c>
      <c r="L1145">
        <v>0.967149758454106</v>
      </c>
      <c r="M1145">
        <v>0.97294685990338103</v>
      </c>
      <c r="N1145">
        <v>0.98041136141038199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810</v>
      </c>
      <c r="F1146">
        <v>827</v>
      </c>
      <c r="G1146">
        <v>17</v>
      </c>
      <c r="H1146">
        <v>724</v>
      </c>
      <c r="I1146">
        <v>86</v>
      </c>
      <c r="J1146">
        <v>103</v>
      </c>
      <c r="K1146">
        <v>0.89382716049382704</v>
      </c>
      <c r="L1146">
        <v>0.87545344619105203</v>
      </c>
      <c r="M1146">
        <v>0.97944377267230898</v>
      </c>
      <c r="N1146">
        <v>0.88454489920586399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256</v>
      </c>
      <c r="F1147">
        <v>243</v>
      </c>
      <c r="G1147">
        <v>13</v>
      </c>
      <c r="H1147">
        <v>150</v>
      </c>
      <c r="I1147">
        <v>106</v>
      </c>
      <c r="J1147">
        <v>93</v>
      </c>
      <c r="K1147">
        <v>0.5859375</v>
      </c>
      <c r="L1147">
        <v>0.61728395061728303</v>
      </c>
      <c r="M1147">
        <v>1.05349794238683</v>
      </c>
      <c r="N1147">
        <v>0.60120240480961895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1026</v>
      </c>
      <c r="F1148">
        <v>1035</v>
      </c>
      <c r="G1148">
        <v>9</v>
      </c>
      <c r="H1148">
        <v>1015</v>
      </c>
      <c r="I1148">
        <v>11</v>
      </c>
      <c r="J1148">
        <v>20</v>
      </c>
      <c r="K1148">
        <v>0.98927875243664698</v>
      </c>
      <c r="L1148">
        <v>0.98067632850241504</v>
      </c>
      <c r="M1148">
        <v>0.99130434782608701</v>
      </c>
      <c r="N1148">
        <v>0.98495875788452203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810</v>
      </c>
      <c r="F1149">
        <v>827</v>
      </c>
      <c r="G1149">
        <v>17</v>
      </c>
      <c r="H1149">
        <v>754</v>
      </c>
      <c r="I1149">
        <v>56</v>
      </c>
      <c r="J1149">
        <v>73</v>
      </c>
      <c r="K1149">
        <v>0.93086419753086402</v>
      </c>
      <c r="L1149">
        <v>0.911729141475211</v>
      </c>
      <c r="M1149">
        <v>0.97944377267230898</v>
      </c>
      <c r="N1149">
        <v>0.92119731215638301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217</v>
      </c>
      <c r="F1150">
        <v>243</v>
      </c>
      <c r="G1150">
        <v>26</v>
      </c>
      <c r="H1150">
        <v>187</v>
      </c>
      <c r="I1150">
        <v>30</v>
      </c>
      <c r="J1150">
        <v>56</v>
      </c>
      <c r="K1150">
        <v>0.86175115207373199</v>
      </c>
      <c r="L1150">
        <v>0.76954732510288004</v>
      </c>
      <c r="M1150">
        <v>0.89300411522633705</v>
      </c>
      <c r="N1150">
        <v>0.81304347826086898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1038</v>
      </c>
      <c r="F1151">
        <v>1035</v>
      </c>
      <c r="G1151">
        <v>3</v>
      </c>
      <c r="H1151">
        <v>1031</v>
      </c>
      <c r="I1151">
        <v>7</v>
      </c>
      <c r="J1151">
        <v>4</v>
      </c>
      <c r="K1151">
        <v>0.99325626204238904</v>
      </c>
      <c r="L1151">
        <v>0.99613526570048305</v>
      </c>
      <c r="M1151">
        <v>1.00289855072463</v>
      </c>
      <c r="N1151">
        <v>0.99469368065605401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814</v>
      </c>
      <c r="F1152">
        <v>827</v>
      </c>
      <c r="G1152">
        <v>13</v>
      </c>
      <c r="H1152">
        <v>764</v>
      </c>
      <c r="I1152">
        <v>50</v>
      </c>
      <c r="J1152">
        <v>63</v>
      </c>
      <c r="K1152">
        <v>0.93857493857493801</v>
      </c>
      <c r="L1152">
        <v>0.92382103990326403</v>
      </c>
      <c r="M1152">
        <v>0.98428053204353005</v>
      </c>
      <c r="N1152">
        <v>0.93113954905545304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250</v>
      </c>
      <c r="F1153">
        <v>243</v>
      </c>
      <c r="G1153">
        <v>7</v>
      </c>
      <c r="H1153">
        <v>205</v>
      </c>
      <c r="I1153">
        <v>45</v>
      </c>
      <c r="J1153">
        <v>38</v>
      </c>
      <c r="K1153">
        <v>0.82</v>
      </c>
      <c r="L1153">
        <v>0.843621399176954</v>
      </c>
      <c r="M1153">
        <v>1.0288065843621399</v>
      </c>
      <c r="N1153">
        <v>0.83164300202839703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1055</v>
      </c>
      <c r="F1154">
        <v>1107</v>
      </c>
      <c r="G1154">
        <v>52</v>
      </c>
      <c r="H1154">
        <v>1049</v>
      </c>
      <c r="I1154">
        <v>6</v>
      </c>
      <c r="J1154">
        <v>58</v>
      </c>
      <c r="K1154">
        <v>0.99431279620852997</v>
      </c>
      <c r="L1154">
        <v>0.94760614272809396</v>
      </c>
      <c r="M1154">
        <v>0.95302619692863599</v>
      </c>
      <c r="N1154">
        <v>0.97039777983348696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605</v>
      </c>
      <c r="F1155">
        <v>701</v>
      </c>
      <c r="G1155">
        <v>96</v>
      </c>
      <c r="H1155">
        <v>579</v>
      </c>
      <c r="I1155">
        <v>26</v>
      </c>
      <c r="J1155">
        <v>122</v>
      </c>
      <c r="K1155">
        <v>0.95702479338842905</v>
      </c>
      <c r="L1155">
        <v>0.82596291012838796</v>
      </c>
      <c r="M1155">
        <v>0.86305278174037003</v>
      </c>
      <c r="N1155">
        <v>0.88667687595712097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141</v>
      </c>
      <c r="I1156">
        <v>116</v>
      </c>
      <c r="J1156">
        <v>125</v>
      </c>
      <c r="K1156">
        <v>0.54863813229571901</v>
      </c>
      <c r="L1156">
        <v>0.53007518796992403</v>
      </c>
      <c r="M1156">
        <v>0.96616541353383401</v>
      </c>
      <c r="N1156">
        <v>0.53919694072657698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1029</v>
      </c>
      <c r="F1157">
        <v>1107</v>
      </c>
      <c r="G1157">
        <v>78</v>
      </c>
      <c r="H1157">
        <v>1022</v>
      </c>
      <c r="I1157">
        <v>7</v>
      </c>
      <c r="J1157">
        <v>85</v>
      </c>
      <c r="K1157">
        <v>0.99319727891156395</v>
      </c>
      <c r="L1157">
        <v>0.92321589882565402</v>
      </c>
      <c r="M1157">
        <v>0.92953929539295299</v>
      </c>
      <c r="N1157">
        <v>0.95692883895130998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627</v>
      </c>
      <c r="F1158">
        <v>701</v>
      </c>
      <c r="G1158">
        <v>74</v>
      </c>
      <c r="H1158">
        <v>601</v>
      </c>
      <c r="I1158">
        <v>26</v>
      </c>
      <c r="J1158">
        <v>100</v>
      </c>
      <c r="K1158">
        <v>0.95853269537480001</v>
      </c>
      <c r="L1158">
        <v>0.85734664764621904</v>
      </c>
      <c r="M1158">
        <v>0.894436519258202</v>
      </c>
      <c r="N1158">
        <v>0.90512048192771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234</v>
      </c>
      <c r="F1159">
        <v>266</v>
      </c>
      <c r="G1159">
        <v>32</v>
      </c>
      <c r="H1159">
        <v>213</v>
      </c>
      <c r="I1159">
        <v>21</v>
      </c>
      <c r="J1159">
        <v>53</v>
      </c>
      <c r="K1159">
        <v>0.91025641025641002</v>
      </c>
      <c r="L1159">
        <v>0.80075187969924799</v>
      </c>
      <c r="M1159">
        <v>0.87969924812029998</v>
      </c>
      <c r="N1159">
        <v>0.85199999999999998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1098</v>
      </c>
      <c r="F1160">
        <v>1107</v>
      </c>
      <c r="G1160">
        <v>9</v>
      </c>
      <c r="H1160">
        <v>1096</v>
      </c>
      <c r="I1160">
        <v>2</v>
      </c>
      <c r="J1160">
        <v>11</v>
      </c>
      <c r="K1160">
        <v>0.99817850637522698</v>
      </c>
      <c r="L1160">
        <v>0.99006323396567297</v>
      </c>
      <c r="M1160">
        <v>0.99186991869918695</v>
      </c>
      <c r="N1160">
        <v>0.99410430839002195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672</v>
      </c>
      <c r="F1161">
        <v>701</v>
      </c>
      <c r="G1161">
        <v>29</v>
      </c>
      <c r="H1161">
        <v>652</v>
      </c>
      <c r="I1161">
        <v>20</v>
      </c>
      <c r="J1161">
        <v>49</v>
      </c>
      <c r="K1161">
        <v>0.97023809523809501</v>
      </c>
      <c r="L1161">
        <v>0.93009985734664702</v>
      </c>
      <c r="M1161">
        <v>0.95863052781740299</v>
      </c>
      <c r="N1161">
        <v>0.949745083758193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261</v>
      </c>
      <c r="F1162">
        <v>266</v>
      </c>
      <c r="G1162">
        <v>5</v>
      </c>
      <c r="H1162">
        <v>232</v>
      </c>
      <c r="I1162">
        <v>29</v>
      </c>
      <c r="J1162">
        <v>34</v>
      </c>
      <c r="K1162">
        <v>0.88888888888888795</v>
      </c>
      <c r="L1162">
        <v>0.87218045112781895</v>
      </c>
      <c r="M1162">
        <v>0.98120300751879697</v>
      </c>
      <c r="N1162">
        <v>0.88045540796963895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1071</v>
      </c>
      <c r="F1163">
        <v>1014</v>
      </c>
      <c r="G1163">
        <v>57</v>
      </c>
      <c r="H1163">
        <v>1009</v>
      </c>
      <c r="I1163">
        <v>62</v>
      </c>
      <c r="J1163">
        <v>5</v>
      </c>
      <c r="K1163">
        <v>0.94211017740429503</v>
      </c>
      <c r="L1163">
        <v>0.99506903353057197</v>
      </c>
      <c r="M1163">
        <v>1.0562130177514699</v>
      </c>
      <c r="N1163">
        <v>0.96786570743405198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624</v>
      </c>
      <c r="F1164">
        <v>656</v>
      </c>
      <c r="G1164">
        <v>32</v>
      </c>
      <c r="H1164">
        <v>581</v>
      </c>
      <c r="I1164">
        <v>43</v>
      </c>
      <c r="J1164">
        <v>75</v>
      </c>
      <c r="K1164">
        <v>0.93108974358974295</v>
      </c>
      <c r="L1164">
        <v>0.88567073170731703</v>
      </c>
      <c r="M1164">
        <v>0.95121951219512102</v>
      </c>
      <c r="N1164">
        <v>0.90781250000000002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217</v>
      </c>
      <c r="F1165">
        <v>247</v>
      </c>
      <c r="G1165">
        <v>30</v>
      </c>
      <c r="H1165">
        <v>169</v>
      </c>
      <c r="I1165">
        <v>48</v>
      </c>
      <c r="J1165">
        <v>78</v>
      </c>
      <c r="K1165">
        <v>0.77880184331797198</v>
      </c>
      <c r="L1165">
        <v>0.68421052631578905</v>
      </c>
      <c r="M1165">
        <v>0.87854251012145701</v>
      </c>
      <c r="N1165">
        <v>0.72844827586206895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1063</v>
      </c>
      <c r="F1166">
        <v>1014</v>
      </c>
      <c r="G1166">
        <v>49</v>
      </c>
      <c r="H1166">
        <v>1013</v>
      </c>
      <c r="I1166">
        <v>50</v>
      </c>
      <c r="J1166">
        <v>1</v>
      </c>
      <c r="K1166">
        <v>0.95296331138287804</v>
      </c>
      <c r="L1166">
        <v>0.99901380670611395</v>
      </c>
      <c r="M1166">
        <v>1.04832347140039</v>
      </c>
      <c r="N1166">
        <v>0.97544535387578202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678</v>
      </c>
      <c r="F1167">
        <v>656</v>
      </c>
      <c r="G1167">
        <v>22</v>
      </c>
      <c r="H1167">
        <v>616</v>
      </c>
      <c r="I1167">
        <v>62</v>
      </c>
      <c r="J1167">
        <v>40</v>
      </c>
      <c r="K1167">
        <v>0.90855457227138603</v>
      </c>
      <c r="L1167">
        <v>0.93902439024390205</v>
      </c>
      <c r="M1167">
        <v>1.03353658536585</v>
      </c>
      <c r="N1167">
        <v>0.923538230884557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220</v>
      </c>
      <c r="F1168">
        <v>247</v>
      </c>
      <c r="G1168">
        <v>27</v>
      </c>
      <c r="H1168">
        <v>203</v>
      </c>
      <c r="I1168">
        <v>17</v>
      </c>
      <c r="J1168">
        <v>44</v>
      </c>
      <c r="K1168">
        <v>0.92272727272727195</v>
      </c>
      <c r="L1168">
        <v>0.82186234817813697</v>
      </c>
      <c r="M1168">
        <v>0.89068825910931104</v>
      </c>
      <c r="N1168">
        <v>0.86937901498929304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1018</v>
      </c>
      <c r="F1169">
        <v>1014</v>
      </c>
      <c r="G1169">
        <v>4</v>
      </c>
      <c r="H1169">
        <v>1012</v>
      </c>
      <c r="I1169">
        <v>6</v>
      </c>
      <c r="J1169">
        <v>2</v>
      </c>
      <c r="K1169">
        <v>0.99410609037328002</v>
      </c>
      <c r="L1169">
        <v>0.99802761341222801</v>
      </c>
      <c r="M1169">
        <v>1.00394477317554</v>
      </c>
      <c r="N1169">
        <v>0.99606299212598404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638</v>
      </c>
      <c r="F1170">
        <v>656</v>
      </c>
      <c r="G1170">
        <v>18</v>
      </c>
      <c r="H1170">
        <v>606</v>
      </c>
      <c r="I1170">
        <v>32</v>
      </c>
      <c r="J1170">
        <v>50</v>
      </c>
      <c r="K1170">
        <v>0.94984326018808696</v>
      </c>
      <c r="L1170">
        <v>0.92378048780487798</v>
      </c>
      <c r="M1170">
        <v>0.97256097560975596</v>
      </c>
      <c r="N1170">
        <v>0.936630602782071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248</v>
      </c>
      <c r="F1171">
        <v>247</v>
      </c>
      <c r="G1171">
        <v>1</v>
      </c>
      <c r="H1171">
        <v>220</v>
      </c>
      <c r="I1171">
        <v>28</v>
      </c>
      <c r="J1171">
        <v>27</v>
      </c>
      <c r="K1171">
        <v>0.88709677419354804</v>
      </c>
      <c r="L1171">
        <v>0.89068825910931104</v>
      </c>
      <c r="M1171">
        <v>1.00404858299595</v>
      </c>
      <c r="N1171">
        <v>0.88888888888888795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1063</v>
      </c>
      <c r="F1172">
        <v>1070</v>
      </c>
      <c r="G1172">
        <v>7</v>
      </c>
      <c r="H1172">
        <v>1059</v>
      </c>
      <c r="I1172">
        <v>4</v>
      </c>
      <c r="J1172">
        <v>11</v>
      </c>
      <c r="K1172">
        <v>0.99623706491063002</v>
      </c>
      <c r="L1172">
        <v>0.98971962616822395</v>
      </c>
      <c r="M1172">
        <v>0.99345794392523301</v>
      </c>
      <c r="N1172">
        <v>0.99296765119549901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718</v>
      </c>
      <c r="F1173">
        <v>700</v>
      </c>
      <c r="G1173">
        <v>18</v>
      </c>
      <c r="H1173">
        <v>636</v>
      </c>
      <c r="I1173">
        <v>82</v>
      </c>
      <c r="J1173">
        <v>64</v>
      </c>
      <c r="K1173">
        <v>0.88579387186629499</v>
      </c>
      <c r="L1173">
        <v>0.90857142857142803</v>
      </c>
      <c r="M1173">
        <v>1.02571428571428</v>
      </c>
      <c r="N1173">
        <v>0.89703808180535904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227</v>
      </c>
      <c r="F1174">
        <v>239</v>
      </c>
      <c r="G1174">
        <v>12</v>
      </c>
      <c r="H1174">
        <v>153</v>
      </c>
      <c r="I1174">
        <v>74</v>
      </c>
      <c r="J1174">
        <v>86</v>
      </c>
      <c r="K1174">
        <v>0.67400881057268702</v>
      </c>
      <c r="L1174">
        <v>0.64016736401673602</v>
      </c>
      <c r="M1174">
        <v>0.94979079497907903</v>
      </c>
      <c r="N1174">
        <v>0.65665236051502096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1089</v>
      </c>
      <c r="F1175">
        <v>1070</v>
      </c>
      <c r="G1175">
        <v>19</v>
      </c>
      <c r="H1175">
        <v>1070</v>
      </c>
      <c r="I1175">
        <v>19</v>
      </c>
      <c r="J1175">
        <v>0</v>
      </c>
      <c r="K1175">
        <v>0.98255280073461804</v>
      </c>
      <c r="L1175">
        <v>1</v>
      </c>
      <c r="M1175">
        <v>1.0177570093457899</v>
      </c>
      <c r="N1175">
        <v>0.99119962945808204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697</v>
      </c>
      <c r="F1176">
        <v>700</v>
      </c>
      <c r="G1176">
        <v>3</v>
      </c>
      <c r="H1176">
        <v>644</v>
      </c>
      <c r="I1176">
        <v>53</v>
      </c>
      <c r="J1176">
        <v>56</v>
      </c>
      <c r="K1176">
        <v>0.923959827833572</v>
      </c>
      <c r="L1176">
        <v>0.92</v>
      </c>
      <c r="M1176">
        <v>0.995714285714285</v>
      </c>
      <c r="N1176">
        <v>0.92197566213314197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202</v>
      </c>
      <c r="F1177">
        <v>239</v>
      </c>
      <c r="G1177">
        <v>37</v>
      </c>
      <c r="H1177">
        <v>179</v>
      </c>
      <c r="I1177">
        <v>23</v>
      </c>
      <c r="J1177">
        <v>60</v>
      </c>
      <c r="K1177">
        <v>0.88613861386138604</v>
      </c>
      <c r="L1177">
        <v>0.74895397489539695</v>
      </c>
      <c r="M1177">
        <v>0.84518828451882799</v>
      </c>
      <c r="N1177">
        <v>0.81179138321995403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1052</v>
      </c>
      <c r="F1178">
        <v>1070</v>
      </c>
      <c r="G1178">
        <v>18</v>
      </c>
      <c r="H1178">
        <v>1052</v>
      </c>
      <c r="I1178">
        <v>0</v>
      </c>
      <c r="J1178">
        <v>18</v>
      </c>
      <c r="K1178">
        <v>1</v>
      </c>
      <c r="L1178">
        <v>0.98317757009345796</v>
      </c>
      <c r="M1178">
        <v>0.98317757009345796</v>
      </c>
      <c r="N1178">
        <v>0.99151743638077205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677</v>
      </c>
      <c r="F1179">
        <v>700</v>
      </c>
      <c r="G1179">
        <v>23</v>
      </c>
      <c r="H1179">
        <v>640</v>
      </c>
      <c r="I1179">
        <v>37</v>
      </c>
      <c r="J1179">
        <v>60</v>
      </c>
      <c r="K1179">
        <v>0.94534711964549401</v>
      </c>
      <c r="L1179">
        <v>0.91428571428571404</v>
      </c>
      <c r="M1179">
        <v>0.96714285714285697</v>
      </c>
      <c r="N1179">
        <v>0.92955700798838004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227</v>
      </c>
      <c r="F1180">
        <v>239</v>
      </c>
      <c r="G1180">
        <v>12</v>
      </c>
      <c r="H1180">
        <v>196</v>
      </c>
      <c r="I1180">
        <v>31</v>
      </c>
      <c r="J1180">
        <v>43</v>
      </c>
      <c r="K1180">
        <v>0.863436123348017</v>
      </c>
      <c r="L1180">
        <v>0.82008368200836801</v>
      </c>
      <c r="M1180">
        <v>0.94979079497907903</v>
      </c>
      <c r="N1180">
        <v>0.84120171673819699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1079</v>
      </c>
      <c r="F1181">
        <v>1007</v>
      </c>
      <c r="G1181">
        <v>72</v>
      </c>
      <c r="H1181">
        <v>1007</v>
      </c>
      <c r="I1181">
        <v>72</v>
      </c>
      <c r="J1181">
        <v>0</v>
      </c>
      <c r="K1181">
        <v>0.93327154772937904</v>
      </c>
      <c r="L1181">
        <v>1</v>
      </c>
      <c r="M1181">
        <v>1.07149950347567</v>
      </c>
      <c r="N1181">
        <v>0.96548418024927996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696</v>
      </c>
      <c r="F1182">
        <v>641</v>
      </c>
      <c r="G1182">
        <v>55</v>
      </c>
      <c r="H1182">
        <v>598</v>
      </c>
      <c r="I1182">
        <v>98</v>
      </c>
      <c r="J1182">
        <v>43</v>
      </c>
      <c r="K1182">
        <v>0.85919540229885005</v>
      </c>
      <c r="L1182">
        <v>0.93291731669266698</v>
      </c>
      <c r="M1182">
        <v>1.08580343213728</v>
      </c>
      <c r="N1182">
        <v>0.89454001495886304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264</v>
      </c>
      <c r="F1183">
        <v>204</v>
      </c>
      <c r="G1183">
        <v>60</v>
      </c>
      <c r="H1183">
        <v>184</v>
      </c>
      <c r="I1183">
        <v>80</v>
      </c>
      <c r="J1183">
        <v>20</v>
      </c>
      <c r="K1183">
        <v>0.69696969696969702</v>
      </c>
      <c r="L1183">
        <v>0.90196078431372495</v>
      </c>
      <c r="M1183">
        <v>1.29411764705882</v>
      </c>
      <c r="N1183">
        <v>0.78632478632478597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1050</v>
      </c>
      <c r="F1184">
        <v>1007</v>
      </c>
      <c r="G1184">
        <v>43</v>
      </c>
      <c r="H1184">
        <v>1007</v>
      </c>
      <c r="I1184">
        <v>43</v>
      </c>
      <c r="J1184">
        <v>0</v>
      </c>
      <c r="K1184">
        <v>0.95904761904761904</v>
      </c>
      <c r="L1184">
        <v>1</v>
      </c>
      <c r="M1184">
        <v>1.04270109235352</v>
      </c>
      <c r="N1184">
        <v>0.97909577053962005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655</v>
      </c>
      <c r="F1185">
        <v>641</v>
      </c>
      <c r="G1185">
        <v>14</v>
      </c>
      <c r="H1185">
        <v>582</v>
      </c>
      <c r="I1185">
        <v>73</v>
      </c>
      <c r="J1185">
        <v>59</v>
      </c>
      <c r="K1185">
        <v>0.88854961832060997</v>
      </c>
      <c r="L1185">
        <v>0.90795631825273004</v>
      </c>
      <c r="M1185">
        <v>1.02184087363494</v>
      </c>
      <c r="N1185">
        <v>0.89814814814814803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229</v>
      </c>
      <c r="F1186">
        <v>204</v>
      </c>
      <c r="G1186">
        <v>25</v>
      </c>
      <c r="H1186">
        <v>187</v>
      </c>
      <c r="I1186">
        <v>42</v>
      </c>
      <c r="J1186">
        <v>17</v>
      </c>
      <c r="K1186">
        <v>0.816593886462882</v>
      </c>
      <c r="L1186">
        <v>0.91666666666666596</v>
      </c>
      <c r="M1186">
        <v>1.12254901960784</v>
      </c>
      <c r="N1186">
        <v>0.863741339491916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1011</v>
      </c>
      <c r="F1187">
        <v>1007</v>
      </c>
      <c r="G1187">
        <v>4</v>
      </c>
      <c r="H1187">
        <v>1007</v>
      </c>
      <c r="I1187">
        <v>4</v>
      </c>
      <c r="J1187">
        <v>0</v>
      </c>
      <c r="K1187">
        <v>0.99604352126607298</v>
      </c>
      <c r="L1187">
        <v>1</v>
      </c>
      <c r="M1187">
        <v>1.00397219463753</v>
      </c>
      <c r="N1187">
        <v>0.998017839444995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625</v>
      </c>
      <c r="F1188">
        <v>641</v>
      </c>
      <c r="G1188">
        <v>16</v>
      </c>
      <c r="H1188">
        <v>578</v>
      </c>
      <c r="I1188">
        <v>47</v>
      </c>
      <c r="J1188">
        <v>63</v>
      </c>
      <c r="K1188">
        <v>0.92479999999999996</v>
      </c>
      <c r="L1188">
        <v>0.90171606864274501</v>
      </c>
      <c r="M1188">
        <v>0.97503900156006196</v>
      </c>
      <c r="N1188">
        <v>0.91311216429699804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230</v>
      </c>
      <c r="F1189">
        <v>204</v>
      </c>
      <c r="G1189">
        <v>26</v>
      </c>
      <c r="H1189">
        <v>193</v>
      </c>
      <c r="I1189">
        <v>37</v>
      </c>
      <c r="J1189">
        <v>11</v>
      </c>
      <c r="K1189">
        <v>0.83913043478260796</v>
      </c>
      <c r="L1189">
        <v>0.94607843137254899</v>
      </c>
      <c r="M1189">
        <v>1.12745098039215</v>
      </c>
      <c r="N1189">
        <v>0.88940092165898599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1034</v>
      </c>
      <c r="F1190">
        <v>1000</v>
      </c>
      <c r="G1190">
        <v>34</v>
      </c>
      <c r="H1190">
        <v>999</v>
      </c>
      <c r="I1190">
        <v>35</v>
      </c>
      <c r="J1190">
        <v>1</v>
      </c>
      <c r="K1190">
        <v>0.96615087040618897</v>
      </c>
      <c r="L1190">
        <v>0.999</v>
      </c>
      <c r="M1190">
        <v>1.034</v>
      </c>
      <c r="N1190">
        <v>0.98230088495575196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831</v>
      </c>
      <c r="F1191">
        <v>815</v>
      </c>
      <c r="G1191">
        <v>16</v>
      </c>
      <c r="H1191">
        <v>767</v>
      </c>
      <c r="I1191">
        <v>64</v>
      </c>
      <c r="J1191">
        <v>48</v>
      </c>
      <c r="K1191">
        <v>0.92298435619735197</v>
      </c>
      <c r="L1191">
        <v>0.94110429447852695</v>
      </c>
      <c r="M1191">
        <v>1.01963190184049</v>
      </c>
      <c r="N1191">
        <v>0.931956257594167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307</v>
      </c>
      <c r="F1192">
        <v>216</v>
      </c>
      <c r="G1192">
        <v>91</v>
      </c>
      <c r="H1192">
        <v>169</v>
      </c>
      <c r="I1192">
        <v>138</v>
      </c>
      <c r="J1192">
        <v>47</v>
      </c>
      <c r="K1192">
        <v>0.550488599348534</v>
      </c>
      <c r="L1192">
        <v>0.782407407407407</v>
      </c>
      <c r="M1192">
        <v>1.4212962962962901</v>
      </c>
      <c r="N1192">
        <v>0.64627151051625198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1022</v>
      </c>
      <c r="F1193">
        <v>1000</v>
      </c>
      <c r="G1193">
        <v>22</v>
      </c>
      <c r="H1193">
        <v>1000</v>
      </c>
      <c r="I1193">
        <v>22</v>
      </c>
      <c r="J1193">
        <v>0</v>
      </c>
      <c r="K1193">
        <v>0.97847358121330696</v>
      </c>
      <c r="L1193">
        <v>1</v>
      </c>
      <c r="M1193">
        <v>1.022</v>
      </c>
      <c r="N1193">
        <v>0.98911968348170098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819</v>
      </c>
      <c r="F1194">
        <v>815</v>
      </c>
      <c r="G1194">
        <v>4</v>
      </c>
      <c r="H1194">
        <v>775</v>
      </c>
      <c r="I1194">
        <v>44</v>
      </c>
      <c r="J1194">
        <v>40</v>
      </c>
      <c r="K1194">
        <v>0.94627594627594602</v>
      </c>
      <c r="L1194">
        <v>0.95092024539877296</v>
      </c>
      <c r="M1194">
        <v>1.00490797546012</v>
      </c>
      <c r="N1194">
        <v>0.94859241126070903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223</v>
      </c>
      <c r="F1195">
        <v>216</v>
      </c>
      <c r="G1195">
        <v>7</v>
      </c>
      <c r="H1195">
        <v>193</v>
      </c>
      <c r="I1195">
        <v>30</v>
      </c>
      <c r="J1195">
        <v>23</v>
      </c>
      <c r="K1195">
        <v>0.86547085201793705</v>
      </c>
      <c r="L1195">
        <v>0.89351851851851805</v>
      </c>
      <c r="M1195">
        <v>1.0324074074073999</v>
      </c>
      <c r="N1195">
        <v>0.87927107061503396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997</v>
      </c>
      <c r="F1196">
        <v>1000</v>
      </c>
      <c r="G1196">
        <v>3</v>
      </c>
      <c r="H1196">
        <v>996</v>
      </c>
      <c r="I1196">
        <v>1</v>
      </c>
      <c r="J1196">
        <v>4</v>
      </c>
      <c r="K1196">
        <v>0.99899699097291805</v>
      </c>
      <c r="L1196">
        <v>0.996</v>
      </c>
      <c r="M1196">
        <v>0.997</v>
      </c>
      <c r="N1196">
        <v>0.99749624436654905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798</v>
      </c>
      <c r="F1197">
        <v>815</v>
      </c>
      <c r="G1197">
        <v>17</v>
      </c>
      <c r="H1197">
        <v>767</v>
      </c>
      <c r="I1197">
        <v>31</v>
      </c>
      <c r="J1197">
        <v>48</v>
      </c>
      <c r="K1197">
        <v>0.96115288220551298</v>
      </c>
      <c r="L1197">
        <v>0.94110429447852695</v>
      </c>
      <c r="M1197">
        <v>0.97914110429447798</v>
      </c>
      <c r="N1197">
        <v>0.95102293862368203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244</v>
      </c>
      <c r="F1198">
        <v>216</v>
      </c>
      <c r="G1198">
        <v>28</v>
      </c>
      <c r="H1198">
        <v>200</v>
      </c>
      <c r="I1198">
        <v>44</v>
      </c>
      <c r="J1198">
        <v>16</v>
      </c>
      <c r="K1198">
        <v>0.81967213114754101</v>
      </c>
      <c r="L1198">
        <v>0.92592592592592504</v>
      </c>
      <c r="M1198">
        <v>1.12962962962962</v>
      </c>
      <c r="N1198">
        <v>0.86956521739130399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1006</v>
      </c>
      <c r="F1199">
        <v>1052</v>
      </c>
      <c r="G1199">
        <v>46</v>
      </c>
      <c r="H1199">
        <v>1005</v>
      </c>
      <c r="I1199">
        <v>1</v>
      </c>
      <c r="J1199">
        <v>47</v>
      </c>
      <c r="K1199">
        <v>0.999005964214711</v>
      </c>
      <c r="L1199">
        <v>0.95532319391634901</v>
      </c>
      <c r="M1199">
        <v>0.95627376425855504</v>
      </c>
      <c r="N1199">
        <v>0.97667638483965002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817</v>
      </c>
      <c r="F1200">
        <v>913</v>
      </c>
      <c r="G1200">
        <v>96</v>
      </c>
      <c r="H1200">
        <v>779</v>
      </c>
      <c r="I1200">
        <v>38</v>
      </c>
      <c r="J1200">
        <v>134</v>
      </c>
      <c r="K1200">
        <v>0.95348837209302295</v>
      </c>
      <c r="L1200">
        <v>0.85323110624315401</v>
      </c>
      <c r="M1200">
        <v>0.89485213581599099</v>
      </c>
      <c r="N1200">
        <v>0.90057803468208097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221</v>
      </c>
      <c r="F1201">
        <v>217</v>
      </c>
      <c r="G1201">
        <v>4</v>
      </c>
      <c r="H1201">
        <v>148</v>
      </c>
      <c r="I1201">
        <v>73</v>
      </c>
      <c r="J1201">
        <v>69</v>
      </c>
      <c r="K1201">
        <v>0.66968325791855199</v>
      </c>
      <c r="L1201">
        <v>0.68202764976958496</v>
      </c>
      <c r="M1201">
        <v>1.0184331797235</v>
      </c>
      <c r="N1201">
        <v>0.67579908675799005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989</v>
      </c>
      <c r="F1202">
        <v>1052</v>
      </c>
      <c r="G1202">
        <v>63</v>
      </c>
      <c r="H1202">
        <v>984</v>
      </c>
      <c r="I1202">
        <v>5</v>
      </c>
      <c r="J1202">
        <v>68</v>
      </c>
      <c r="K1202">
        <v>0.99494438827097997</v>
      </c>
      <c r="L1202">
        <v>0.93536121673003803</v>
      </c>
      <c r="M1202">
        <v>0.94011406844106404</v>
      </c>
      <c r="N1202">
        <v>0.96423321901028902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913</v>
      </c>
      <c r="F1203">
        <v>913</v>
      </c>
      <c r="G1203">
        <v>0</v>
      </c>
      <c r="H1203">
        <v>858</v>
      </c>
      <c r="I1203">
        <v>55</v>
      </c>
      <c r="J1203">
        <v>55</v>
      </c>
      <c r="K1203">
        <v>0.93975903614457801</v>
      </c>
      <c r="L1203">
        <v>0.93975903614457801</v>
      </c>
      <c r="M1203">
        <v>1</v>
      </c>
      <c r="N1203">
        <v>0.93975903614457801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209</v>
      </c>
      <c r="F1204">
        <v>217</v>
      </c>
      <c r="G1204">
        <v>8</v>
      </c>
      <c r="H1204">
        <v>186</v>
      </c>
      <c r="I1204">
        <v>23</v>
      </c>
      <c r="J1204">
        <v>31</v>
      </c>
      <c r="K1204">
        <v>0.88995215311004705</v>
      </c>
      <c r="L1204">
        <v>0.85714285714285698</v>
      </c>
      <c r="M1204">
        <v>0.963133640552995</v>
      </c>
      <c r="N1204">
        <v>0.87323943661971803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1055</v>
      </c>
      <c r="F1205">
        <v>1052</v>
      </c>
      <c r="G1205">
        <v>3</v>
      </c>
      <c r="H1205">
        <v>1050</v>
      </c>
      <c r="I1205">
        <v>5</v>
      </c>
      <c r="J1205">
        <v>2</v>
      </c>
      <c r="K1205">
        <v>0.99526066350710896</v>
      </c>
      <c r="L1205">
        <v>0.99809885931558895</v>
      </c>
      <c r="M1205">
        <v>1.00285171102661</v>
      </c>
      <c r="N1205">
        <v>0.99667774086378702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871</v>
      </c>
      <c r="F1206">
        <v>913</v>
      </c>
      <c r="G1206">
        <v>42</v>
      </c>
      <c r="H1206">
        <v>833</v>
      </c>
      <c r="I1206">
        <v>38</v>
      </c>
      <c r="J1206">
        <v>80</v>
      </c>
      <c r="K1206">
        <v>0.95637198622273201</v>
      </c>
      <c r="L1206">
        <v>0.91237677984665899</v>
      </c>
      <c r="M1206">
        <v>0.95399780941949597</v>
      </c>
      <c r="N1206">
        <v>0.933856502242152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212</v>
      </c>
      <c r="F1207">
        <v>217</v>
      </c>
      <c r="G1207">
        <v>5</v>
      </c>
      <c r="H1207">
        <v>180</v>
      </c>
      <c r="I1207">
        <v>32</v>
      </c>
      <c r="J1207">
        <v>37</v>
      </c>
      <c r="K1207">
        <v>0.84905660377358405</v>
      </c>
      <c r="L1207">
        <v>0.82949308755760298</v>
      </c>
      <c r="M1207">
        <v>0.976958525345622</v>
      </c>
      <c r="N1207">
        <v>0.83916083916083895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987</v>
      </c>
      <c r="F1208">
        <v>964</v>
      </c>
      <c r="G1208">
        <v>23</v>
      </c>
      <c r="H1208">
        <v>964</v>
      </c>
      <c r="I1208">
        <v>23</v>
      </c>
      <c r="J1208">
        <v>0</v>
      </c>
      <c r="K1208">
        <v>0.97669706180344396</v>
      </c>
      <c r="L1208">
        <v>1</v>
      </c>
      <c r="M1208">
        <v>1.0238589211618201</v>
      </c>
      <c r="N1208">
        <v>0.98821117375704703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808</v>
      </c>
      <c r="F1209">
        <v>774</v>
      </c>
      <c r="G1209">
        <v>34</v>
      </c>
      <c r="H1209">
        <v>726</v>
      </c>
      <c r="I1209">
        <v>82</v>
      </c>
      <c r="J1209">
        <v>48</v>
      </c>
      <c r="K1209">
        <v>0.89851485148514798</v>
      </c>
      <c r="L1209">
        <v>0.93798449612403101</v>
      </c>
      <c r="M1209">
        <v>1.04392764857881</v>
      </c>
      <c r="N1209">
        <v>0.91782553729456295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208</v>
      </c>
      <c r="F1210">
        <v>218</v>
      </c>
      <c r="G1210">
        <v>10</v>
      </c>
      <c r="H1210">
        <v>168</v>
      </c>
      <c r="I1210">
        <v>40</v>
      </c>
      <c r="J1210">
        <v>50</v>
      </c>
      <c r="K1210">
        <v>0.80769230769230704</v>
      </c>
      <c r="L1210">
        <v>0.77064220183486198</v>
      </c>
      <c r="M1210">
        <v>0.95412844036697197</v>
      </c>
      <c r="N1210">
        <v>0.78873239436619702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953</v>
      </c>
      <c r="F1211">
        <v>964</v>
      </c>
      <c r="G1211">
        <v>11</v>
      </c>
      <c r="H1211">
        <v>948</v>
      </c>
      <c r="I1211">
        <v>5</v>
      </c>
      <c r="J1211">
        <v>16</v>
      </c>
      <c r="K1211">
        <v>0.99475341028331499</v>
      </c>
      <c r="L1211">
        <v>0.98340248962655596</v>
      </c>
      <c r="M1211">
        <v>0.98858921161825697</v>
      </c>
      <c r="N1211">
        <v>0.98904538341157999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773</v>
      </c>
      <c r="F1212">
        <v>774</v>
      </c>
      <c r="G1212">
        <v>1</v>
      </c>
      <c r="H1212">
        <v>731</v>
      </c>
      <c r="I1212">
        <v>42</v>
      </c>
      <c r="J1212">
        <v>43</v>
      </c>
      <c r="K1212">
        <v>0.94566623544631301</v>
      </c>
      <c r="L1212">
        <v>0.94444444444444398</v>
      </c>
      <c r="M1212">
        <v>0.99870801033591705</v>
      </c>
      <c r="N1212">
        <v>0.94505494505494503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193</v>
      </c>
      <c r="F1213">
        <v>218</v>
      </c>
      <c r="G1213">
        <v>25</v>
      </c>
      <c r="H1213">
        <v>176</v>
      </c>
      <c r="I1213">
        <v>17</v>
      </c>
      <c r="J1213">
        <v>42</v>
      </c>
      <c r="K1213">
        <v>0.91191709844559499</v>
      </c>
      <c r="L1213">
        <v>0.807339449541284</v>
      </c>
      <c r="M1213">
        <v>0.88532110091743099</v>
      </c>
      <c r="N1213">
        <v>0.85644768856447595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965</v>
      </c>
      <c r="F1214">
        <v>964</v>
      </c>
      <c r="G1214">
        <v>1</v>
      </c>
      <c r="H1214">
        <v>964</v>
      </c>
      <c r="I1214">
        <v>1</v>
      </c>
      <c r="J1214">
        <v>0</v>
      </c>
      <c r="K1214">
        <v>0.99896373056994803</v>
      </c>
      <c r="L1214">
        <v>1</v>
      </c>
      <c r="M1214">
        <v>1.00103734439834</v>
      </c>
      <c r="N1214">
        <v>0.99948159668221803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736</v>
      </c>
      <c r="F1215">
        <v>774</v>
      </c>
      <c r="G1215">
        <v>38</v>
      </c>
      <c r="H1215">
        <v>705</v>
      </c>
      <c r="I1215">
        <v>31</v>
      </c>
      <c r="J1215">
        <v>69</v>
      </c>
      <c r="K1215">
        <v>0.95788043478260798</v>
      </c>
      <c r="L1215">
        <v>0.91085271317829397</v>
      </c>
      <c r="M1215">
        <v>0.95090439276485705</v>
      </c>
      <c r="N1215">
        <v>0.93377483443708598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226</v>
      </c>
      <c r="F1216">
        <v>218</v>
      </c>
      <c r="G1216">
        <v>8</v>
      </c>
      <c r="H1216">
        <v>198</v>
      </c>
      <c r="I1216">
        <v>28</v>
      </c>
      <c r="J1216">
        <v>20</v>
      </c>
      <c r="K1216">
        <v>0.87610619469026496</v>
      </c>
      <c r="L1216">
        <v>0.90825688073394495</v>
      </c>
      <c r="M1216">
        <v>1.03669724770642</v>
      </c>
      <c r="N1216">
        <v>0.891891891891892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1113</v>
      </c>
      <c r="F1217">
        <v>1109</v>
      </c>
      <c r="G1217">
        <v>4</v>
      </c>
      <c r="H1217">
        <v>1102</v>
      </c>
      <c r="I1217">
        <v>11</v>
      </c>
      <c r="J1217">
        <v>7</v>
      </c>
      <c r="K1217">
        <v>0.99011680143755598</v>
      </c>
      <c r="L1217">
        <v>0.99368800721370598</v>
      </c>
      <c r="M1217">
        <v>1.00360685302073</v>
      </c>
      <c r="N1217">
        <v>0.99189918991899095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654</v>
      </c>
      <c r="F1218">
        <v>681</v>
      </c>
      <c r="G1218">
        <v>27</v>
      </c>
      <c r="H1218">
        <v>583</v>
      </c>
      <c r="I1218">
        <v>71</v>
      </c>
      <c r="J1218">
        <v>98</v>
      </c>
      <c r="K1218">
        <v>0.89143730886850103</v>
      </c>
      <c r="L1218">
        <v>0.85609397944199705</v>
      </c>
      <c r="M1218">
        <v>0.96035242290748901</v>
      </c>
      <c r="N1218">
        <v>0.87340823970037396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246</v>
      </c>
      <c r="F1219">
        <v>272</v>
      </c>
      <c r="G1219">
        <v>26</v>
      </c>
      <c r="H1219">
        <v>142</v>
      </c>
      <c r="I1219">
        <v>104</v>
      </c>
      <c r="J1219">
        <v>130</v>
      </c>
      <c r="K1219">
        <v>0.57723577235772305</v>
      </c>
      <c r="L1219">
        <v>0.52205882352941102</v>
      </c>
      <c r="M1219">
        <v>0.90441176470588203</v>
      </c>
      <c r="N1219">
        <v>0.54826254826254806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1151</v>
      </c>
      <c r="F1220">
        <v>1109</v>
      </c>
      <c r="G1220">
        <v>42</v>
      </c>
      <c r="H1220">
        <v>1109</v>
      </c>
      <c r="I1220">
        <v>42</v>
      </c>
      <c r="J1220">
        <v>0</v>
      </c>
      <c r="K1220">
        <v>0.96350999131190196</v>
      </c>
      <c r="L1220">
        <v>1</v>
      </c>
      <c r="M1220">
        <v>1.0378719567177599</v>
      </c>
      <c r="N1220">
        <v>0.98141592920353904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617</v>
      </c>
      <c r="I1221">
        <v>44</v>
      </c>
      <c r="J1221">
        <v>64</v>
      </c>
      <c r="K1221">
        <v>0.933434190620272</v>
      </c>
      <c r="L1221">
        <v>0.90602055800293602</v>
      </c>
      <c r="M1221">
        <v>0.97063142437591698</v>
      </c>
      <c r="N1221">
        <v>0.91952309985096803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237</v>
      </c>
      <c r="F1222">
        <v>272</v>
      </c>
      <c r="G1222">
        <v>35</v>
      </c>
      <c r="H1222">
        <v>202</v>
      </c>
      <c r="I1222">
        <v>35</v>
      </c>
      <c r="J1222">
        <v>70</v>
      </c>
      <c r="K1222">
        <v>0.85232067510548504</v>
      </c>
      <c r="L1222">
        <v>0.74264705882352899</v>
      </c>
      <c r="M1222">
        <v>0.87132352941176405</v>
      </c>
      <c r="N1222">
        <v>0.79371316306483297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1108</v>
      </c>
      <c r="F1223">
        <v>1109</v>
      </c>
      <c r="G1223">
        <v>1</v>
      </c>
      <c r="H1223">
        <v>1106</v>
      </c>
      <c r="I1223">
        <v>2</v>
      </c>
      <c r="J1223">
        <v>3</v>
      </c>
      <c r="K1223">
        <v>0.99819494584837498</v>
      </c>
      <c r="L1223">
        <v>0.99729486023444502</v>
      </c>
      <c r="M1223">
        <v>0.99909828674481505</v>
      </c>
      <c r="N1223">
        <v>0.99774470004510596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632</v>
      </c>
      <c r="F1224">
        <v>681</v>
      </c>
      <c r="G1224">
        <v>49</v>
      </c>
      <c r="H1224">
        <v>596</v>
      </c>
      <c r="I1224">
        <v>36</v>
      </c>
      <c r="J1224">
        <v>85</v>
      </c>
      <c r="K1224">
        <v>0.943037974683544</v>
      </c>
      <c r="L1224">
        <v>0.87518355359764999</v>
      </c>
      <c r="M1224">
        <v>0.92804698972099797</v>
      </c>
      <c r="N1224">
        <v>0.90784463061690701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249</v>
      </c>
      <c r="F1225">
        <v>272</v>
      </c>
      <c r="G1225">
        <v>23</v>
      </c>
      <c r="H1225">
        <v>217</v>
      </c>
      <c r="I1225">
        <v>32</v>
      </c>
      <c r="J1225">
        <v>55</v>
      </c>
      <c r="K1225">
        <v>0.87148594377510002</v>
      </c>
      <c r="L1225">
        <v>0.79779411764705799</v>
      </c>
      <c r="M1225">
        <v>0.91544117647058798</v>
      </c>
      <c r="N1225">
        <v>0.83301343570057496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1033</v>
      </c>
      <c r="F1226">
        <v>1029</v>
      </c>
      <c r="G1226">
        <v>4</v>
      </c>
      <c r="H1226">
        <v>1025</v>
      </c>
      <c r="I1226">
        <v>8</v>
      </c>
      <c r="J1226">
        <v>4</v>
      </c>
      <c r="K1226">
        <v>0.99225556631171297</v>
      </c>
      <c r="L1226">
        <v>0.996112730806608</v>
      </c>
      <c r="M1226">
        <v>1.00388726919339</v>
      </c>
      <c r="N1226">
        <v>0.99418040737148305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764</v>
      </c>
      <c r="F1227">
        <v>837</v>
      </c>
      <c r="G1227">
        <v>73</v>
      </c>
      <c r="H1227">
        <v>700</v>
      </c>
      <c r="I1227">
        <v>64</v>
      </c>
      <c r="J1227">
        <v>137</v>
      </c>
      <c r="K1227">
        <v>0.91623036649214595</v>
      </c>
      <c r="L1227">
        <v>0.83632019115889999</v>
      </c>
      <c r="M1227">
        <v>0.91278375149342805</v>
      </c>
      <c r="N1227">
        <v>0.87445346658338496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254</v>
      </c>
      <c r="F1228">
        <v>240</v>
      </c>
      <c r="G1228">
        <v>14</v>
      </c>
      <c r="H1228">
        <v>141</v>
      </c>
      <c r="I1228">
        <v>113</v>
      </c>
      <c r="J1228">
        <v>99</v>
      </c>
      <c r="K1228">
        <v>0.55511811023622004</v>
      </c>
      <c r="L1228">
        <v>0.58750000000000002</v>
      </c>
      <c r="M1228">
        <v>1.05833333333333</v>
      </c>
      <c r="N1228">
        <v>0.57085020242914897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1056</v>
      </c>
      <c r="F1229">
        <v>1029</v>
      </c>
      <c r="G1229">
        <v>27</v>
      </c>
      <c r="H1229">
        <v>1029</v>
      </c>
      <c r="I1229">
        <v>27</v>
      </c>
      <c r="J1229">
        <v>0</v>
      </c>
      <c r="K1229">
        <v>0.97443181818181801</v>
      </c>
      <c r="L1229">
        <v>1</v>
      </c>
      <c r="M1229">
        <v>1.02623906705539</v>
      </c>
      <c r="N1229">
        <v>0.98705035971222999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862</v>
      </c>
      <c r="F1230">
        <v>837</v>
      </c>
      <c r="G1230">
        <v>25</v>
      </c>
      <c r="H1230">
        <v>798</v>
      </c>
      <c r="I1230">
        <v>64</v>
      </c>
      <c r="J1230">
        <v>39</v>
      </c>
      <c r="K1230">
        <v>0.92575406032482599</v>
      </c>
      <c r="L1230">
        <v>0.95340501792114696</v>
      </c>
      <c r="M1230">
        <v>1.02986857825567</v>
      </c>
      <c r="N1230">
        <v>0.93937610359034696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261</v>
      </c>
      <c r="F1231">
        <v>240</v>
      </c>
      <c r="G1231">
        <v>21</v>
      </c>
      <c r="H1231">
        <v>194</v>
      </c>
      <c r="I1231">
        <v>67</v>
      </c>
      <c r="J1231">
        <v>46</v>
      </c>
      <c r="K1231">
        <v>0.74329501915708796</v>
      </c>
      <c r="L1231">
        <v>0.80833333333333302</v>
      </c>
      <c r="M1231">
        <v>1.0874999999999999</v>
      </c>
      <c r="N1231">
        <v>0.77445109780439103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1040</v>
      </c>
      <c r="F1232">
        <v>1029</v>
      </c>
      <c r="G1232">
        <v>11</v>
      </c>
      <c r="H1232">
        <v>1028</v>
      </c>
      <c r="I1232">
        <v>12</v>
      </c>
      <c r="J1232">
        <v>1</v>
      </c>
      <c r="K1232">
        <v>0.98846153846153795</v>
      </c>
      <c r="L1232">
        <v>0.99902818270165195</v>
      </c>
      <c r="M1232">
        <v>1.01068999028182</v>
      </c>
      <c r="N1232">
        <v>0.99371677138714298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819</v>
      </c>
      <c r="F1233">
        <v>837</v>
      </c>
      <c r="G1233">
        <v>18</v>
      </c>
      <c r="H1233">
        <v>779</v>
      </c>
      <c r="I1233">
        <v>40</v>
      </c>
      <c r="J1233">
        <v>58</v>
      </c>
      <c r="K1233">
        <v>0.951159951159951</v>
      </c>
      <c r="L1233">
        <v>0.93070489844683302</v>
      </c>
      <c r="M1233">
        <v>0.978494623655914</v>
      </c>
      <c r="N1233">
        <v>0.94082125603864697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251</v>
      </c>
      <c r="F1234">
        <v>240</v>
      </c>
      <c r="G1234">
        <v>11</v>
      </c>
      <c r="H1234">
        <v>209</v>
      </c>
      <c r="I1234">
        <v>42</v>
      </c>
      <c r="J1234">
        <v>31</v>
      </c>
      <c r="K1234">
        <v>0.83266932270916305</v>
      </c>
      <c r="L1234">
        <v>0.87083333333333302</v>
      </c>
      <c r="M1234">
        <v>1.0458333333333301</v>
      </c>
      <c r="N1234">
        <v>0.85132382892057001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1043</v>
      </c>
      <c r="F1235">
        <v>1044</v>
      </c>
      <c r="G1235">
        <v>1</v>
      </c>
      <c r="H1235">
        <v>1036</v>
      </c>
      <c r="I1235">
        <v>7</v>
      </c>
      <c r="J1235">
        <v>8</v>
      </c>
      <c r="K1235">
        <v>0.99328859060402597</v>
      </c>
      <c r="L1235">
        <v>0.99233716475095701</v>
      </c>
      <c r="M1235">
        <v>0.99904214559386895</v>
      </c>
      <c r="N1235">
        <v>0.99281264973646299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764</v>
      </c>
      <c r="F1236">
        <v>801</v>
      </c>
      <c r="G1236">
        <v>37</v>
      </c>
      <c r="H1236">
        <v>717</v>
      </c>
      <c r="I1236">
        <v>47</v>
      </c>
      <c r="J1236">
        <v>84</v>
      </c>
      <c r="K1236">
        <v>0.93848167539267002</v>
      </c>
      <c r="L1236">
        <v>0.89513108614232195</v>
      </c>
      <c r="M1236">
        <v>0.95380774032459403</v>
      </c>
      <c r="N1236">
        <v>0.91629392971246004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258</v>
      </c>
      <c r="F1237">
        <v>252</v>
      </c>
      <c r="G1237">
        <v>6</v>
      </c>
      <c r="H1237">
        <v>164</v>
      </c>
      <c r="I1237">
        <v>94</v>
      </c>
      <c r="J1237">
        <v>88</v>
      </c>
      <c r="K1237">
        <v>0.63565891472868197</v>
      </c>
      <c r="L1237">
        <v>0.65079365079365004</v>
      </c>
      <c r="M1237">
        <v>1.02380952380952</v>
      </c>
      <c r="N1237">
        <v>0.64313725490196005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1117</v>
      </c>
      <c r="F1238">
        <v>1044</v>
      </c>
      <c r="G1238">
        <v>73</v>
      </c>
      <c r="H1238">
        <v>1044</v>
      </c>
      <c r="I1238">
        <v>73</v>
      </c>
      <c r="J1238">
        <v>0</v>
      </c>
      <c r="K1238">
        <v>0.93464637421665098</v>
      </c>
      <c r="L1238">
        <v>1</v>
      </c>
      <c r="M1238">
        <v>1.0699233716475001</v>
      </c>
      <c r="N1238">
        <v>0.966219342896807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805</v>
      </c>
      <c r="F1239">
        <v>801</v>
      </c>
      <c r="G1239">
        <v>4</v>
      </c>
      <c r="H1239">
        <v>757</v>
      </c>
      <c r="I1239">
        <v>48</v>
      </c>
      <c r="J1239">
        <v>44</v>
      </c>
      <c r="K1239">
        <v>0.94037267080745301</v>
      </c>
      <c r="L1239">
        <v>0.94506866416978696</v>
      </c>
      <c r="M1239">
        <v>1.0049937578027399</v>
      </c>
      <c r="N1239">
        <v>0.94271481942714797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234</v>
      </c>
      <c r="F1240">
        <v>252</v>
      </c>
      <c r="G1240">
        <v>18</v>
      </c>
      <c r="H1240">
        <v>208</v>
      </c>
      <c r="I1240">
        <v>26</v>
      </c>
      <c r="J1240">
        <v>44</v>
      </c>
      <c r="K1240">
        <v>0.88888888888888795</v>
      </c>
      <c r="L1240">
        <v>0.82539682539682502</v>
      </c>
      <c r="M1240">
        <v>0.92857142857142805</v>
      </c>
      <c r="N1240">
        <v>0.85596707818929996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1037</v>
      </c>
      <c r="F1241">
        <v>1044</v>
      </c>
      <c r="G1241">
        <v>7</v>
      </c>
      <c r="H1241">
        <v>1036</v>
      </c>
      <c r="I1241">
        <v>1</v>
      </c>
      <c r="J1241">
        <v>8</v>
      </c>
      <c r="K1241">
        <v>0.99903567984570796</v>
      </c>
      <c r="L1241">
        <v>0.99233716475095701</v>
      </c>
      <c r="M1241">
        <v>0.99329501915708796</v>
      </c>
      <c r="N1241">
        <v>0.99567515617491598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792</v>
      </c>
      <c r="F1242">
        <v>801</v>
      </c>
      <c r="G1242">
        <v>9</v>
      </c>
      <c r="H1242">
        <v>760</v>
      </c>
      <c r="I1242">
        <v>32</v>
      </c>
      <c r="J1242">
        <v>41</v>
      </c>
      <c r="K1242">
        <v>0.959595959595959</v>
      </c>
      <c r="L1242">
        <v>0.94881398252184701</v>
      </c>
      <c r="M1242">
        <v>0.98876404494381998</v>
      </c>
      <c r="N1242">
        <v>0.95417451349654703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257</v>
      </c>
      <c r="F1243">
        <v>252</v>
      </c>
      <c r="G1243">
        <v>5</v>
      </c>
      <c r="H1243">
        <v>224</v>
      </c>
      <c r="I1243">
        <v>33</v>
      </c>
      <c r="J1243">
        <v>28</v>
      </c>
      <c r="K1243">
        <v>0.87159533073929896</v>
      </c>
      <c r="L1243">
        <v>0.88888888888888795</v>
      </c>
      <c r="M1243">
        <v>1.01984126984126</v>
      </c>
      <c r="N1243">
        <v>0.88015717092337897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1093</v>
      </c>
      <c r="F1244">
        <v>1076</v>
      </c>
      <c r="G1244">
        <v>17</v>
      </c>
      <c r="H1244">
        <v>1064</v>
      </c>
      <c r="I1244">
        <v>29</v>
      </c>
      <c r="J1244">
        <v>12</v>
      </c>
      <c r="K1244">
        <v>0.97346752058554398</v>
      </c>
      <c r="L1244">
        <v>0.98884758364312197</v>
      </c>
      <c r="M1244">
        <v>1.01579925650557</v>
      </c>
      <c r="N1244">
        <v>0.98109727985246598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711</v>
      </c>
      <c r="F1245">
        <v>753</v>
      </c>
      <c r="G1245">
        <v>42</v>
      </c>
      <c r="H1245">
        <v>666</v>
      </c>
      <c r="I1245">
        <v>45</v>
      </c>
      <c r="J1245">
        <v>87</v>
      </c>
      <c r="K1245">
        <v>0.936708860759493</v>
      </c>
      <c r="L1245">
        <v>0.88446215139442197</v>
      </c>
      <c r="M1245">
        <v>0.94422310756972105</v>
      </c>
      <c r="N1245">
        <v>0.90983606557376995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254</v>
      </c>
      <c r="F1246">
        <v>245</v>
      </c>
      <c r="G1246">
        <v>9</v>
      </c>
      <c r="H1246">
        <v>166</v>
      </c>
      <c r="I1246">
        <v>88</v>
      </c>
      <c r="J1246">
        <v>79</v>
      </c>
      <c r="K1246">
        <v>0.65354330708661401</v>
      </c>
      <c r="L1246">
        <v>0.67755102040816295</v>
      </c>
      <c r="M1246">
        <v>1.0367346938775499</v>
      </c>
      <c r="N1246">
        <v>0.66533066132264496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1130</v>
      </c>
      <c r="F1247">
        <v>1076</v>
      </c>
      <c r="G1247">
        <v>54</v>
      </c>
      <c r="H1247">
        <v>1075</v>
      </c>
      <c r="I1247">
        <v>55</v>
      </c>
      <c r="J1247">
        <v>1</v>
      </c>
      <c r="K1247">
        <v>0.95132743362831795</v>
      </c>
      <c r="L1247">
        <v>0.99907063197026003</v>
      </c>
      <c r="M1247">
        <v>1.05018587360594</v>
      </c>
      <c r="N1247">
        <v>0.97461468721668099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718</v>
      </c>
      <c r="F1248">
        <v>753</v>
      </c>
      <c r="G1248">
        <v>35</v>
      </c>
      <c r="H1248">
        <v>681</v>
      </c>
      <c r="I1248">
        <v>37</v>
      </c>
      <c r="J1248">
        <v>72</v>
      </c>
      <c r="K1248">
        <v>0.94846796657381605</v>
      </c>
      <c r="L1248">
        <v>0.904382470119521</v>
      </c>
      <c r="M1248">
        <v>0.95351925630810097</v>
      </c>
      <c r="N1248">
        <v>0.92590074779061804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245</v>
      </c>
      <c r="F1249">
        <v>245</v>
      </c>
      <c r="G1249">
        <v>0</v>
      </c>
      <c r="H1249">
        <v>213</v>
      </c>
      <c r="I1249">
        <v>32</v>
      </c>
      <c r="J1249">
        <v>32</v>
      </c>
      <c r="K1249">
        <v>0.86938775510204003</v>
      </c>
      <c r="L1249">
        <v>0.86938775510204003</v>
      </c>
      <c r="M1249">
        <v>1</v>
      </c>
      <c r="N1249">
        <v>0.86938775510204003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1064</v>
      </c>
      <c r="F1250">
        <v>1076</v>
      </c>
      <c r="G1250">
        <v>12</v>
      </c>
      <c r="H1250">
        <v>1063</v>
      </c>
      <c r="I1250">
        <v>1</v>
      </c>
      <c r="J1250">
        <v>13</v>
      </c>
      <c r="K1250">
        <v>0.99906015037593898</v>
      </c>
      <c r="L1250">
        <v>0.987918215613382</v>
      </c>
      <c r="M1250">
        <v>0.98884758364312197</v>
      </c>
      <c r="N1250">
        <v>0.99345794392523301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697</v>
      </c>
      <c r="F1251">
        <v>753</v>
      </c>
      <c r="G1251">
        <v>56</v>
      </c>
      <c r="H1251">
        <v>668</v>
      </c>
      <c r="I1251">
        <v>29</v>
      </c>
      <c r="J1251">
        <v>85</v>
      </c>
      <c r="K1251">
        <v>0.95839311334289801</v>
      </c>
      <c r="L1251">
        <v>0.88711819389110202</v>
      </c>
      <c r="M1251">
        <v>0.925630810092961</v>
      </c>
      <c r="N1251">
        <v>0.92137931034482701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234</v>
      </c>
      <c r="F1252">
        <v>245</v>
      </c>
      <c r="G1252">
        <v>11</v>
      </c>
      <c r="H1252">
        <v>199</v>
      </c>
      <c r="I1252">
        <v>35</v>
      </c>
      <c r="J1252">
        <v>46</v>
      </c>
      <c r="K1252">
        <v>0.85042735042734996</v>
      </c>
      <c r="L1252">
        <v>0.81224489795918298</v>
      </c>
      <c r="M1252">
        <v>0.95510204081632599</v>
      </c>
      <c r="N1252">
        <v>0.83089770354906001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1184</v>
      </c>
      <c r="F1253">
        <v>1251</v>
      </c>
      <c r="G1253">
        <v>67</v>
      </c>
      <c r="H1253">
        <v>1179</v>
      </c>
      <c r="I1253">
        <v>5</v>
      </c>
      <c r="J1253">
        <v>72</v>
      </c>
      <c r="K1253">
        <v>0.99577702702702697</v>
      </c>
      <c r="L1253">
        <v>0.94244604316546698</v>
      </c>
      <c r="M1253">
        <v>0.94644284572342097</v>
      </c>
      <c r="N1253">
        <v>0.96837782340862399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879</v>
      </c>
      <c r="F1254">
        <v>841</v>
      </c>
      <c r="G1254">
        <v>38</v>
      </c>
      <c r="H1254">
        <v>774</v>
      </c>
      <c r="I1254">
        <v>105</v>
      </c>
      <c r="J1254">
        <v>67</v>
      </c>
      <c r="K1254">
        <v>0.88054607508532401</v>
      </c>
      <c r="L1254">
        <v>0.92033293697978602</v>
      </c>
      <c r="M1254">
        <v>1.0451843043995199</v>
      </c>
      <c r="N1254">
        <v>0.9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311</v>
      </c>
      <c r="F1255">
        <v>252</v>
      </c>
      <c r="G1255">
        <v>59</v>
      </c>
      <c r="H1255">
        <v>177</v>
      </c>
      <c r="I1255">
        <v>134</v>
      </c>
      <c r="J1255">
        <v>75</v>
      </c>
      <c r="K1255">
        <v>0.56913183279742696</v>
      </c>
      <c r="L1255">
        <v>0.702380952380952</v>
      </c>
      <c r="M1255">
        <v>1.23412698412698</v>
      </c>
      <c r="N1255">
        <v>0.62877442273534601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1264</v>
      </c>
      <c r="F1256">
        <v>1251</v>
      </c>
      <c r="G1256">
        <v>13</v>
      </c>
      <c r="H1256">
        <v>1244</v>
      </c>
      <c r="I1256">
        <v>20</v>
      </c>
      <c r="J1256">
        <v>7</v>
      </c>
      <c r="K1256">
        <v>0.984177215189873</v>
      </c>
      <c r="L1256">
        <v>0.99440447641886398</v>
      </c>
      <c r="M1256">
        <v>1.0103916866506699</v>
      </c>
      <c r="N1256">
        <v>0.98926441351888605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804</v>
      </c>
      <c r="F1257">
        <v>841</v>
      </c>
      <c r="G1257">
        <v>37</v>
      </c>
      <c r="H1257">
        <v>740</v>
      </c>
      <c r="I1257">
        <v>64</v>
      </c>
      <c r="J1257">
        <v>101</v>
      </c>
      <c r="K1257">
        <v>0.92039800995024801</v>
      </c>
      <c r="L1257">
        <v>0.87990487514863203</v>
      </c>
      <c r="M1257">
        <v>0.95600475624256798</v>
      </c>
      <c r="N1257">
        <v>0.89969604863221797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227</v>
      </c>
      <c r="F1258">
        <v>252</v>
      </c>
      <c r="G1258">
        <v>25</v>
      </c>
      <c r="H1258">
        <v>195</v>
      </c>
      <c r="I1258">
        <v>32</v>
      </c>
      <c r="J1258">
        <v>57</v>
      </c>
      <c r="K1258">
        <v>0.85903083700440497</v>
      </c>
      <c r="L1258">
        <v>0.77380952380952295</v>
      </c>
      <c r="M1258">
        <v>0.90079365079365004</v>
      </c>
      <c r="N1258">
        <v>0.81419624217118902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1185</v>
      </c>
      <c r="F1259">
        <v>1251</v>
      </c>
      <c r="G1259">
        <v>66</v>
      </c>
      <c r="H1259">
        <v>1184</v>
      </c>
      <c r="I1259">
        <v>1</v>
      </c>
      <c r="J1259">
        <v>67</v>
      </c>
      <c r="K1259">
        <v>0.99915611814345995</v>
      </c>
      <c r="L1259">
        <v>0.94644284572342097</v>
      </c>
      <c r="M1259">
        <v>0.94724220623501199</v>
      </c>
      <c r="N1259">
        <v>0.97208538587848903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817</v>
      </c>
      <c r="F1260">
        <v>841</v>
      </c>
      <c r="G1260">
        <v>24</v>
      </c>
      <c r="H1260">
        <v>753</v>
      </c>
      <c r="I1260">
        <v>64</v>
      </c>
      <c r="J1260">
        <v>88</v>
      </c>
      <c r="K1260">
        <v>0.92166462668298599</v>
      </c>
      <c r="L1260">
        <v>0.89536266349583804</v>
      </c>
      <c r="M1260">
        <v>0.97146254458977399</v>
      </c>
      <c r="N1260">
        <v>0.90832328106151905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243</v>
      </c>
      <c r="F1261">
        <v>252</v>
      </c>
      <c r="G1261">
        <v>9</v>
      </c>
      <c r="H1261">
        <v>212</v>
      </c>
      <c r="I1261">
        <v>31</v>
      </c>
      <c r="J1261">
        <v>40</v>
      </c>
      <c r="K1261">
        <v>0.87242798353909401</v>
      </c>
      <c r="L1261">
        <v>0.84126984126984095</v>
      </c>
      <c r="M1261">
        <v>0.96428571428571397</v>
      </c>
      <c r="N1261">
        <v>0.85656565656565598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934</v>
      </c>
      <c r="F1262">
        <v>920</v>
      </c>
      <c r="G1262">
        <v>14</v>
      </c>
      <c r="H1262">
        <v>919</v>
      </c>
      <c r="I1262">
        <v>15</v>
      </c>
      <c r="J1262">
        <v>1</v>
      </c>
      <c r="K1262">
        <v>0.98394004282655201</v>
      </c>
      <c r="L1262">
        <v>0.99891304347826004</v>
      </c>
      <c r="M1262">
        <v>1.0152173913043401</v>
      </c>
      <c r="N1262">
        <v>0.99137001078748599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554</v>
      </c>
      <c r="F1263">
        <v>549</v>
      </c>
      <c r="G1263">
        <v>5</v>
      </c>
      <c r="H1263">
        <v>463</v>
      </c>
      <c r="I1263">
        <v>91</v>
      </c>
      <c r="J1263">
        <v>86</v>
      </c>
      <c r="K1263">
        <v>0.83574007220216595</v>
      </c>
      <c r="L1263">
        <v>0.84335154826958103</v>
      </c>
      <c r="M1263">
        <v>1.0091074681238601</v>
      </c>
      <c r="N1263">
        <v>0.83952855847688101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244</v>
      </c>
      <c r="F1264">
        <v>204</v>
      </c>
      <c r="G1264">
        <v>40</v>
      </c>
      <c r="H1264">
        <v>169</v>
      </c>
      <c r="I1264">
        <v>75</v>
      </c>
      <c r="J1264">
        <v>35</v>
      </c>
      <c r="K1264">
        <v>0.69262295081967196</v>
      </c>
      <c r="L1264">
        <v>0.828431372549019</v>
      </c>
      <c r="M1264">
        <v>1.1960784313725401</v>
      </c>
      <c r="N1264">
        <v>0.75446428571428503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942</v>
      </c>
      <c r="F1265">
        <v>920</v>
      </c>
      <c r="G1265">
        <v>22</v>
      </c>
      <c r="H1265">
        <v>920</v>
      </c>
      <c r="I1265">
        <v>22</v>
      </c>
      <c r="J1265">
        <v>0</v>
      </c>
      <c r="K1265">
        <v>0.97664543524416103</v>
      </c>
      <c r="L1265">
        <v>1</v>
      </c>
      <c r="M1265">
        <v>1.02391304347826</v>
      </c>
      <c r="N1265">
        <v>0.98818474758324304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573</v>
      </c>
      <c r="F1266">
        <v>549</v>
      </c>
      <c r="G1266">
        <v>24</v>
      </c>
      <c r="H1266">
        <v>511</v>
      </c>
      <c r="I1266">
        <v>62</v>
      </c>
      <c r="J1266">
        <v>38</v>
      </c>
      <c r="K1266">
        <v>0.89179755671902206</v>
      </c>
      <c r="L1266">
        <v>0.93078324225865205</v>
      </c>
      <c r="M1266">
        <v>1.04371584699453</v>
      </c>
      <c r="N1266">
        <v>0.910873440285205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200</v>
      </c>
      <c r="F1267">
        <v>204</v>
      </c>
      <c r="G1267">
        <v>4</v>
      </c>
      <c r="H1267">
        <v>176</v>
      </c>
      <c r="I1267">
        <v>24</v>
      </c>
      <c r="J1267">
        <v>28</v>
      </c>
      <c r="K1267">
        <v>0.88</v>
      </c>
      <c r="L1267">
        <v>0.86274509803921495</v>
      </c>
      <c r="M1267">
        <v>0.98039215686274495</v>
      </c>
      <c r="N1267">
        <v>0.87128712871287095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909</v>
      </c>
      <c r="F1268">
        <v>920</v>
      </c>
      <c r="G1268">
        <v>11</v>
      </c>
      <c r="H1268">
        <v>908</v>
      </c>
      <c r="I1268">
        <v>1</v>
      </c>
      <c r="J1268">
        <v>12</v>
      </c>
      <c r="K1268">
        <v>0.99889988998899804</v>
      </c>
      <c r="L1268">
        <v>0.98695652173912995</v>
      </c>
      <c r="M1268">
        <v>0.98804347826086902</v>
      </c>
      <c r="N1268">
        <v>0.99289229086932695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571</v>
      </c>
      <c r="F1269">
        <v>549</v>
      </c>
      <c r="G1269">
        <v>22</v>
      </c>
      <c r="H1269">
        <v>515</v>
      </c>
      <c r="I1269">
        <v>56</v>
      </c>
      <c r="J1269">
        <v>34</v>
      </c>
      <c r="K1269">
        <v>0.90192644483362505</v>
      </c>
      <c r="L1269">
        <v>0.93806921675774102</v>
      </c>
      <c r="M1269">
        <v>1.04007285974499</v>
      </c>
      <c r="N1269">
        <v>0.91964285714285698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208</v>
      </c>
      <c r="F1270">
        <v>204</v>
      </c>
      <c r="G1270">
        <v>4</v>
      </c>
      <c r="H1270">
        <v>192</v>
      </c>
      <c r="I1270">
        <v>16</v>
      </c>
      <c r="J1270">
        <v>12</v>
      </c>
      <c r="K1270">
        <v>0.92307692307692302</v>
      </c>
      <c r="L1270">
        <v>0.94117647058823495</v>
      </c>
      <c r="M1270">
        <v>1.0196078431372499</v>
      </c>
      <c r="N1270">
        <v>0.93203883495145601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1025</v>
      </c>
      <c r="F1271">
        <v>946</v>
      </c>
      <c r="G1271">
        <v>79</v>
      </c>
      <c r="H1271">
        <v>946</v>
      </c>
      <c r="I1271">
        <v>79</v>
      </c>
      <c r="J1271">
        <v>0</v>
      </c>
      <c r="K1271">
        <v>0.92292682926829195</v>
      </c>
      <c r="L1271">
        <v>1</v>
      </c>
      <c r="M1271">
        <v>1.0835095137420701</v>
      </c>
      <c r="N1271">
        <v>0.95991882293252095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714</v>
      </c>
      <c r="F1272">
        <v>703</v>
      </c>
      <c r="G1272">
        <v>11</v>
      </c>
      <c r="H1272">
        <v>648</v>
      </c>
      <c r="I1272">
        <v>66</v>
      </c>
      <c r="J1272">
        <v>55</v>
      </c>
      <c r="K1272">
        <v>0.90756302521008403</v>
      </c>
      <c r="L1272">
        <v>0.92176386913229003</v>
      </c>
      <c r="M1272">
        <v>1.0156472261735401</v>
      </c>
      <c r="N1272">
        <v>0.91460832745236398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228</v>
      </c>
      <c r="F1273">
        <v>247</v>
      </c>
      <c r="G1273">
        <v>19</v>
      </c>
      <c r="H1273">
        <v>161</v>
      </c>
      <c r="I1273">
        <v>67</v>
      </c>
      <c r="J1273">
        <v>86</v>
      </c>
      <c r="K1273">
        <v>0.70614035087719296</v>
      </c>
      <c r="L1273">
        <v>0.65182186234817796</v>
      </c>
      <c r="M1273">
        <v>0.92307692307692302</v>
      </c>
      <c r="N1273">
        <v>0.67789473684210499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992</v>
      </c>
      <c r="F1274">
        <v>946</v>
      </c>
      <c r="G1274">
        <v>46</v>
      </c>
      <c r="H1274">
        <v>946</v>
      </c>
      <c r="I1274">
        <v>46</v>
      </c>
      <c r="J1274">
        <v>0</v>
      </c>
      <c r="K1274">
        <v>0.95362903225806395</v>
      </c>
      <c r="L1274">
        <v>1</v>
      </c>
      <c r="M1274">
        <v>1.0486257928118301</v>
      </c>
      <c r="N1274">
        <v>0.97626418988648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645</v>
      </c>
      <c r="I1275">
        <v>54</v>
      </c>
      <c r="J1275">
        <v>58</v>
      </c>
      <c r="K1275">
        <v>0.92274678111587904</v>
      </c>
      <c r="L1275">
        <v>0.91749644381223305</v>
      </c>
      <c r="M1275">
        <v>0.994310099573257</v>
      </c>
      <c r="N1275">
        <v>0.92011412268188297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223</v>
      </c>
      <c r="F1276">
        <v>247</v>
      </c>
      <c r="G1276">
        <v>24</v>
      </c>
      <c r="H1276">
        <v>198</v>
      </c>
      <c r="I1276">
        <v>25</v>
      </c>
      <c r="J1276">
        <v>49</v>
      </c>
      <c r="K1276">
        <v>0.88789237668161403</v>
      </c>
      <c r="L1276">
        <v>0.80161943319838003</v>
      </c>
      <c r="M1276">
        <v>0.90283400809716596</v>
      </c>
      <c r="N1276">
        <v>0.84255319148936103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946</v>
      </c>
      <c r="F1277">
        <v>946</v>
      </c>
      <c r="G1277">
        <v>0</v>
      </c>
      <c r="H1277">
        <v>943</v>
      </c>
      <c r="I1277">
        <v>3</v>
      </c>
      <c r="J1277">
        <v>3</v>
      </c>
      <c r="K1277">
        <v>0.99682875264270598</v>
      </c>
      <c r="L1277">
        <v>0.99682875264270598</v>
      </c>
      <c r="M1277">
        <v>1</v>
      </c>
      <c r="N1277">
        <v>0.99682875264270598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674</v>
      </c>
      <c r="F1278">
        <v>703</v>
      </c>
      <c r="G1278">
        <v>29</v>
      </c>
      <c r="H1278">
        <v>637</v>
      </c>
      <c r="I1278">
        <v>37</v>
      </c>
      <c r="J1278">
        <v>66</v>
      </c>
      <c r="K1278">
        <v>0.94510385756676496</v>
      </c>
      <c r="L1278">
        <v>0.90611664295874805</v>
      </c>
      <c r="M1278">
        <v>0.95874822190611597</v>
      </c>
      <c r="N1278">
        <v>0.925199709513435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251</v>
      </c>
      <c r="F1279">
        <v>247</v>
      </c>
      <c r="G1279">
        <v>4</v>
      </c>
      <c r="H1279">
        <v>212</v>
      </c>
      <c r="I1279">
        <v>39</v>
      </c>
      <c r="J1279">
        <v>35</v>
      </c>
      <c r="K1279">
        <v>0.84462151394422302</v>
      </c>
      <c r="L1279">
        <v>0.85829959514169996</v>
      </c>
      <c r="M1279">
        <v>1.0161943319838</v>
      </c>
      <c r="N1279">
        <v>0.85140562248995899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980</v>
      </c>
      <c r="F1280">
        <v>999</v>
      </c>
      <c r="G1280">
        <v>19</v>
      </c>
      <c r="H1280">
        <v>971</v>
      </c>
      <c r="I1280">
        <v>9</v>
      </c>
      <c r="J1280">
        <v>28</v>
      </c>
      <c r="K1280">
        <v>0.99081632653061202</v>
      </c>
      <c r="L1280">
        <v>0.97197197197197105</v>
      </c>
      <c r="M1280">
        <v>0.98098098098098097</v>
      </c>
      <c r="N1280">
        <v>0.98130368873168194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770</v>
      </c>
      <c r="F1281">
        <v>835</v>
      </c>
      <c r="G1281">
        <v>65</v>
      </c>
      <c r="H1281">
        <v>707</v>
      </c>
      <c r="I1281">
        <v>63</v>
      </c>
      <c r="J1281">
        <v>128</v>
      </c>
      <c r="K1281">
        <v>0.91818181818181799</v>
      </c>
      <c r="L1281">
        <v>0.84670658682634703</v>
      </c>
      <c r="M1281">
        <v>0.92215568862275399</v>
      </c>
      <c r="N1281">
        <v>0.88099688473520199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219</v>
      </c>
      <c r="F1282">
        <v>266</v>
      </c>
      <c r="G1282">
        <v>47</v>
      </c>
      <c r="H1282">
        <v>121</v>
      </c>
      <c r="I1282">
        <v>98</v>
      </c>
      <c r="J1282">
        <v>145</v>
      </c>
      <c r="K1282">
        <v>0.55251141552511396</v>
      </c>
      <c r="L1282">
        <v>0.45488721804511201</v>
      </c>
      <c r="M1282">
        <v>0.82330827067669099</v>
      </c>
      <c r="N1282">
        <v>0.49896907216494801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999</v>
      </c>
      <c r="F1283">
        <v>999</v>
      </c>
      <c r="G1283">
        <v>0</v>
      </c>
      <c r="H1283">
        <v>972</v>
      </c>
      <c r="I1283">
        <v>27</v>
      </c>
      <c r="J1283">
        <v>27</v>
      </c>
      <c r="K1283">
        <v>0.97297297297297303</v>
      </c>
      <c r="L1283">
        <v>0.97297297297297303</v>
      </c>
      <c r="M1283">
        <v>1</v>
      </c>
      <c r="N1283">
        <v>0.97297297297297303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835</v>
      </c>
      <c r="F1284">
        <v>835</v>
      </c>
      <c r="G1284">
        <v>0</v>
      </c>
      <c r="H1284">
        <v>781</v>
      </c>
      <c r="I1284">
        <v>54</v>
      </c>
      <c r="J1284">
        <v>54</v>
      </c>
      <c r="K1284">
        <v>0.935329341317365</v>
      </c>
      <c r="L1284">
        <v>0.935329341317365</v>
      </c>
      <c r="M1284">
        <v>1</v>
      </c>
      <c r="N1284">
        <v>0.935329341317365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227</v>
      </c>
      <c r="F1285">
        <v>266</v>
      </c>
      <c r="G1285">
        <v>39</v>
      </c>
      <c r="H1285">
        <v>204</v>
      </c>
      <c r="I1285">
        <v>23</v>
      </c>
      <c r="J1285">
        <v>62</v>
      </c>
      <c r="K1285">
        <v>0.89867841409691596</v>
      </c>
      <c r="L1285">
        <v>0.766917293233082</v>
      </c>
      <c r="M1285">
        <v>0.85338345864661602</v>
      </c>
      <c r="N1285">
        <v>0.82758620689655105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1005</v>
      </c>
      <c r="F1286">
        <v>999</v>
      </c>
      <c r="G1286">
        <v>6</v>
      </c>
      <c r="H1286">
        <v>998</v>
      </c>
      <c r="I1286">
        <v>7</v>
      </c>
      <c r="J1286">
        <v>1</v>
      </c>
      <c r="K1286">
        <v>0.99303482587064595</v>
      </c>
      <c r="L1286">
        <v>0.99899899899899902</v>
      </c>
      <c r="M1286">
        <v>1.0060060060060001</v>
      </c>
      <c r="N1286">
        <v>0.99600798403193602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838</v>
      </c>
      <c r="F1287">
        <v>835</v>
      </c>
      <c r="G1287">
        <v>3</v>
      </c>
      <c r="H1287">
        <v>779</v>
      </c>
      <c r="I1287">
        <v>59</v>
      </c>
      <c r="J1287">
        <v>56</v>
      </c>
      <c r="K1287">
        <v>0.92959427207637202</v>
      </c>
      <c r="L1287">
        <v>0.93293413173652695</v>
      </c>
      <c r="M1287">
        <v>1.00359281437125</v>
      </c>
      <c r="N1287">
        <v>0.93126120741183505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287</v>
      </c>
      <c r="F1288">
        <v>266</v>
      </c>
      <c r="G1288">
        <v>21</v>
      </c>
      <c r="H1288">
        <v>230</v>
      </c>
      <c r="I1288">
        <v>57</v>
      </c>
      <c r="J1288">
        <v>36</v>
      </c>
      <c r="K1288">
        <v>0.80139372822299604</v>
      </c>
      <c r="L1288">
        <v>0.86466165413533802</v>
      </c>
      <c r="M1288">
        <v>1.07894736842105</v>
      </c>
      <c r="N1288">
        <v>0.83182640144665398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1075</v>
      </c>
      <c r="F1289">
        <v>1079</v>
      </c>
      <c r="G1289">
        <v>4</v>
      </c>
      <c r="H1289">
        <v>1065</v>
      </c>
      <c r="I1289">
        <v>10</v>
      </c>
      <c r="J1289">
        <v>14</v>
      </c>
      <c r="K1289">
        <v>0.99069767441860401</v>
      </c>
      <c r="L1289">
        <v>0.98702502316960095</v>
      </c>
      <c r="M1289">
        <v>0.99629286376274295</v>
      </c>
      <c r="N1289">
        <v>0.98885793871866201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664</v>
      </c>
      <c r="F1290">
        <v>680</v>
      </c>
      <c r="G1290">
        <v>16</v>
      </c>
      <c r="H1290">
        <v>584</v>
      </c>
      <c r="I1290">
        <v>80</v>
      </c>
      <c r="J1290">
        <v>96</v>
      </c>
      <c r="K1290">
        <v>0.87951807228915602</v>
      </c>
      <c r="L1290">
        <v>0.85882352941176399</v>
      </c>
      <c r="M1290">
        <v>0.97647058823529398</v>
      </c>
      <c r="N1290">
        <v>0.86904761904761896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195</v>
      </c>
      <c r="F1291">
        <v>247</v>
      </c>
      <c r="G1291">
        <v>52</v>
      </c>
      <c r="H1291">
        <v>148</v>
      </c>
      <c r="I1291">
        <v>47</v>
      </c>
      <c r="J1291">
        <v>99</v>
      </c>
      <c r="K1291">
        <v>0.75897435897435805</v>
      </c>
      <c r="L1291">
        <v>0.59919028340080904</v>
      </c>
      <c r="M1291">
        <v>0.78947368421052599</v>
      </c>
      <c r="N1291">
        <v>0.66968325791855199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1036</v>
      </c>
      <c r="F1292">
        <v>1079</v>
      </c>
      <c r="G1292">
        <v>43</v>
      </c>
      <c r="H1292">
        <v>1025</v>
      </c>
      <c r="I1292">
        <v>11</v>
      </c>
      <c r="J1292">
        <v>54</v>
      </c>
      <c r="K1292">
        <v>0.98938223938223901</v>
      </c>
      <c r="L1292">
        <v>0.94995366079703403</v>
      </c>
      <c r="M1292">
        <v>0.96014828544949005</v>
      </c>
      <c r="N1292">
        <v>0.96926713947990495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659</v>
      </c>
      <c r="F1293">
        <v>680</v>
      </c>
      <c r="G1293">
        <v>21</v>
      </c>
      <c r="H1293">
        <v>635</v>
      </c>
      <c r="I1293">
        <v>24</v>
      </c>
      <c r="J1293">
        <v>45</v>
      </c>
      <c r="K1293">
        <v>0.963581183611532</v>
      </c>
      <c r="L1293">
        <v>0.93382352941176405</v>
      </c>
      <c r="M1293">
        <v>0.96911764705882297</v>
      </c>
      <c r="N1293">
        <v>0.94846900672143397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215</v>
      </c>
      <c r="F1294">
        <v>247</v>
      </c>
      <c r="G1294">
        <v>32</v>
      </c>
      <c r="H1294">
        <v>207</v>
      </c>
      <c r="I1294">
        <v>8</v>
      </c>
      <c r="J1294">
        <v>40</v>
      </c>
      <c r="K1294">
        <v>0.96279069767441805</v>
      </c>
      <c r="L1294">
        <v>0.83805668016194301</v>
      </c>
      <c r="M1294">
        <v>0.87044534412955399</v>
      </c>
      <c r="N1294">
        <v>0.89610389610389596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1071</v>
      </c>
      <c r="F1295">
        <v>1079</v>
      </c>
      <c r="G1295">
        <v>8</v>
      </c>
      <c r="H1295">
        <v>1069</v>
      </c>
      <c r="I1295">
        <v>2</v>
      </c>
      <c r="J1295">
        <v>10</v>
      </c>
      <c r="K1295">
        <v>0.99813258636788005</v>
      </c>
      <c r="L1295">
        <v>0.99073215940685799</v>
      </c>
      <c r="M1295">
        <v>0.99258572752548602</v>
      </c>
      <c r="N1295">
        <v>0.99441860465116205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654</v>
      </c>
      <c r="F1296">
        <v>680</v>
      </c>
      <c r="G1296">
        <v>26</v>
      </c>
      <c r="H1296">
        <v>637</v>
      </c>
      <c r="I1296">
        <v>17</v>
      </c>
      <c r="J1296">
        <v>43</v>
      </c>
      <c r="K1296">
        <v>0.97400611620795097</v>
      </c>
      <c r="L1296">
        <v>0.93676470588235194</v>
      </c>
      <c r="M1296">
        <v>0.96176470588235297</v>
      </c>
      <c r="N1296">
        <v>0.95502248875562201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234</v>
      </c>
      <c r="F1297">
        <v>247</v>
      </c>
      <c r="G1297">
        <v>13</v>
      </c>
      <c r="H1297">
        <v>218</v>
      </c>
      <c r="I1297">
        <v>16</v>
      </c>
      <c r="J1297">
        <v>29</v>
      </c>
      <c r="K1297">
        <v>0.93162393162393098</v>
      </c>
      <c r="L1297">
        <v>0.88259109311740802</v>
      </c>
      <c r="M1297">
        <v>0.94736842105263097</v>
      </c>
      <c r="N1297">
        <v>0.90644490644490605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933</v>
      </c>
      <c r="F1298">
        <v>946</v>
      </c>
      <c r="G1298">
        <v>13</v>
      </c>
      <c r="H1298">
        <v>930</v>
      </c>
      <c r="I1298">
        <v>3</v>
      </c>
      <c r="J1298">
        <v>16</v>
      </c>
      <c r="K1298">
        <v>0.99678456591639797</v>
      </c>
      <c r="L1298">
        <v>0.98308668076109895</v>
      </c>
      <c r="M1298">
        <v>0.98625792811839297</v>
      </c>
      <c r="N1298">
        <v>0.98988823842469398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649</v>
      </c>
      <c r="F1299">
        <v>718</v>
      </c>
      <c r="G1299">
        <v>69</v>
      </c>
      <c r="H1299">
        <v>589</v>
      </c>
      <c r="I1299">
        <v>60</v>
      </c>
      <c r="J1299">
        <v>129</v>
      </c>
      <c r="K1299">
        <v>0.90755007704160195</v>
      </c>
      <c r="L1299">
        <v>0.82033426183844005</v>
      </c>
      <c r="M1299">
        <v>0.90389972144846797</v>
      </c>
      <c r="N1299">
        <v>0.86174103877103103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253</v>
      </c>
      <c r="F1300">
        <v>207</v>
      </c>
      <c r="G1300">
        <v>46</v>
      </c>
      <c r="H1300">
        <v>148</v>
      </c>
      <c r="I1300">
        <v>105</v>
      </c>
      <c r="J1300">
        <v>59</v>
      </c>
      <c r="K1300">
        <v>0.58498023715415004</v>
      </c>
      <c r="L1300">
        <v>0.71497584541062797</v>
      </c>
      <c r="M1300">
        <v>1.2222222222222201</v>
      </c>
      <c r="N1300">
        <v>0.64347826086956506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916</v>
      </c>
      <c r="I1301">
        <v>5</v>
      </c>
      <c r="J1301">
        <v>30</v>
      </c>
      <c r="K1301">
        <v>0.99457111834961998</v>
      </c>
      <c r="L1301">
        <v>0.96828752642706095</v>
      </c>
      <c r="M1301">
        <v>0.97357293868921702</v>
      </c>
      <c r="N1301">
        <v>0.98125334761649696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714</v>
      </c>
      <c r="F1302">
        <v>718</v>
      </c>
      <c r="G1302">
        <v>4</v>
      </c>
      <c r="H1302">
        <v>667</v>
      </c>
      <c r="I1302">
        <v>47</v>
      </c>
      <c r="J1302">
        <v>51</v>
      </c>
      <c r="K1302">
        <v>0.93417366946778702</v>
      </c>
      <c r="L1302">
        <v>0.92896935933147595</v>
      </c>
      <c r="M1302">
        <v>0.99442896935933101</v>
      </c>
      <c r="N1302">
        <v>0.93156424581005504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203</v>
      </c>
      <c r="F1303">
        <v>207</v>
      </c>
      <c r="G1303">
        <v>4</v>
      </c>
      <c r="H1303">
        <v>145</v>
      </c>
      <c r="I1303">
        <v>58</v>
      </c>
      <c r="J1303">
        <v>62</v>
      </c>
      <c r="K1303">
        <v>0.71428571428571397</v>
      </c>
      <c r="L1303">
        <v>0.70048309178743895</v>
      </c>
      <c r="M1303">
        <v>0.98067632850241504</v>
      </c>
      <c r="N1303">
        <v>0.707317073170731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873</v>
      </c>
      <c r="F1304">
        <v>946</v>
      </c>
      <c r="G1304">
        <v>73</v>
      </c>
      <c r="H1304">
        <v>872</v>
      </c>
      <c r="I1304">
        <v>1</v>
      </c>
      <c r="J1304">
        <v>74</v>
      </c>
      <c r="K1304">
        <v>0.99885452462771995</v>
      </c>
      <c r="L1304">
        <v>0.92177589852008401</v>
      </c>
      <c r="M1304">
        <v>0.92283298097251498</v>
      </c>
      <c r="N1304">
        <v>0.958768554150632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622</v>
      </c>
      <c r="F1305">
        <v>718</v>
      </c>
      <c r="G1305">
        <v>96</v>
      </c>
      <c r="H1305">
        <v>581</v>
      </c>
      <c r="I1305">
        <v>41</v>
      </c>
      <c r="J1305">
        <v>137</v>
      </c>
      <c r="K1305">
        <v>0.93408360128617296</v>
      </c>
      <c r="L1305">
        <v>0.80919220055710295</v>
      </c>
      <c r="M1305">
        <v>0.86629526462395501</v>
      </c>
      <c r="N1305">
        <v>0.86716417910447696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221</v>
      </c>
      <c r="F1306">
        <v>207</v>
      </c>
      <c r="G1306">
        <v>14</v>
      </c>
      <c r="H1306">
        <v>153</v>
      </c>
      <c r="I1306">
        <v>68</v>
      </c>
      <c r="J1306">
        <v>54</v>
      </c>
      <c r="K1306">
        <v>0.69230769230769196</v>
      </c>
      <c r="L1306">
        <v>0.73913043478260798</v>
      </c>
      <c r="M1306">
        <v>1.06763285024154</v>
      </c>
      <c r="N1306">
        <v>0.71495327102803696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1154</v>
      </c>
      <c r="F1307">
        <v>985</v>
      </c>
      <c r="G1307">
        <v>169</v>
      </c>
      <c r="H1307">
        <v>984</v>
      </c>
      <c r="I1307">
        <v>170</v>
      </c>
      <c r="J1307">
        <v>1</v>
      </c>
      <c r="K1307">
        <v>0.85268630849220095</v>
      </c>
      <c r="L1307">
        <v>0.99898477157360399</v>
      </c>
      <c r="M1307">
        <v>1.1715736040609099</v>
      </c>
      <c r="N1307">
        <v>0.92005610098176704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737</v>
      </c>
      <c r="F1308">
        <v>720</v>
      </c>
      <c r="G1308">
        <v>17</v>
      </c>
      <c r="H1308">
        <v>654</v>
      </c>
      <c r="I1308">
        <v>83</v>
      </c>
      <c r="J1308">
        <v>66</v>
      </c>
      <c r="K1308">
        <v>0.887381275440976</v>
      </c>
      <c r="L1308">
        <v>0.90833333333333299</v>
      </c>
      <c r="M1308">
        <v>1.0236111111111099</v>
      </c>
      <c r="N1308">
        <v>0.89773507206588798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340</v>
      </c>
      <c r="F1309">
        <v>214</v>
      </c>
      <c r="G1309">
        <v>126</v>
      </c>
      <c r="H1309">
        <v>189</v>
      </c>
      <c r="I1309">
        <v>151</v>
      </c>
      <c r="J1309">
        <v>25</v>
      </c>
      <c r="K1309">
        <v>0.55588235294117605</v>
      </c>
      <c r="L1309">
        <v>0.88317757009345799</v>
      </c>
      <c r="M1309">
        <v>1.5887850467289699</v>
      </c>
      <c r="N1309">
        <v>0.68231046931407902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1023</v>
      </c>
      <c r="F1310">
        <v>985</v>
      </c>
      <c r="G1310">
        <v>38</v>
      </c>
      <c r="H1310">
        <v>892</v>
      </c>
      <c r="I1310">
        <v>131</v>
      </c>
      <c r="J1310">
        <v>93</v>
      </c>
      <c r="K1310">
        <v>0.87194525904203302</v>
      </c>
      <c r="L1310">
        <v>0.90558375634517696</v>
      </c>
      <c r="M1310">
        <v>1.0385786802030399</v>
      </c>
      <c r="N1310">
        <v>0.888446215139442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752</v>
      </c>
      <c r="F1311">
        <v>720</v>
      </c>
      <c r="G1311">
        <v>32</v>
      </c>
      <c r="H1311">
        <v>675</v>
      </c>
      <c r="I1311">
        <v>77</v>
      </c>
      <c r="J1311">
        <v>45</v>
      </c>
      <c r="K1311">
        <v>0.89760638297872297</v>
      </c>
      <c r="L1311">
        <v>0.9375</v>
      </c>
      <c r="M1311">
        <v>1.0444444444444401</v>
      </c>
      <c r="N1311">
        <v>0.91711956521739102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210</v>
      </c>
      <c r="F1312">
        <v>214</v>
      </c>
      <c r="G1312">
        <v>4</v>
      </c>
      <c r="H1312">
        <v>149</v>
      </c>
      <c r="I1312">
        <v>61</v>
      </c>
      <c r="J1312">
        <v>65</v>
      </c>
      <c r="K1312">
        <v>0.709523809523809</v>
      </c>
      <c r="L1312">
        <v>0.69626168224299001</v>
      </c>
      <c r="M1312">
        <v>0.98130841121495305</v>
      </c>
      <c r="N1312">
        <v>0.70283018867924496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1105</v>
      </c>
      <c r="F1313">
        <v>985</v>
      </c>
      <c r="G1313">
        <v>120</v>
      </c>
      <c r="H1313">
        <v>982</v>
      </c>
      <c r="I1313">
        <v>123</v>
      </c>
      <c r="J1313">
        <v>3</v>
      </c>
      <c r="K1313">
        <v>0.88868778280542904</v>
      </c>
      <c r="L1313">
        <v>0.99695431472081197</v>
      </c>
      <c r="M1313">
        <v>1.1218274111675099</v>
      </c>
      <c r="N1313">
        <v>0.93971291866028706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710</v>
      </c>
      <c r="F1314">
        <v>720</v>
      </c>
      <c r="G1314">
        <v>10</v>
      </c>
      <c r="H1314">
        <v>657</v>
      </c>
      <c r="I1314">
        <v>53</v>
      </c>
      <c r="J1314">
        <v>63</v>
      </c>
      <c r="K1314">
        <v>0.92535211267605599</v>
      </c>
      <c r="L1314">
        <v>0.91249999999999998</v>
      </c>
      <c r="M1314">
        <v>0.98611111111111105</v>
      </c>
      <c r="N1314">
        <v>0.91888111888111801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268</v>
      </c>
      <c r="F1315">
        <v>214</v>
      </c>
      <c r="G1315">
        <v>54</v>
      </c>
      <c r="H1315">
        <v>197</v>
      </c>
      <c r="I1315">
        <v>71</v>
      </c>
      <c r="J1315">
        <v>17</v>
      </c>
      <c r="K1315">
        <v>0.73507462686567104</v>
      </c>
      <c r="L1315">
        <v>0.920560747663551</v>
      </c>
      <c r="M1315">
        <v>1.2523364485981301</v>
      </c>
      <c r="N1315">
        <v>0.81742738589211605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1089</v>
      </c>
      <c r="F1316">
        <v>1166</v>
      </c>
      <c r="G1316">
        <v>77</v>
      </c>
      <c r="H1316">
        <v>1085</v>
      </c>
      <c r="I1316">
        <v>4</v>
      </c>
      <c r="J1316">
        <v>81</v>
      </c>
      <c r="K1316">
        <v>0.99632690541781399</v>
      </c>
      <c r="L1316">
        <v>0.93053173241852405</v>
      </c>
      <c r="M1316">
        <v>0.93396226415094297</v>
      </c>
      <c r="N1316">
        <v>0.96230598669623002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566</v>
      </c>
      <c r="F1317">
        <v>728</v>
      </c>
      <c r="G1317">
        <v>162</v>
      </c>
      <c r="H1317">
        <v>504</v>
      </c>
      <c r="I1317">
        <v>62</v>
      </c>
      <c r="J1317">
        <v>224</v>
      </c>
      <c r="K1317">
        <v>0.89045936395759695</v>
      </c>
      <c r="L1317">
        <v>0.69230769230769196</v>
      </c>
      <c r="M1317">
        <v>0.77747252747252704</v>
      </c>
      <c r="N1317">
        <v>0.778979907264296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205</v>
      </c>
      <c r="F1318">
        <v>270</v>
      </c>
      <c r="G1318">
        <v>65</v>
      </c>
      <c r="H1318">
        <v>152</v>
      </c>
      <c r="I1318">
        <v>53</v>
      </c>
      <c r="J1318">
        <v>118</v>
      </c>
      <c r="K1318">
        <v>0.741463414634146</v>
      </c>
      <c r="L1318">
        <v>0.562962962962963</v>
      </c>
      <c r="M1318">
        <v>0.75925925925925897</v>
      </c>
      <c r="N1318">
        <v>0.63999999999999901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1098</v>
      </c>
      <c r="F1319">
        <v>1166</v>
      </c>
      <c r="G1319">
        <v>68</v>
      </c>
      <c r="H1319">
        <v>1090</v>
      </c>
      <c r="I1319">
        <v>8</v>
      </c>
      <c r="J1319">
        <v>76</v>
      </c>
      <c r="K1319">
        <v>0.99271402550091004</v>
      </c>
      <c r="L1319">
        <v>0.934819897084048</v>
      </c>
      <c r="M1319">
        <v>0.94168096054888495</v>
      </c>
      <c r="N1319">
        <v>0.96289752650176597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713</v>
      </c>
      <c r="F1320">
        <v>728</v>
      </c>
      <c r="G1320">
        <v>15</v>
      </c>
      <c r="H1320">
        <v>670</v>
      </c>
      <c r="I1320">
        <v>43</v>
      </c>
      <c r="J1320">
        <v>58</v>
      </c>
      <c r="K1320">
        <v>0.93969144460027998</v>
      </c>
      <c r="L1320">
        <v>0.92032967032966995</v>
      </c>
      <c r="M1320">
        <v>0.97939560439560402</v>
      </c>
      <c r="N1320">
        <v>0.92990978487161602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240</v>
      </c>
      <c r="F1321">
        <v>270</v>
      </c>
      <c r="G1321">
        <v>30</v>
      </c>
      <c r="H1321">
        <v>220</v>
      </c>
      <c r="I1321">
        <v>20</v>
      </c>
      <c r="J1321">
        <v>50</v>
      </c>
      <c r="K1321">
        <v>0.91666666666666596</v>
      </c>
      <c r="L1321">
        <v>0.81481481481481399</v>
      </c>
      <c r="M1321">
        <v>0.88888888888888795</v>
      </c>
      <c r="N1321">
        <v>0.86274509803921495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1167</v>
      </c>
      <c r="F1322">
        <v>1166</v>
      </c>
      <c r="G1322">
        <v>1</v>
      </c>
      <c r="H1322">
        <v>1164</v>
      </c>
      <c r="I1322">
        <v>3</v>
      </c>
      <c r="J1322">
        <v>2</v>
      </c>
      <c r="K1322">
        <v>0.99742930591259604</v>
      </c>
      <c r="L1322">
        <v>0.99828473413379004</v>
      </c>
      <c r="M1322">
        <v>1.0008576329331</v>
      </c>
      <c r="N1322">
        <v>0.99785683669095504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680</v>
      </c>
      <c r="F1323">
        <v>728</v>
      </c>
      <c r="G1323">
        <v>48</v>
      </c>
      <c r="H1323">
        <v>642</v>
      </c>
      <c r="I1323">
        <v>38</v>
      </c>
      <c r="J1323">
        <v>86</v>
      </c>
      <c r="K1323">
        <v>0.94411764705882295</v>
      </c>
      <c r="L1323">
        <v>0.88186813186813096</v>
      </c>
      <c r="M1323">
        <v>0.93406593406593397</v>
      </c>
      <c r="N1323">
        <v>0.91193181818181801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262</v>
      </c>
      <c r="F1324">
        <v>270</v>
      </c>
      <c r="G1324">
        <v>8</v>
      </c>
      <c r="H1324">
        <v>232</v>
      </c>
      <c r="I1324">
        <v>30</v>
      </c>
      <c r="J1324">
        <v>38</v>
      </c>
      <c r="K1324">
        <v>0.88549618320610601</v>
      </c>
      <c r="L1324">
        <v>0.85925925925925895</v>
      </c>
      <c r="M1324">
        <v>0.97037037037036999</v>
      </c>
      <c r="N1324">
        <v>0.87218045112781895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1097</v>
      </c>
      <c r="F1325">
        <v>1098</v>
      </c>
      <c r="G1325">
        <v>1</v>
      </c>
      <c r="H1325">
        <v>1083</v>
      </c>
      <c r="I1325">
        <v>14</v>
      </c>
      <c r="J1325">
        <v>15</v>
      </c>
      <c r="K1325">
        <v>0.98723792160437496</v>
      </c>
      <c r="L1325">
        <v>0.98633879781420697</v>
      </c>
      <c r="M1325">
        <v>0.99908925318761299</v>
      </c>
      <c r="N1325">
        <v>0.98678815489749405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901</v>
      </c>
      <c r="F1326">
        <v>859</v>
      </c>
      <c r="G1326">
        <v>42</v>
      </c>
      <c r="H1326">
        <v>799</v>
      </c>
      <c r="I1326">
        <v>102</v>
      </c>
      <c r="J1326">
        <v>60</v>
      </c>
      <c r="K1326">
        <v>0.88679245283018804</v>
      </c>
      <c r="L1326">
        <v>0.93015133876600697</v>
      </c>
      <c r="M1326">
        <v>1.0488940628637899</v>
      </c>
      <c r="N1326">
        <v>0.90795454545454501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346</v>
      </c>
      <c r="F1327">
        <v>293</v>
      </c>
      <c r="G1327">
        <v>53</v>
      </c>
      <c r="H1327">
        <v>172</v>
      </c>
      <c r="I1327">
        <v>174</v>
      </c>
      <c r="J1327">
        <v>121</v>
      </c>
      <c r="K1327">
        <v>0.49710982658959502</v>
      </c>
      <c r="L1327">
        <v>0.58703071672354901</v>
      </c>
      <c r="M1327">
        <v>1.1808873720136499</v>
      </c>
      <c r="N1327">
        <v>0.53834115805946703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1074</v>
      </c>
      <c r="F1328">
        <v>1098</v>
      </c>
      <c r="G1328">
        <v>24</v>
      </c>
      <c r="H1328">
        <v>1056</v>
      </c>
      <c r="I1328">
        <v>18</v>
      </c>
      <c r="J1328">
        <v>42</v>
      </c>
      <c r="K1328">
        <v>0.983240223463687</v>
      </c>
      <c r="L1328">
        <v>0.96174863387978105</v>
      </c>
      <c r="M1328">
        <v>0.97814207650273199</v>
      </c>
      <c r="N1328">
        <v>0.97237569060773399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832</v>
      </c>
      <c r="F1329">
        <v>859</v>
      </c>
      <c r="G1329">
        <v>27</v>
      </c>
      <c r="H1329">
        <v>786</v>
      </c>
      <c r="I1329">
        <v>46</v>
      </c>
      <c r="J1329">
        <v>73</v>
      </c>
      <c r="K1329">
        <v>0.94471153846153799</v>
      </c>
      <c r="L1329">
        <v>0.91501746216530799</v>
      </c>
      <c r="M1329">
        <v>0.96856810244470304</v>
      </c>
      <c r="N1329">
        <v>0.92962743938497905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261</v>
      </c>
      <c r="F1330">
        <v>293</v>
      </c>
      <c r="G1330">
        <v>32</v>
      </c>
      <c r="H1330">
        <v>204</v>
      </c>
      <c r="I1330">
        <v>57</v>
      </c>
      <c r="J1330">
        <v>89</v>
      </c>
      <c r="K1330">
        <v>0.78160919540229801</v>
      </c>
      <c r="L1330">
        <v>0.69624573378839505</v>
      </c>
      <c r="M1330">
        <v>0.89078498293515296</v>
      </c>
      <c r="N1330">
        <v>0.73646209386281603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1101</v>
      </c>
      <c r="F1331">
        <v>1098</v>
      </c>
      <c r="G1331">
        <v>3</v>
      </c>
      <c r="H1331">
        <v>1095</v>
      </c>
      <c r="I1331">
        <v>6</v>
      </c>
      <c r="J1331">
        <v>3</v>
      </c>
      <c r="K1331">
        <v>0.99455040871934597</v>
      </c>
      <c r="L1331">
        <v>0.99726775956284097</v>
      </c>
      <c r="M1331">
        <v>1.0027322404371499</v>
      </c>
      <c r="N1331">
        <v>0.99590723055934505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799</v>
      </c>
      <c r="F1332">
        <v>859</v>
      </c>
      <c r="G1332">
        <v>60</v>
      </c>
      <c r="H1332">
        <v>770</v>
      </c>
      <c r="I1332">
        <v>29</v>
      </c>
      <c r="J1332">
        <v>89</v>
      </c>
      <c r="K1332">
        <v>0.96370463078848501</v>
      </c>
      <c r="L1332">
        <v>0.89639115250291002</v>
      </c>
      <c r="M1332">
        <v>0.93015133876600697</v>
      </c>
      <c r="N1332">
        <v>0.92882991556091599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293</v>
      </c>
      <c r="F1333">
        <v>293</v>
      </c>
      <c r="G1333">
        <v>0</v>
      </c>
      <c r="H1333">
        <v>216</v>
      </c>
      <c r="I1333">
        <v>77</v>
      </c>
      <c r="J1333">
        <v>77</v>
      </c>
      <c r="K1333">
        <v>0.73720136518771295</v>
      </c>
      <c r="L1333">
        <v>0.73720136518771295</v>
      </c>
      <c r="M1333">
        <v>1</v>
      </c>
      <c r="N1333">
        <v>0.73720136518771295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1119</v>
      </c>
      <c r="F1334">
        <v>1140</v>
      </c>
      <c r="G1334">
        <v>21</v>
      </c>
      <c r="H1334">
        <v>1114</v>
      </c>
      <c r="I1334">
        <v>5</v>
      </c>
      <c r="J1334">
        <v>26</v>
      </c>
      <c r="K1334">
        <v>0.99553172475424401</v>
      </c>
      <c r="L1334">
        <v>0.97719298245613995</v>
      </c>
      <c r="M1334">
        <v>0.981578947368421</v>
      </c>
      <c r="N1334">
        <v>0.98627711376715299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856</v>
      </c>
      <c r="F1335">
        <v>869</v>
      </c>
      <c r="G1335">
        <v>13</v>
      </c>
      <c r="H1335">
        <v>767</v>
      </c>
      <c r="I1335">
        <v>89</v>
      </c>
      <c r="J1335">
        <v>102</v>
      </c>
      <c r="K1335">
        <v>0.89602803738317705</v>
      </c>
      <c r="L1335">
        <v>0.88262370540851498</v>
      </c>
      <c r="M1335">
        <v>0.98504027617951595</v>
      </c>
      <c r="N1335">
        <v>0.88927536231883997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265</v>
      </c>
      <c r="F1336">
        <v>247</v>
      </c>
      <c r="G1336">
        <v>18</v>
      </c>
      <c r="H1336">
        <v>174</v>
      </c>
      <c r="I1336">
        <v>91</v>
      </c>
      <c r="J1336">
        <v>73</v>
      </c>
      <c r="K1336">
        <v>0.65660377358490496</v>
      </c>
      <c r="L1336">
        <v>0.70445344129554599</v>
      </c>
      <c r="M1336">
        <v>1.07287449392712</v>
      </c>
      <c r="N1336">
        <v>0.679687499999999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1094</v>
      </c>
      <c r="F1337">
        <v>1140</v>
      </c>
      <c r="G1337">
        <v>46</v>
      </c>
      <c r="H1337">
        <v>1089</v>
      </c>
      <c r="I1337">
        <v>5</v>
      </c>
      <c r="J1337">
        <v>51</v>
      </c>
      <c r="K1337">
        <v>0.99542961608775105</v>
      </c>
      <c r="L1337">
        <v>0.95526315789473604</v>
      </c>
      <c r="M1337">
        <v>0.95964912280701697</v>
      </c>
      <c r="N1337">
        <v>0.97493285586392098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958</v>
      </c>
      <c r="F1338">
        <v>869</v>
      </c>
      <c r="G1338">
        <v>89</v>
      </c>
      <c r="H1338">
        <v>844</v>
      </c>
      <c r="I1338">
        <v>114</v>
      </c>
      <c r="J1338">
        <v>25</v>
      </c>
      <c r="K1338">
        <v>0.88100208768267196</v>
      </c>
      <c r="L1338">
        <v>0.97123130034522398</v>
      </c>
      <c r="M1338">
        <v>1.1024165707710001</v>
      </c>
      <c r="N1338">
        <v>0.92391899288450996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245</v>
      </c>
      <c r="F1339">
        <v>247</v>
      </c>
      <c r="G1339">
        <v>2</v>
      </c>
      <c r="H1339">
        <v>209</v>
      </c>
      <c r="I1339">
        <v>36</v>
      </c>
      <c r="J1339">
        <v>38</v>
      </c>
      <c r="K1339">
        <v>0.85306122448979504</v>
      </c>
      <c r="L1339">
        <v>0.84615384615384603</v>
      </c>
      <c r="M1339">
        <v>0.99190283400809698</v>
      </c>
      <c r="N1339">
        <v>0.84959349593495903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1117</v>
      </c>
      <c r="F1340">
        <v>1140</v>
      </c>
      <c r="G1340">
        <v>23</v>
      </c>
      <c r="H1340">
        <v>1114</v>
      </c>
      <c r="I1340">
        <v>3</v>
      </c>
      <c r="J1340">
        <v>26</v>
      </c>
      <c r="K1340">
        <v>0.99731423455684798</v>
      </c>
      <c r="L1340">
        <v>0.97719298245613995</v>
      </c>
      <c r="M1340">
        <v>0.97982456140350804</v>
      </c>
      <c r="N1340">
        <v>0.98715108551174102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858</v>
      </c>
      <c r="F1341">
        <v>869</v>
      </c>
      <c r="G1341">
        <v>11</v>
      </c>
      <c r="H1341">
        <v>791</v>
      </c>
      <c r="I1341">
        <v>67</v>
      </c>
      <c r="J1341">
        <v>78</v>
      </c>
      <c r="K1341">
        <v>0.92191142191142195</v>
      </c>
      <c r="L1341">
        <v>0.91024165707710003</v>
      </c>
      <c r="M1341">
        <v>0.987341772151898</v>
      </c>
      <c r="N1341">
        <v>0.91603937463810003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255</v>
      </c>
      <c r="F1342">
        <v>247</v>
      </c>
      <c r="G1342">
        <v>8</v>
      </c>
      <c r="H1342">
        <v>218</v>
      </c>
      <c r="I1342">
        <v>37</v>
      </c>
      <c r="J1342">
        <v>29</v>
      </c>
      <c r="K1342">
        <v>0.85490196078431302</v>
      </c>
      <c r="L1342">
        <v>0.88259109311740802</v>
      </c>
      <c r="M1342">
        <v>1.0323886639676101</v>
      </c>
      <c r="N1342">
        <v>0.86852589641434197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987</v>
      </c>
      <c r="F1343">
        <v>997</v>
      </c>
      <c r="G1343">
        <v>10</v>
      </c>
      <c r="H1343">
        <v>983</v>
      </c>
      <c r="I1343">
        <v>4</v>
      </c>
      <c r="J1343">
        <v>14</v>
      </c>
      <c r="K1343">
        <v>0.99594731509625101</v>
      </c>
      <c r="L1343">
        <v>0.98595787362086196</v>
      </c>
      <c r="M1343">
        <v>0.98996990972918697</v>
      </c>
      <c r="N1343">
        <v>0.99092741935483797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768</v>
      </c>
      <c r="F1344">
        <v>810</v>
      </c>
      <c r="G1344">
        <v>42</v>
      </c>
      <c r="H1344">
        <v>714</v>
      </c>
      <c r="I1344">
        <v>54</v>
      </c>
      <c r="J1344">
        <v>96</v>
      </c>
      <c r="K1344">
        <v>0.9296875</v>
      </c>
      <c r="L1344">
        <v>0.88148148148148098</v>
      </c>
      <c r="M1344">
        <v>0.94814814814814796</v>
      </c>
      <c r="N1344">
        <v>0.90494296577946698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291</v>
      </c>
      <c r="F1345">
        <v>250</v>
      </c>
      <c r="G1345">
        <v>41</v>
      </c>
      <c r="H1345">
        <v>167</v>
      </c>
      <c r="I1345">
        <v>124</v>
      </c>
      <c r="J1345">
        <v>83</v>
      </c>
      <c r="K1345">
        <v>0.57388316151202701</v>
      </c>
      <c r="L1345">
        <v>0.66800000000000004</v>
      </c>
      <c r="M1345">
        <v>1.1639999999999999</v>
      </c>
      <c r="N1345">
        <v>0.61737523105360403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952</v>
      </c>
      <c r="F1346">
        <v>997</v>
      </c>
      <c r="G1346">
        <v>45</v>
      </c>
      <c r="H1346">
        <v>948</v>
      </c>
      <c r="I1346">
        <v>4</v>
      </c>
      <c r="J1346">
        <v>49</v>
      </c>
      <c r="K1346">
        <v>0.995798319327731</v>
      </c>
      <c r="L1346">
        <v>0.95085255767301902</v>
      </c>
      <c r="M1346">
        <v>0.95486459378134403</v>
      </c>
      <c r="N1346">
        <v>0.97280656747049699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808</v>
      </c>
      <c r="F1347">
        <v>810</v>
      </c>
      <c r="G1347">
        <v>2</v>
      </c>
      <c r="H1347">
        <v>761</v>
      </c>
      <c r="I1347">
        <v>47</v>
      </c>
      <c r="J1347">
        <v>49</v>
      </c>
      <c r="K1347">
        <v>0.941831683168316</v>
      </c>
      <c r="L1347">
        <v>0.93950617283950599</v>
      </c>
      <c r="M1347">
        <v>0.99753086419753001</v>
      </c>
      <c r="N1347">
        <v>0.94066749072929501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218</v>
      </c>
      <c r="F1348">
        <v>250</v>
      </c>
      <c r="G1348">
        <v>32</v>
      </c>
      <c r="H1348">
        <v>195</v>
      </c>
      <c r="I1348">
        <v>23</v>
      </c>
      <c r="J1348">
        <v>55</v>
      </c>
      <c r="K1348">
        <v>0.894495412844036</v>
      </c>
      <c r="L1348">
        <v>0.78</v>
      </c>
      <c r="M1348">
        <v>0.872</v>
      </c>
      <c r="N1348">
        <v>0.83333333333333304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999</v>
      </c>
      <c r="F1349">
        <v>997</v>
      </c>
      <c r="G1349">
        <v>2</v>
      </c>
      <c r="H1349">
        <v>995</v>
      </c>
      <c r="I1349">
        <v>4</v>
      </c>
      <c r="J1349">
        <v>2</v>
      </c>
      <c r="K1349">
        <v>0.99599599599599598</v>
      </c>
      <c r="L1349">
        <v>0.99799398194583699</v>
      </c>
      <c r="M1349">
        <v>1.0020060180541599</v>
      </c>
      <c r="N1349">
        <v>0.99699398797595196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785</v>
      </c>
      <c r="F1350">
        <v>810</v>
      </c>
      <c r="G1350">
        <v>25</v>
      </c>
      <c r="H1350">
        <v>746</v>
      </c>
      <c r="I1350">
        <v>39</v>
      </c>
      <c r="J1350">
        <v>64</v>
      </c>
      <c r="K1350">
        <v>0.95031847133757896</v>
      </c>
      <c r="L1350">
        <v>0.92098765432098695</v>
      </c>
      <c r="M1350">
        <v>0.969135802469135</v>
      </c>
      <c r="N1350">
        <v>0.93542319749216296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262</v>
      </c>
      <c r="F1351">
        <v>250</v>
      </c>
      <c r="G1351">
        <v>12</v>
      </c>
      <c r="H1351">
        <v>210</v>
      </c>
      <c r="I1351">
        <v>52</v>
      </c>
      <c r="J1351">
        <v>40</v>
      </c>
      <c r="K1351">
        <v>0.80152671755725102</v>
      </c>
      <c r="L1351">
        <v>0.84</v>
      </c>
      <c r="M1351">
        <v>1.048</v>
      </c>
      <c r="N1351">
        <v>0.8203125</v>
      </c>
      <c r="O1351">
        <f t="shared" si="24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D34E6-EEE5-426F-B090-3622A4905F3E}">
  <dimension ref="A1:O1351"/>
  <sheetViews>
    <sheetView workbookViewId="0">
      <selection activeCell="N10" sqref="N10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932</v>
      </c>
      <c r="F2">
        <v>937</v>
      </c>
      <c r="G2">
        <v>5</v>
      </c>
      <c r="H2">
        <v>920</v>
      </c>
      <c r="I2">
        <v>12</v>
      </c>
      <c r="J2">
        <v>17</v>
      </c>
      <c r="K2">
        <v>0.98712446351931304</v>
      </c>
      <c r="L2">
        <v>0.98185699039487695</v>
      </c>
      <c r="M2">
        <v>0.99466382070437498</v>
      </c>
      <c r="N2">
        <v>0.98448368111289397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682</v>
      </c>
      <c r="F3">
        <v>703</v>
      </c>
      <c r="G3">
        <v>21</v>
      </c>
      <c r="H3">
        <v>598</v>
      </c>
      <c r="I3">
        <v>84</v>
      </c>
      <c r="J3">
        <v>105</v>
      </c>
      <c r="K3">
        <v>0.87683284457477995</v>
      </c>
      <c r="L3">
        <v>0.85064011379800797</v>
      </c>
      <c r="M3">
        <v>0.97012802275960097</v>
      </c>
      <c r="N3">
        <v>0.86353790613718395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224</v>
      </c>
      <c r="F4">
        <v>199</v>
      </c>
      <c r="G4">
        <v>25</v>
      </c>
      <c r="H4">
        <v>158</v>
      </c>
      <c r="I4">
        <v>66</v>
      </c>
      <c r="J4">
        <v>41</v>
      </c>
      <c r="K4">
        <v>0.70535714285714202</v>
      </c>
      <c r="L4">
        <v>0.79396984924623104</v>
      </c>
      <c r="M4">
        <v>1.12562814070351</v>
      </c>
      <c r="N4">
        <v>0.74704491725768296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964</v>
      </c>
      <c r="F5">
        <v>937</v>
      </c>
      <c r="G5">
        <v>27</v>
      </c>
      <c r="H5">
        <v>906</v>
      </c>
      <c r="I5">
        <v>58</v>
      </c>
      <c r="J5">
        <v>31</v>
      </c>
      <c r="K5">
        <v>0.939834024896265</v>
      </c>
      <c r="L5">
        <v>0.96691568836712904</v>
      </c>
      <c r="M5">
        <v>1.0288153681963701</v>
      </c>
      <c r="N5">
        <v>0.95318253550762699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797</v>
      </c>
      <c r="F6">
        <v>703</v>
      </c>
      <c r="G6">
        <v>94</v>
      </c>
      <c r="H6">
        <v>658</v>
      </c>
      <c r="I6">
        <v>139</v>
      </c>
      <c r="J6">
        <v>45</v>
      </c>
      <c r="K6">
        <v>0.82559598494353803</v>
      </c>
      <c r="L6">
        <v>0.93598862019914597</v>
      </c>
      <c r="M6">
        <v>1.13371266002844</v>
      </c>
      <c r="N6">
        <v>0.87733333333333297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179</v>
      </c>
      <c r="I7">
        <v>37</v>
      </c>
      <c r="J7">
        <v>20</v>
      </c>
      <c r="K7">
        <v>0.82870370370370305</v>
      </c>
      <c r="L7">
        <v>0.89949748743718505</v>
      </c>
      <c r="M7">
        <v>1.08542713567839</v>
      </c>
      <c r="N7">
        <v>0.86265060240963798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949</v>
      </c>
      <c r="F8">
        <v>937</v>
      </c>
      <c r="G8">
        <v>12</v>
      </c>
      <c r="H8">
        <v>936</v>
      </c>
      <c r="I8">
        <v>13</v>
      </c>
      <c r="J8">
        <v>1</v>
      </c>
      <c r="K8">
        <v>0.98630136986301298</v>
      </c>
      <c r="L8">
        <v>0.99893276414087495</v>
      </c>
      <c r="M8">
        <v>1.0128068303094899</v>
      </c>
      <c r="N8">
        <v>0.99257688229056196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742</v>
      </c>
      <c r="F9">
        <v>703</v>
      </c>
      <c r="G9">
        <v>39</v>
      </c>
      <c r="H9">
        <v>658</v>
      </c>
      <c r="I9">
        <v>84</v>
      </c>
      <c r="J9">
        <v>45</v>
      </c>
      <c r="K9">
        <v>0.88679245283018804</v>
      </c>
      <c r="L9">
        <v>0.93598862019914597</v>
      </c>
      <c r="M9">
        <v>1.05547652916073</v>
      </c>
      <c r="N9">
        <v>0.91072664359861499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136</v>
      </c>
      <c r="F10">
        <v>199</v>
      </c>
      <c r="G10">
        <v>63</v>
      </c>
      <c r="H10">
        <v>34</v>
      </c>
      <c r="I10">
        <v>102</v>
      </c>
      <c r="J10">
        <v>165</v>
      </c>
      <c r="K10">
        <v>0.25</v>
      </c>
      <c r="L10">
        <v>0.17085427135678299</v>
      </c>
      <c r="M10">
        <v>0.68341708542713497</v>
      </c>
      <c r="N10">
        <v>0.20298507462686499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1126</v>
      </c>
      <c r="F11">
        <v>1224</v>
      </c>
      <c r="G11">
        <v>98</v>
      </c>
      <c r="H11">
        <v>1114</v>
      </c>
      <c r="I11">
        <v>12</v>
      </c>
      <c r="J11">
        <v>110</v>
      </c>
      <c r="K11">
        <v>0.98934280639431604</v>
      </c>
      <c r="L11">
        <v>0.91013071895424802</v>
      </c>
      <c r="M11">
        <v>0.91993464052287499</v>
      </c>
      <c r="N11">
        <v>0.94808510638297805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534</v>
      </c>
      <c r="F12">
        <v>647</v>
      </c>
      <c r="G12">
        <v>113</v>
      </c>
      <c r="H12">
        <v>510</v>
      </c>
      <c r="I12">
        <v>24</v>
      </c>
      <c r="J12">
        <v>137</v>
      </c>
      <c r="K12">
        <v>0.95505617977528001</v>
      </c>
      <c r="L12">
        <v>0.78825347758887099</v>
      </c>
      <c r="M12">
        <v>0.82534775888717105</v>
      </c>
      <c r="N12">
        <v>0.86367485182049097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231</v>
      </c>
      <c r="F13">
        <v>217</v>
      </c>
      <c r="G13">
        <v>14</v>
      </c>
      <c r="H13">
        <v>142</v>
      </c>
      <c r="I13">
        <v>89</v>
      </c>
      <c r="J13">
        <v>75</v>
      </c>
      <c r="K13">
        <v>0.614718614718614</v>
      </c>
      <c r="L13">
        <v>0.65437788018433096</v>
      </c>
      <c r="M13">
        <v>1.06451612903225</v>
      </c>
      <c r="N13">
        <v>0.63392857142857095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1197</v>
      </c>
      <c r="F14">
        <v>1224</v>
      </c>
      <c r="G14">
        <v>27</v>
      </c>
      <c r="H14">
        <v>1181</v>
      </c>
      <c r="I14">
        <v>16</v>
      </c>
      <c r="J14">
        <v>43</v>
      </c>
      <c r="K14">
        <v>0.98663324979114397</v>
      </c>
      <c r="L14">
        <v>0.96486928104575098</v>
      </c>
      <c r="M14">
        <v>0.97794117647058798</v>
      </c>
      <c r="N14">
        <v>0.97562990499793401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573</v>
      </c>
      <c r="F15">
        <v>647</v>
      </c>
      <c r="G15">
        <v>74</v>
      </c>
      <c r="H15">
        <v>551</v>
      </c>
      <c r="I15">
        <v>22</v>
      </c>
      <c r="J15">
        <v>96</v>
      </c>
      <c r="K15">
        <v>0.961605584642233</v>
      </c>
      <c r="L15">
        <v>0.85162287480679999</v>
      </c>
      <c r="M15">
        <v>0.88562596599690802</v>
      </c>
      <c r="N15">
        <v>0.90327868852459003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236</v>
      </c>
      <c r="F16">
        <v>217</v>
      </c>
      <c r="G16">
        <v>19</v>
      </c>
      <c r="H16">
        <v>196</v>
      </c>
      <c r="I16">
        <v>40</v>
      </c>
      <c r="J16">
        <v>21</v>
      </c>
      <c r="K16">
        <v>0.83050847457627097</v>
      </c>
      <c r="L16">
        <v>0.90322580645161199</v>
      </c>
      <c r="M16">
        <v>1.0875576036866299</v>
      </c>
      <c r="N16">
        <v>0.86534216335540803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1209</v>
      </c>
      <c r="F17">
        <v>1224</v>
      </c>
      <c r="G17">
        <v>15</v>
      </c>
      <c r="H17">
        <v>1205</v>
      </c>
      <c r="I17">
        <v>4</v>
      </c>
      <c r="J17">
        <v>19</v>
      </c>
      <c r="K17">
        <v>0.99669148056244805</v>
      </c>
      <c r="L17">
        <v>0.98447712418300604</v>
      </c>
      <c r="M17">
        <v>0.98774509803921495</v>
      </c>
      <c r="N17">
        <v>0.99054665022605803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655</v>
      </c>
      <c r="F18">
        <v>647</v>
      </c>
      <c r="G18">
        <v>8</v>
      </c>
      <c r="H18">
        <v>615</v>
      </c>
      <c r="I18">
        <v>40</v>
      </c>
      <c r="J18">
        <v>32</v>
      </c>
      <c r="K18">
        <v>0.93893129770992301</v>
      </c>
      <c r="L18">
        <v>0.95054095826893303</v>
      </c>
      <c r="M18">
        <v>1.0123647604327599</v>
      </c>
      <c r="N18">
        <v>0.94470046082949299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180</v>
      </c>
      <c r="F19">
        <v>217</v>
      </c>
      <c r="G19">
        <v>37</v>
      </c>
      <c r="H19">
        <v>32</v>
      </c>
      <c r="I19">
        <v>148</v>
      </c>
      <c r="J19">
        <v>185</v>
      </c>
      <c r="K19">
        <v>0.17777777777777701</v>
      </c>
      <c r="L19">
        <v>0.14746543778801799</v>
      </c>
      <c r="M19">
        <v>0.82949308755760298</v>
      </c>
      <c r="N19">
        <v>0.16120906801007501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1036</v>
      </c>
      <c r="F20">
        <v>1053</v>
      </c>
      <c r="G20">
        <v>17</v>
      </c>
      <c r="H20">
        <v>1032</v>
      </c>
      <c r="I20">
        <v>4</v>
      </c>
      <c r="J20">
        <v>21</v>
      </c>
      <c r="K20">
        <v>0.99613899613899604</v>
      </c>
      <c r="L20">
        <v>0.98005698005698005</v>
      </c>
      <c r="M20">
        <v>0.98385565052231705</v>
      </c>
      <c r="N20">
        <v>0.988032551460028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656</v>
      </c>
      <c r="F21">
        <v>716</v>
      </c>
      <c r="G21">
        <v>60</v>
      </c>
      <c r="H21">
        <v>610</v>
      </c>
      <c r="I21">
        <v>46</v>
      </c>
      <c r="J21">
        <v>106</v>
      </c>
      <c r="K21">
        <v>0.92987804878048697</v>
      </c>
      <c r="L21">
        <v>0.85195530726256896</v>
      </c>
      <c r="M21">
        <v>0.91620111731843501</v>
      </c>
      <c r="N21">
        <v>0.88921282798833801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244</v>
      </c>
      <c r="F22">
        <v>224</v>
      </c>
      <c r="G22">
        <v>20</v>
      </c>
      <c r="H22">
        <v>169</v>
      </c>
      <c r="I22">
        <v>75</v>
      </c>
      <c r="J22">
        <v>55</v>
      </c>
      <c r="K22">
        <v>0.69262295081967196</v>
      </c>
      <c r="L22">
        <v>0.75446428571428503</v>
      </c>
      <c r="M22">
        <v>1.08928571428571</v>
      </c>
      <c r="N22">
        <v>0.72222222222222199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1010</v>
      </c>
      <c r="F23">
        <v>1053</v>
      </c>
      <c r="G23">
        <v>43</v>
      </c>
      <c r="H23">
        <v>1005</v>
      </c>
      <c r="I23">
        <v>5</v>
      </c>
      <c r="J23">
        <v>48</v>
      </c>
      <c r="K23">
        <v>0.99504950495049505</v>
      </c>
      <c r="L23">
        <v>0.95441595441595395</v>
      </c>
      <c r="M23">
        <v>0.95916429249762503</v>
      </c>
      <c r="N23">
        <v>0.97430925836160898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730</v>
      </c>
      <c r="F24">
        <v>716</v>
      </c>
      <c r="G24">
        <v>14</v>
      </c>
      <c r="H24">
        <v>670</v>
      </c>
      <c r="I24">
        <v>60</v>
      </c>
      <c r="J24">
        <v>46</v>
      </c>
      <c r="K24">
        <v>0.91780821917808197</v>
      </c>
      <c r="L24">
        <v>0.93575418994413395</v>
      </c>
      <c r="M24">
        <v>1.0195530726256901</v>
      </c>
      <c r="N24">
        <v>0.926694329183955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222</v>
      </c>
      <c r="F25">
        <v>224</v>
      </c>
      <c r="G25">
        <v>2</v>
      </c>
      <c r="H25">
        <v>192</v>
      </c>
      <c r="I25">
        <v>30</v>
      </c>
      <c r="J25">
        <v>32</v>
      </c>
      <c r="K25">
        <v>0.86486486486486402</v>
      </c>
      <c r="L25">
        <v>0.85714285714285698</v>
      </c>
      <c r="M25">
        <v>0.99107142857142805</v>
      </c>
      <c r="N25">
        <v>0.86098654708520095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1034</v>
      </c>
      <c r="F26">
        <v>1053</v>
      </c>
      <c r="G26">
        <v>19</v>
      </c>
      <c r="H26">
        <v>1033</v>
      </c>
      <c r="I26">
        <v>1</v>
      </c>
      <c r="J26">
        <v>20</v>
      </c>
      <c r="K26">
        <v>0.99903288201160501</v>
      </c>
      <c r="L26">
        <v>0.98100664767331403</v>
      </c>
      <c r="M26">
        <v>0.981956315289648</v>
      </c>
      <c r="N26">
        <v>0.98993770963104899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720</v>
      </c>
      <c r="F27">
        <v>716</v>
      </c>
      <c r="G27">
        <v>4</v>
      </c>
      <c r="H27">
        <v>671</v>
      </c>
      <c r="I27">
        <v>49</v>
      </c>
      <c r="J27">
        <v>45</v>
      </c>
      <c r="K27">
        <v>0.93194444444444402</v>
      </c>
      <c r="L27">
        <v>0.93715083798882604</v>
      </c>
      <c r="M27">
        <v>1.0055865921787699</v>
      </c>
      <c r="N27">
        <v>0.93454038997214395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174</v>
      </c>
      <c r="F28">
        <v>224</v>
      </c>
      <c r="G28">
        <v>50</v>
      </c>
      <c r="H28">
        <v>35</v>
      </c>
      <c r="I28">
        <v>139</v>
      </c>
      <c r="J28">
        <v>189</v>
      </c>
      <c r="K28">
        <v>0.20114942528735599</v>
      </c>
      <c r="L28">
        <v>0.15625</v>
      </c>
      <c r="M28">
        <v>0.77678571428571397</v>
      </c>
      <c r="N28">
        <v>0.175879396984924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1136</v>
      </c>
      <c r="F29">
        <v>1101</v>
      </c>
      <c r="G29">
        <v>35</v>
      </c>
      <c r="H29">
        <v>1099</v>
      </c>
      <c r="I29">
        <v>37</v>
      </c>
      <c r="J29">
        <v>2</v>
      </c>
      <c r="K29">
        <v>0.96742957746478797</v>
      </c>
      <c r="L29">
        <v>0.99818346957311499</v>
      </c>
      <c r="M29">
        <v>1.03178928247048</v>
      </c>
      <c r="N29">
        <v>0.98256593652212698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598</v>
      </c>
      <c r="F30">
        <v>614</v>
      </c>
      <c r="G30">
        <v>16</v>
      </c>
      <c r="H30">
        <v>503</v>
      </c>
      <c r="I30">
        <v>95</v>
      </c>
      <c r="J30">
        <v>111</v>
      </c>
      <c r="K30">
        <v>0.84113712374581895</v>
      </c>
      <c r="L30">
        <v>0.81921824104234497</v>
      </c>
      <c r="M30">
        <v>0.973941368078175</v>
      </c>
      <c r="N30">
        <v>0.83003300330033003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290</v>
      </c>
      <c r="F31">
        <v>228</v>
      </c>
      <c r="G31">
        <v>62</v>
      </c>
      <c r="H31">
        <v>163</v>
      </c>
      <c r="I31">
        <v>127</v>
      </c>
      <c r="J31">
        <v>65</v>
      </c>
      <c r="K31">
        <v>0.56206896551724095</v>
      </c>
      <c r="L31">
        <v>0.71491228070175405</v>
      </c>
      <c r="M31">
        <v>1.2719298245613999</v>
      </c>
      <c r="N31">
        <v>0.62934362934362897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1079</v>
      </c>
      <c r="F32">
        <v>1101</v>
      </c>
      <c r="G32">
        <v>22</v>
      </c>
      <c r="H32">
        <v>1067</v>
      </c>
      <c r="I32">
        <v>12</v>
      </c>
      <c r="J32">
        <v>34</v>
      </c>
      <c r="K32">
        <v>0.98887859128822897</v>
      </c>
      <c r="L32">
        <v>0.96911898274296004</v>
      </c>
      <c r="M32">
        <v>0.980018165304268</v>
      </c>
      <c r="N32">
        <v>0.97889908256880698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565</v>
      </c>
      <c r="F33">
        <v>614</v>
      </c>
      <c r="G33">
        <v>49</v>
      </c>
      <c r="H33">
        <v>519</v>
      </c>
      <c r="I33">
        <v>46</v>
      </c>
      <c r="J33">
        <v>95</v>
      </c>
      <c r="K33">
        <v>0.91858407079645998</v>
      </c>
      <c r="L33">
        <v>0.84527687296416898</v>
      </c>
      <c r="M33">
        <v>0.92019543973941298</v>
      </c>
      <c r="N33">
        <v>0.88040712468193305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247</v>
      </c>
      <c r="F34">
        <v>228</v>
      </c>
      <c r="G34">
        <v>19</v>
      </c>
      <c r="H34">
        <v>207</v>
      </c>
      <c r="I34">
        <v>40</v>
      </c>
      <c r="J34">
        <v>21</v>
      </c>
      <c r="K34">
        <v>0.83805668016194301</v>
      </c>
      <c r="L34">
        <v>0.90789473684210498</v>
      </c>
      <c r="M34">
        <v>1.0833333333333299</v>
      </c>
      <c r="N34">
        <v>0.87157894736842101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1115</v>
      </c>
      <c r="F35">
        <v>1101</v>
      </c>
      <c r="G35">
        <v>14</v>
      </c>
      <c r="H35">
        <v>1099</v>
      </c>
      <c r="I35">
        <v>16</v>
      </c>
      <c r="J35">
        <v>2</v>
      </c>
      <c r="K35">
        <v>0.98565022421524595</v>
      </c>
      <c r="L35">
        <v>0.99818346957311499</v>
      </c>
      <c r="M35">
        <v>1.0127157129881901</v>
      </c>
      <c r="N35">
        <v>0.99187725631768897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600</v>
      </c>
      <c r="F36">
        <v>614</v>
      </c>
      <c r="G36">
        <v>14</v>
      </c>
      <c r="H36">
        <v>555</v>
      </c>
      <c r="I36">
        <v>45</v>
      </c>
      <c r="J36">
        <v>59</v>
      </c>
      <c r="K36">
        <v>0.92500000000000004</v>
      </c>
      <c r="L36">
        <v>0.90390879478827302</v>
      </c>
      <c r="M36">
        <v>0.97719869706840301</v>
      </c>
      <c r="N36">
        <v>0.91433278418451402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189</v>
      </c>
      <c r="F37">
        <v>228</v>
      </c>
      <c r="G37">
        <v>39</v>
      </c>
      <c r="H37">
        <v>44</v>
      </c>
      <c r="I37">
        <v>145</v>
      </c>
      <c r="J37">
        <v>184</v>
      </c>
      <c r="K37">
        <v>0.23280423280423199</v>
      </c>
      <c r="L37">
        <v>0.19298245614035001</v>
      </c>
      <c r="M37">
        <v>0.82894736842105199</v>
      </c>
      <c r="N37">
        <v>0.211031175059952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1019</v>
      </c>
      <c r="F38">
        <v>1044</v>
      </c>
      <c r="G38">
        <v>25</v>
      </c>
      <c r="H38">
        <v>1014</v>
      </c>
      <c r="I38">
        <v>5</v>
      </c>
      <c r="J38">
        <v>30</v>
      </c>
      <c r="K38">
        <v>0.99509322865554395</v>
      </c>
      <c r="L38">
        <v>0.97126436781609105</v>
      </c>
      <c r="M38">
        <v>0.97605363984674298</v>
      </c>
      <c r="N38">
        <v>0.98303441589917595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713</v>
      </c>
      <c r="F39">
        <v>668</v>
      </c>
      <c r="G39">
        <v>45</v>
      </c>
      <c r="H39">
        <v>631</v>
      </c>
      <c r="I39">
        <v>82</v>
      </c>
      <c r="J39">
        <v>37</v>
      </c>
      <c r="K39">
        <v>0.88499298737727905</v>
      </c>
      <c r="L39">
        <v>0.94461077844311303</v>
      </c>
      <c r="M39">
        <v>1.06736526946107</v>
      </c>
      <c r="N39">
        <v>0.91383055756697995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267</v>
      </c>
      <c r="F40">
        <v>217</v>
      </c>
      <c r="G40">
        <v>50</v>
      </c>
      <c r="H40">
        <v>175</v>
      </c>
      <c r="I40">
        <v>92</v>
      </c>
      <c r="J40">
        <v>42</v>
      </c>
      <c r="K40">
        <v>0.65543071161048605</v>
      </c>
      <c r="L40">
        <v>0.80645161290322498</v>
      </c>
      <c r="M40">
        <v>1.23041474654377</v>
      </c>
      <c r="N40">
        <v>0.72314049586776796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1040</v>
      </c>
      <c r="F41">
        <v>1044</v>
      </c>
      <c r="G41">
        <v>4</v>
      </c>
      <c r="H41">
        <v>1034</v>
      </c>
      <c r="I41">
        <v>6</v>
      </c>
      <c r="J41">
        <v>10</v>
      </c>
      <c r="K41">
        <v>0.99423076923076903</v>
      </c>
      <c r="L41">
        <v>0.99042145593869702</v>
      </c>
      <c r="M41">
        <v>0.99616858237547801</v>
      </c>
      <c r="N41">
        <v>0.99232245681381903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713</v>
      </c>
      <c r="F42">
        <v>668</v>
      </c>
      <c r="G42">
        <v>45</v>
      </c>
      <c r="H42">
        <v>632</v>
      </c>
      <c r="I42">
        <v>81</v>
      </c>
      <c r="J42">
        <v>36</v>
      </c>
      <c r="K42">
        <v>0.88639551192145805</v>
      </c>
      <c r="L42">
        <v>0.94610778443113697</v>
      </c>
      <c r="M42">
        <v>1.06736526946107</v>
      </c>
      <c r="N42">
        <v>0.91527878349022396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228</v>
      </c>
      <c r="F43">
        <v>217</v>
      </c>
      <c r="G43">
        <v>11</v>
      </c>
      <c r="H43">
        <v>195</v>
      </c>
      <c r="I43">
        <v>33</v>
      </c>
      <c r="J43">
        <v>22</v>
      </c>
      <c r="K43">
        <v>0.85526315789473595</v>
      </c>
      <c r="L43">
        <v>0.89861751152073699</v>
      </c>
      <c r="M43">
        <v>1.0506912442396299</v>
      </c>
      <c r="N43">
        <v>0.87640449438202195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1042</v>
      </c>
      <c r="F44">
        <v>1044</v>
      </c>
      <c r="G44">
        <v>2</v>
      </c>
      <c r="H44">
        <v>1038</v>
      </c>
      <c r="I44">
        <v>4</v>
      </c>
      <c r="J44">
        <v>6</v>
      </c>
      <c r="K44">
        <v>0.99616122840690902</v>
      </c>
      <c r="L44">
        <v>0.99425287356321801</v>
      </c>
      <c r="M44">
        <v>0.998084291187739</v>
      </c>
      <c r="N44">
        <v>0.99520613614573294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701</v>
      </c>
      <c r="F45">
        <v>668</v>
      </c>
      <c r="G45">
        <v>33</v>
      </c>
      <c r="H45">
        <v>637</v>
      </c>
      <c r="I45">
        <v>64</v>
      </c>
      <c r="J45">
        <v>31</v>
      </c>
      <c r="K45">
        <v>0.90870185449357999</v>
      </c>
      <c r="L45">
        <v>0.95359281437125698</v>
      </c>
      <c r="M45">
        <v>1.0494011976047899</v>
      </c>
      <c r="N45">
        <v>0.93060628195763295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206</v>
      </c>
      <c r="F46">
        <v>217</v>
      </c>
      <c r="G46">
        <v>11</v>
      </c>
      <c r="H46">
        <v>34</v>
      </c>
      <c r="I46">
        <v>172</v>
      </c>
      <c r="J46">
        <v>183</v>
      </c>
      <c r="K46">
        <v>0.16504854368932001</v>
      </c>
      <c r="L46">
        <v>0.15668202764976899</v>
      </c>
      <c r="M46">
        <v>0.94930875576036799</v>
      </c>
      <c r="N46">
        <v>0.160756501182033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956</v>
      </c>
      <c r="F47">
        <v>915</v>
      </c>
      <c r="G47">
        <v>41</v>
      </c>
      <c r="H47">
        <v>915</v>
      </c>
      <c r="I47">
        <v>41</v>
      </c>
      <c r="J47">
        <v>0</v>
      </c>
      <c r="K47">
        <v>0.95711297071129697</v>
      </c>
      <c r="L47">
        <v>1</v>
      </c>
      <c r="M47">
        <v>1.04480874316939</v>
      </c>
      <c r="N47">
        <v>0.97808658471405596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676</v>
      </c>
      <c r="F48">
        <v>701</v>
      </c>
      <c r="G48">
        <v>25</v>
      </c>
      <c r="H48">
        <v>629</v>
      </c>
      <c r="I48">
        <v>47</v>
      </c>
      <c r="J48">
        <v>72</v>
      </c>
      <c r="K48">
        <v>0.93047337278106501</v>
      </c>
      <c r="L48">
        <v>0.897289586305278</v>
      </c>
      <c r="M48">
        <v>0.96433666191155398</v>
      </c>
      <c r="N48">
        <v>0.91358024691357997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252</v>
      </c>
      <c r="F49">
        <v>195</v>
      </c>
      <c r="G49">
        <v>57</v>
      </c>
      <c r="H49">
        <v>122</v>
      </c>
      <c r="I49">
        <v>130</v>
      </c>
      <c r="J49">
        <v>73</v>
      </c>
      <c r="K49">
        <v>0.48412698412698402</v>
      </c>
      <c r="L49">
        <v>0.62564102564102497</v>
      </c>
      <c r="M49">
        <v>1.2923076923076899</v>
      </c>
      <c r="N49">
        <v>0.54586129753914903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966</v>
      </c>
      <c r="F50">
        <v>915</v>
      </c>
      <c r="G50">
        <v>51</v>
      </c>
      <c r="H50">
        <v>913</v>
      </c>
      <c r="I50">
        <v>53</v>
      </c>
      <c r="J50">
        <v>2</v>
      </c>
      <c r="K50">
        <v>0.94513457556935798</v>
      </c>
      <c r="L50">
        <v>0.99781420765027296</v>
      </c>
      <c r="M50">
        <v>1.0557377049180301</v>
      </c>
      <c r="N50">
        <v>0.97076023391812805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692</v>
      </c>
      <c r="F51">
        <v>701</v>
      </c>
      <c r="G51">
        <v>9</v>
      </c>
      <c r="H51">
        <v>652</v>
      </c>
      <c r="I51">
        <v>40</v>
      </c>
      <c r="J51">
        <v>49</v>
      </c>
      <c r="K51">
        <v>0.94219653179190699</v>
      </c>
      <c r="L51">
        <v>0.93009985734664702</v>
      </c>
      <c r="M51">
        <v>0.98716119828815896</v>
      </c>
      <c r="N51">
        <v>0.93610911701363897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214</v>
      </c>
      <c r="F52">
        <v>195</v>
      </c>
      <c r="G52">
        <v>19</v>
      </c>
      <c r="H52">
        <v>127</v>
      </c>
      <c r="I52">
        <v>87</v>
      </c>
      <c r="J52">
        <v>68</v>
      </c>
      <c r="K52">
        <v>0.59345794392523299</v>
      </c>
      <c r="L52">
        <v>0.65128205128205097</v>
      </c>
      <c r="M52">
        <v>1.09743589743589</v>
      </c>
      <c r="N52">
        <v>0.62102689486552498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902</v>
      </c>
      <c r="F53">
        <v>915</v>
      </c>
      <c r="G53">
        <v>13</v>
      </c>
      <c r="H53">
        <v>897</v>
      </c>
      <c r="I53">
        <v>5</v>
      </c>
      <c r="J53">
        <v>18</v>
      </c>
      <c r="K53">
        <v>0.99445676274944494</v>
      </c>
      <c r="L53">
        <v>0.98032786885245904</v>
      </c>
      <c r="M53">
        <v>0.98579234972677598</v>
      </c>
      <c r="N53">
        <v>0.987341772151898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707</v>
      </c>
      <c r="F54">
        <v>701</v>
      </c>
      <c r="G54">
        <v>6</v>
      </c>
      <c r="H54">
        <v>665</v>
      </c>
      <c r="I54">
        <v>42</v>
      </c>
      <c r="J54">
        <v>36</v>
      </c>
      <c r="K54">
        <v>0.94059405940593999</v>
      </c>
      <c r="L54">
        <v>0.94864479315263905</v>
      </c>
      <c r="M54">
        <v>1.0085592011412201</v>
      </c>
      <c r="N54">
        <v>0.94460227272727204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198</v>
      </c>
      <c r="F55">
        <v>195</v>
      </c>
      <c r="G55">
        <v>3</v>
      </c>
      <c r="H55">
        <v>32</v>
      </c>
      <c r="I55">
        <v>166</v>
      </c>
      <c r="J55">
        <v>163</v>
      </c>
      <c r="K55">
        <v>0.16161616161616099</v>
      </c>
      <c r="L55">
        <v>0.16410256410256399</v>
      </c>
      <c r="M55">
        <v>1.01538461538461</v>
      </c>
      <c r="N55">
        <v>0.16284987277353599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1217</v>
      </c>
      <c r="F56">
        <v>1230</v>
      </c>
      <c r="G56">
        <v>13</v>
      </c>
      <c r="H56">
        <v>1204</v>
      </c>
      <c r="I56">
        <v>13</v>
      </c>
      <c r="J56">
        <v>26</v>
      </c>
      <c r="K56">
        <v>0.98931799506984297</v>
      </c>
      <c r="L56">
        <v>0.97886178861788598</v>
      </c>
      <c r="M56">
        <v>0.98943089430894304</v>
      </c>
      <c r="N56">
        <v>0.98406211687780898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721</v>
      </c>
      <c r="F57">
        <v>761</v>
      </c>
      <c r="G57">
        <v>40</v>
      </c>
      <c r="H57">
        <v>650</v>
      </c>
      <c r="I57">
        <v>71</v>
      </c>
      <c r="J57">
        <v>111</v>
      </c>
      <c r="K57">
        <v>0.90152565880721203</v>
      </c>
      <c r="L57">
        <v>0.85413929040735803</v>
      </c>
      <c r="M57">
        <v>0.94743758212877704</v>
      </c>
      <c r="N57">
        <v>0.87719298245613997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229</v>
      </c>
      <c r="F58">
        <v>225</v>
      </c>
      <c r="G58">
        <v>4</v>
      </c>
      <c r="H58">
        <v>168</v>
      </c>
      <c r="I58">
        <v>61</v>
      </c>
      <c r="J58">
        <v>57</v>
      </c>
      <c r="K58">
        <v>0.73362445414847099</v>
      </c>
      <c r="L58">
        <v>0.74666666666666603</v>
      </c>
      <c r="M58">
        <v>1.0177777777777699</v>
      </c>
      <c r="N58">
        <v>0.740088105726872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1229</v>
      </c>
      <c r="F59">
        <v>1230</v>
      </c>
      <c r="G59">
        <v>1</v>
      </c>
      <c r="H59">
        <v>1212</v>
      </c>
      <c r="I59">
        <v>17</v>
      </c>
      <c r="J59">
        <v>18</v>
      </c>
      <c r="K59">
        <v>0.98616761594792501</v>
      </c>
      <c r="L59">
        <v>0.98536585365853602</v>
      </c>
      <c r="M59">
        <v>0.999186991869918</v>
      </c>
      <c r="N59">
        <v>0.985766571777145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715</v>
      </c>
      <c r="F60">
        <v>761</v>
      </c>
      <c r="G60">
        <v>46</v>
      </c>
      <c r="H60">
        <v>658</v>
      </c>
      <c r="I60">
        <v>57</v>
      </c>
      <c r="J60">
        <v>103</v>
      </c>
      <c r="K60">
        <v>0.92027972027972005</v>
      </c>
      <c r="L60">
        <v>0.86465177398160298</v>
      </c>
      <c r="M60">
        <v>0.939553219448094</v>
      </c>
      <c r="N60">
        <v>0.89159891598915997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225</v>
      </c>
      <c r="F61">
        <v>225</v>
      </c>
      <c r="G61">
        <v>0</v>
      </c>
      <c r="H61">
        <v>193</v>
      </c>
      <c r="I61">
        <v>32</v>
      </c>
      <c r="J61">
        <v>32</v>
      </c>
      <c r="K61">
        <v>0.85777777777777697</v>
      </c>
      <c r="L61">
        <v>0.85777777777777697</v>
      </c>
      <c r="M61">
        <v>1</v>
      </c>
      <c r="N61">
        <v>0.85777777777777697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1227</v>
      </c>
      <c r="F62">
        <v>1230</v>
      </c>
      <c r="G62">
        <v>3</v>
      </c>
      <c r="H62">
        <v>1224</v>
      </c>
      <c r="I62">
        <v>3</v>
      </c>
      <c r="J62">
        <v>6</v>
      </c>
      <c r="K62">
        <v>0.99755501222493803</v>
      </c>
      <c r="L62">
        <v>0.99512195121951197</v>
      </c>
      <c r="M62">
        <v>0.99756097560975598</v>
      </c>
      <c r="N62">
        <v>0.99633699633699602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761</v>
      </c>
      <c r="F63">
        <v>761</v>
      </c>
      <c r="G63">
        <v>0</v>
      </c>
      <c r="H63">
        <v>688</v>
      </c>
      <c r="I63">
        <v>73</v>
      </c>
      <c r="J63">
        <v>73</v>
      </c>
      <c r="K63">
        <v>0.90407358738501897</v>
      </c>
      <c r="L63">
        <v>0.90407358738501897</v>
      </c>
      <c r="M63">
        <v>1</v>
      </c>
      <c r="N63">
        <v>0.90407358738501897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248</v>
      </c>
      <c r="F64">
        <v>225</v>
      </c>
      <c r="G64">
        <v>23</v>
      </c>
      <c r="H64">
        <v>40</v>
      </c>
      <c r="I64">
        <v>208</v>
      </c>
      <c r="J64">
        <v>185</v>
      </c>
      <c r="K64">
        <v>0.16129032258064499</v>
      </c>
      <c r="L64">
        <v>0.17777777777777701</v>
      </c>
      <c r="M64">
        <v>1.10222222222222</v>
      </c>
      <c r="N64">
        <v>0.16913319238900601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1023</v>
      </c>
      <c r="F65">
        <v>1035</v>
      </c>
      <c r="G65">
        <v>12</v>
      </c>
      <c r="H65">
        <v>1015</v>
      </c>
      <c r="I65">
        <v>8</v>
      </c>
      <c r="J65">
        <v>20</v>
      </c>
      <c r="K65">
        <v>0.99217986314760498</v>
      </c>
      <c r="L65">
        <v>0.98067632850241504</v>
      </c>
      <c r="M65">
        <v>0.98840579710144905</v>
      </c>
      <c r="N65">
        <v>0.98639455782312901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793</v>
      </c>
      <c r="F66">
        <v>827</v>
      </c>
      <c r="G66">
        <v>34</v>
      </c>
      <c r="H66">
        <v>717</v>
      </c>
      <c r="I66">
        <v>76</v>
      </c>
      <c r="J66">
        <v>110</v>
      </c>
      <c r="K66">
        <v>0.90416141235813297</v>
      </c>
      <c r="L66">
        <v>0.86698911729141404</v>
      </c>
      <c r="M66">
        <v>0.95888754534461895</v>
      </c>
      <c r="N66">
        <v>0.88518518518518496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290</v>
      </c>
      <c r="F67">
        <v>243</v>
      </c>
      <c r="G67">
        <v>47</v>
      </c>
      <c r="H67">
        <v>177</v>
      </c>
      <c r="I67">
        <v>113</v>
      </c>
      <c r="J67">
        <v>66</v>
      </c>
      <c r="K67">
        <v>0.61034482758620601</v>
      </c>
      <c r="L67">
        <v>0.72839506172839497</v>
      </c>
      <c r="M67">
        <v>1.19341563786008</v>
      </c>
      <c r="N67">
        <v>0.66416510318949296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1032</v>
      </c>
      <c r="F68">
        <v>1035</v>
      </c>
      <c r="G68">
        <v>3</v>
      </c>
      <c r="H68">
        <v>1022</v>
      </c>
      <c r="I68">
        <v>10</v>
      </c>
      <c r="J68">
        <v>13</v>
      </c>
      <c r="K68">
        <v>0.99031007751937905</v>
      </c>
      <c r="L68">
        <v>0.98743961352656995</v>
      </c>
      <c r="M68">
        <v>0.99710144927536204</v>
      </c>
      <c r="N68">
        <v>0.98887276245766798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833</v>
      </c>
      <c r="F69">
        <v>827</v>
      </c>
      <c r="G69">
        <v>6</v>
      </c>
      <c r="H69">
        <v>774</v>
      </c>
      <c r="I69">
        <v>59</v>
      </c>
      <c r="J69">
        <v>53</v>
      </c>
      <c r="K69">
        <v>0.92917166866746703</v>
      </c>
      <c r="L69">
        <v>0.93591293833131795</v>
      </c>
      <c r="M69">
        <v>1.0072551390568301</v>
      </c>
      <c r="N69">
        <v>0.93253012048192696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244</v>
      </c>
      <c r="F70">
        <v>243</v>
      </c>
      <c r="G70">
        <v>1</v>
      </c>
      <c r="H70">
        <v>201</v>
      </c>
      <c r="I70">
        <v>43</v>
      </c>
      <c r="J70">
        <v>42</v>
      </c>
      <c r="K70">
        <v>0.82377049180327799</v>
      </c>
      <c r="L70">
        <v>0.82716049382715995</v>
      </c>
      <c r="M70">
        <v>1.00411522633744</v>
      </c>
      <c r="N70">
        <v>0.82546201232032801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1023</v>
      </c>
      <c r="F71">
        <v>1035</v>
      </c>
      <c r="G71">
        <v>12</v>
      </c>
      <c r="H71">
        <v>1021</v>
      </c>
      <c r="I71">
        <v>2</v>
      </c>
      <c r="J71">
        <v>14</v>
      </c>
      <c r="K71">
        <v>0.99804496578690105</v>
      </c>
      <c r="L71">
        <v>0.98647342995168996</v>
      </c>
      <c r="M71">
        <v>0.98840579710144905</v>
      </c>
      <c r="N71">
        <v>0.99222546161321601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842</v>
      </c>
      <c r="F72">
        <v>827</v>
      </c>
      <c r="G72">
        <v>15</v>
      </c>
      <c r="H72">
        <v>788</v>
      </c>
      <c r="I72">
        <v>54</v>
      </c>
      <c r="J72">
        <v>39</v>
      </c>
      <c r="K72">
        <v>0.93586698337292096</v>
      </c>
      <c r="L72">
        <v>0.95284159613059205</v>
      </c>
      <c r="M72">
        <v>1.0181378476420699</v>
      </c>
      <c r="N72">
        <v>0.94427801078490103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291</v>
      </c>
      <c r="F73">
        <v>243</v>
      </c>
      <c r="G73">
        <v>48</v>
      </c>
      <c r="H73">
        <v>39</v>
      </c>
      <c r="I73">
        <v>252</v>
      </c>
      <c r="J73">
        <v>204</v>
      </c>
      <c r="K73">
        <v>0.134020618556701</v>
      </c>
      <c r="L73">
        <v>0.16049382716049301</v>
      </c>
      <c r="M73">
        <v>1.19753086419753</v>
      </c>
      <c r="N73">
        <v>0.14606741573033699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1090</v>
      </c>
      <c r="F74">
        <v>1107</v>
      </c>
      <c r="G74">
        <v>17</v>
      </c>
      <c r="H74">
        <v>1086</v>
      </c>
      <c r="I74">
        <v>4</v>
      </c>
      <c r="J74">
        <v>21</v>
      </c>
      <c r="K74">
        <v>0.99633027522935702</v>
      </c>
      <c r="L74">
        <v>0.98102981029810299</v>
      </c>
      <c r="M74">
        <v>0.98464317976513005</v>
      </c>
      <c r="N74">
        <v>0.98862084660901195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604</v>
      </c>
      <c r="F75">
        <v>701</v>
      </c>
      <c r="G75">
        <v>97</v>
      </c>
      <c r="H75">
        <v>576</v>
      </c>
      <c r="I75">
        <v>28</v>
      </c>
      <c r="J75">
        <v>125</v>
      </c>
      <c r="K75">
        <v>0.95364238410596003</v>
      </c>
      <c r="L75">
        <v>0.82168330955777402</v>
      </c>
      <c r="M75">
        <v>0.86162624821683298</v>
      </c>
      <c r="N75">
        <v>0.88275862068965505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274</v>
      </c>
      <c r="F76">
        <v>266</v>
      </c>
      <c r="G76">
        <v>8</v>
      </c>
      <c r="H76">
        <v>193</v>
      </c>
      <c r="I76">
        <v>81</v>
      </c>
      <c r="J76">
        <v>73</v>
      </c>
      <c r="K76">
        <v>0.70437956204379504</v>
      </c>
      <c r="L76">
        <v>0.72556390977443597</v>
      </c>
      <c r="M76">
        <v>1.0300751879699199</v>
      </c>
      <c r="N76">
        <v>0.71481481481481401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1088</v>
      </c>
      <c r="F77">
        <v>1107</v>
      </c>
      <c r="G77">
        <v>19</v>
      </c>
      <c r="H77">
        <v>1081</v>
      </c>
      <c r="I77">
        <v>7</v>
      </c>
      <c r="J77">
        <v>26</v>
      </c>
      <c r="K77">
        <v>0.99356617647058798</v>
      </c>
      <c r="L77">
        <v>0.976513098464318</v>
      </c>
      <c r="M77">
        <v>0.98283649503161696</v>
      </c>
      <c r="N77">
        <v>0.98496583143507899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627</v>
      </c>
      <c r="F78">
        <v>701</v>
      </c>
      <c r="G78">
        <v>74</v>
      </c>
      <c r="H78">
        <v>600</v>
      </c>
      <c r="I78">
        <v>27</v>
      </c>
      <c r="J78">
        <v>101</v>
      </c>
      <c r="K78">
        <v>0.95693779904306198</v>
      </c>
      <c r="L78">
        <v>0.85592011412268099</v>
      </c>
      <c r="M78">
        <v>0.894436519258202</v>
      </c>
      <c r="N78">
        <v>0.90361445783132499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260</v>
      </c>
      <c r="F79">
        <v>266</v>
      </c>
      <c r="G79">
        <v>6</v>
      </c>
      <c r="H79">
        <v>225</v>
      </c>
      <c r="I79">
        <v>35</v>
      </c>
      <c r="J79">
        <v>41</v>
      </c>
      <c r="K79">
        <v>0.86538461538461497</v>
      </c>
      <c r="L79">
        <v>0.84586466165413499</v>
      </c>
      <c r="M79">
        <v>0.977443609022556</v>
      </c>
      <c r="N79">
        <v>0.85551330798479097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1074</v>
      </c>
      <c r="F80">
        <v>1107</v>
      </c>
      <c r="G80">
        <v>33</v>
      </c>
      <c r="H80">
        <v>1072</v>
      </c>
      <c r="I80">
        <v>2</v>
      </c>
      <c r="J80">
        <v>35</v>
      </c>
      <c r="K80">
        <v>0.99813780260707596</v>
      </c>
      <c r="L80">
        <v>0.96838301716350395</v>
      </c>
      <c r="M80">
        <v>0.97018970189701803</v>
      </c>
      <c r="N80">
        <v>0.98303530490600599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699</v>
      </c>
      <c r="F81">
        <v>701</v>
      </c>
      <c r="G81">
        <v>2</v>
      </c>
      <c r="H81">
        <v>668</v>
      </c>
      <c r="I81">
        <v>31</v>
      </c>
      <c r="J81">
        <v>33</v>
      </c>
      <c r="K81">
        <v>0.95565092989985601</v>
      </c>
      <c r="L81">
        <v>0.95292439372325199</v>
      </c>
      <c r="M81">
        <v>0.997146932952924</v>
      </c>
      <c r="N81">
        <v>0.95428571428571396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230</v>
      </c>
      <c r="F82">
        <v>266</v>
      </c>
      <c r="G82">
        <v>36</v>
      </c>
      <c r="H82">
        <v>41</v>
      </c>
      <c r="I82">
        <v>189</v>
      </c>
      <c r="J82">
        <v>225</v>
      </c>
      <c r="K82">
        <v>0.178260869565217</v>
      </c>
      <c r="L82">
        <v>0.15413533834586399</v>
      </c>
      <c r="M82">
        <v>0.86466165413533802</v>
      </c>
      <c r="N82">
        <v>0.165322580645161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1011</v>
      </c>
      <c r="F83">
        <v>1014</v>
      </c>
      <c r="G83">
        <v>3</v>
      </c>
      <c r="H83">
        <v>1000</v>
      </c>
      <c r="I83">
        <v>11</v>
      </c>
      <c r="J83">
        <v>14</v>
      </c>
      <c r="K83">
        <v>0.98911968348170098</v>
      </c>
      <c r="L83">
        <v>0.98619329388560095</v>
      </c>
      <c r="M83">
        <v>0.99704142011834296</v>
      </c>
      <c r="N83">
        <v>0.98765432098765404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640</v>
      </c>
      <c r="F84">
        <v>656</v>
      </c>
      <c r="G84">
        <v>16</v>
      </c>
      <c r="H84">
        <v>601</v>
      </c>
      <c r="I84">
        <v>39</v>
      </c>
      <c r="J84">
        <v>55</v>
      </c>
      <c r="K84">
        <v>0.93906250000000002</v>
      </c>
      <c r="L84">
        <v>0.91615853658536495</v>
      </c>
      <c r="M84">
        <v>0.97560975609756095</v>
      </c>
      <c r="N84">
        <v>0.92746913580246904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266</v>
      </c>
      <c r="F85">
        <v>247</v>
      </c>
      <c r="G85">
        <v>19</v>
      </c>
      <c r="H85">
        <v>204</v>
      </c>
      <c r="I85">
        <v>62</v>
      </c>
      <c r="J85">
        <v>43</v>
      </c>
      <c r="K85">
        <v>0.766917293233082</v>
      </c>
      <c r="L85">
        <v>0.82591093117408898</v>
      </c>
      <c r="M85">
        <v>1.07692307692307</v>
      </c>
      <c r="N85">
        <v>0.79532163742689999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1011</v>
      </c>
      <c r="F86">
        <v>1014</v>
      </c>
      <c r="G86">
        <v>3</v>
      </c>
      <c r="H86">
        <v>994</v>
      </c>
      <c r="I86">
        <v>17</v>
      </c>
      <c r="J86">
        <v>20</v>
      </c>
      <c r="K86">
        <v>0.98318496538081102</v>
      </c>
      <c r="L86">
        <v>0.98027613412228798</v>
      </c>
      <c r="M86">
        <v>0.99704142011834296</v>
      </c>
      <c r="N86">
        <v>0.98172839506172804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655</v>
      </c>
      <c r="F87">
        <v>656</v>
      </c>
      <c r="G87">
        <v>1</v>
      </c>
      <c r="H87">
        <v>603</v>
      </c>
      <c r="I87">
        <v>52</v>
      </c>
      <c r="J87">
        <v>53</v>
      </c>
      <c r="K87">
        <v>0.92061068702290005</v>
      </c>
      <c r="L87">
        <v>0.91920731707317005</v>
      </c>
      <c r="M87">
        <v>0.99847560975609695</v>
      </c>
      <c r="N87">
        <v>0.919908466819221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255</v>
      </c>
      <c r="F88">
        <v>247</v>
      </c>
      <c r="G88">
        <v>8</v>
      </c>
      <c r="H88">
        <v>220</v>
      </c>
      <c r="I88">
        <v>35</v>
      </c>
      <c r="J88">
        <v>27</v>
      </c>
      <c r="K88">
        <v>0.86274509803921495</v>
      </c>
      <c r="L88">
        <v>0.89068825910931104</v>
      </c>
      <c r="M88">
        <v>1.0323886639676101</v>
      </c>
      <c r="N88">
        <v>0.87649402390438202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1009</v>
      </c>
      <c r="F89">
        <v>1014</v>
      </c>
      <c r="G89">
        <v>5</v>
      </c>
      <c r="H89">
        <v>1003</v>
      </c>
      <c r="I89">
        <v>6</v>
      </c>
      <c r="J89">
        <v>11</v>
      </c>
      <c r="K89">
        <v>0.99405351833498501</v>
      </c>
      <c r="L89">
        <v>0.98915187376725799</v>
      </c>
      <c r="M89">
        <v>0.99506903353057197</v>
      </c>
      <c r="N89">
        <v>0.99159663865546199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657</v>
      </c>
      <c r="F90">
        <v>656</v>
      </c>
      <c r="G90">
        <v>1</v>
      </c>
      <c r="H90">
        <v>623</v>
      </c>
      <c r="I90">
        <v>34</v>
      </c>
      <c r="J90">
        <v>33</v>
      </c>
      <c r="K90">
        <v>0.94824961948249598</v>
      </c>
      <c r="L90">
        <v>0.94969512195121897</v>
      </c>
      <c r="M90">
        <v>1.0015243902438999</v>
      </c>
      <c r="N90">
        <v>0.94897182025894899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199</v>
      </c>
      <c r="F91">
        <v>247</v>
      </c>
      <c r="G91">
        <v>48</v>
      </c>
      <c r="H91">
        <v>45</v>
      </c>
      <c r="I91">
        <v>154</v>
      </c>
      <c r="J91">
        <v>202</v>
      </c>
      <c r="K91">
        <v>0.226130653266331</v>
      </c>
      <c r="L91">
        <v>0.18218623481781299</v>
      </c>
      <c r="M91">
        <v>0.80566801619433204</v>
      </c>
      <c r="N91">
        <v>0.201793721973094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1061</v>
      </c>
      <c r="F92">
        <v>1070</v>
      </c>
      <c r="G92">
        <v>9</v>
      </c>
      <c r="H92">
        <v>1059</v>
      </c>
      <c r="I92">
        <v>2</v>
      </c>
      <c r="J92">
        <v>11</v>
      </c>
      <c r="K92">
        <v>0.998114985862394</v>
      </c>
      <c r="L92">
        <v>0.98971962616822395</v>
      </c>
      <c r="M92">
        <v>0.99158878504672898</v>
      </c>
      <c r="N92">
        <v>0.99389957766306902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715</v>
      </c>
      <c r="F93">
        <v>700</v>
      </c>
      <c r="G93">
        <v>15</v>
      </c>
      <c r="H93">
        <v>640</v>
      </c>
      <c r="I93">
        <v>75</v>
      </c>
      <c r="J93">
        <v>60</v>
      </c>
      <c r="K93">
        <v>0.89510489510489499</v>
      </c>
      <c r="L93">
        <v>0.91428571428571404</v>
      </c>
      <c r="M93">
        <v>1.02142857142857</v>
      </c>
      <c r="N93">
        <v>0.90459363957597105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255</v>
      </c>
      <c r="F94">
        <v>239</v>
      </c>
      <c r="G94">
        <v>16</v>
      </c>
      <c r="H94">
        <v>182</v>
      </c>
      <c r="I94">
        <v>73</v>
      </c>
      <c r="J94">
        <v>57</v>
      </c>
      <c r="K94">
        <v>0.71372549019607801</v>
      </c>
      <c r="L94">
        <v>0.76150627615062705</v>
      </c>
      <c r="M94">
        <v>1.06694560669456</v>
      </c>
      <c r="N94">
        <v>0.73684210526315796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1070</v>
      </c>
      <c r="F95">
        <v>1070</v>
      </c>
      <c r="G95">
        <v>0</v>
      </c>
      <c r="H95">
        <v>1064</v>
      </c>
      <c r="I95">
        <v>6</v>
      </c>
      <c r="J95">
        <v>6</v>
      </c>
      <c r="K95">
        <v>0.99439252336448603</v>
      </c>
      <c r="L95">
        <v>0.99439252336448603</v>
      </c>
      <c r="M95">
        <v>1</v>
      </c>
      <c r="N95">
        <v>0.99439252336448603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708</v>
      </c>
      <c r="F96">
        <v>700</v>
      </c>
      <c r="G96">
        <v>8</v>
      </c>
      <c r="H96">
        <v>655</v>
      </c>
      <c r="I96">
        <v>53</v>
      </c>
      <c r="J96">
        <v>45</v>
      </c>
      <c r="K96">
        <v>0.92514124293785305</v>
      </c>
      <c r="L96">
        <v>0.93571428571428505</v>
      </c>
      <c r="M96">
        <v>1.01142857142857</v>
      </c>
      <c r="N96">
        <v>0.93039772727272696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225</v>
      </c>
      <c r="F97">
        <v>239</v>
      </c>
      <c r="G97">
        <v>14</v>
      </c>
      <c r="H97">
        <v>194</v>
      </c>
      <c r="I97">
        <v>31</v>
      </c>
      <c r="J97">
        <v>45</v>
      </c>
      <c r="K97">
        <v>0.862222222222222</v>
      </c>
      <c r="L97">
        <v>0.81171548117154801</v>
      </c>
      <c r="M97">
        <v>0.94142259414225904</v>
      </c>
      <c r="N97">
        <v>0.83620689655172398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1068</v>
      </c>
      <c r="F98">
        <v>1070</v>
      </c>
      <c r="G98">
        <v>2</v>
      </c>
      <c r="H98">
        <v>1065</v>
      </c>
      <c r="I98">
        <v>3</v>
      </c>
      <c r="J98">
        <v>5</v>
      </c>
      <c r="K98">
        <v>0.99719101123595499</v>
      </c>
      <c r="L98">
        <v>0.99532710280373804</v>
      </c>
      <c r="M98">
        <v>0.99813084112149497</v>
      </c>
      <c r="N98">
        <v>0.99625818521983101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700</v>
      </c>
      <c r="F99">
        <v>700</v>
      </c>
      <c r="G99">
        <v>0</v>
      </c>
      <c r="H99">
        <v>646</v>
      </c>
      <c r="I99">
        <v>54</v>
      </c>
      <c r="J99">
        <v>54</v>
      </c>
      <c r="K99">
        <v>0.92285714285714204</v>
      </c>
      <c r="L99">
        <v>0.92285714285714204</v>
      </c>
      <c r="M99">
        <v>1</v>
      </c>
      <c r="N99">
        <v>0.92285714285714204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197</v>
      </c>
      <c r="F100">
        <v>239</v>
      </c>
      <c r="G100">
        <v>42</v>
      </c>
      <c r="H100">
        <v>39</v>
      </c>
      <c r="I100">
        <v>158</v>
      </c>
      <c r="J100">
        <v>200</v>
      </c>
      <c r="K100">
        <v>0.19796954314720799</v>
      </c>
      <c r="L100">
        <v>0.163179916317991</v>
      </c>
      <c r="M100">
        <v>0.82426778242677801</v>
      </c>
      <c r="N100">
        <v>0.17889908256880699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1012</v>
      </c>
      <c r="F101">
        <v>1007</v>
      </c>
      <c r="G101">
        <v>5</v>
      </c>
      <c r="H101">
        <v>1006</v>
      </c>
      <c r="I101">
        <v>6</v>
      </c>
      <c r="J101">
        <v>1</v>
      </c>
      <c r="K101">
        <v>0.99407114624505899</v>
      </c>
      <c r="L101">
        <v>0.99900695134061501</v>
      </c>
      <c r="M101">
        <v>1.0049652432969201</v>
      </c>
      <c r="N101">
        <v>0.99653293709757296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678</v>
      </c>
      <c r="F102">
        <v>641</v>
      </c>
      <c r="G102">
        <v>37</v>
      </c>
      <c r="H102">
        <v>591</v>
      </c>
      <c r="I102">
        <v>87</v>
      </c>
      <c r="J102">
        <v>50</v>
      </c>
      <c r="K102">
        <v>0.87168141592920301</v>
      </c>
      <c r="L102">
        <v>0.92199687987519496</v>
      </c>
      <c r="M102">
        <v>1.05772230889235</v>
      </c>
      <c r="N102">
        <v>0.89613343442001503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281</v>
      </c>
      <c r="F103">
        <v>204</v>
      </c>
      <c r="G103">
        <v>77</v>
      </c>
      <c r="H103">
        <v>195</v>
      </c>
      <c r="I103">
        <v>86</v>
      </c>
      <c r="J103">
        <v>9</v>
      </c>
      <c r="K103">
        <v>0.69395017793594305</v>
      </c>
      <c r="L103">
        <v>0.95588235294117596</v>
      </c>
      <c r="M103">
        <v>1.37745098039215</v>
      </c>
      <c r="N103">
        <v>0.80412371134020599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1031</v>
      </c>
      <c r="F104">
        <v>1007</v>
      </c>
      <c r="G104">
        <v>24</v>
      </c>
      <c r="H104">
        <v>1007</v>
      </c>
      <c r="I104">
        <v>24</v>
      </c>
      <c r="J104">
        <v>0</v>
      </c>
      <c r="K104">
        <v>0.97672162948593599</v>
      </c>
      <c r="L104">
        <v>1</v>
      </c>
      <c r="M104">
        <v>1.0238331678252199</v>
      </c>
      <c r="N104">
        <v>0.98822374877330699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649</v>
      </c>
      <c r="F105">
        <v>641</v>
      </c>
      <c r="G105">
        <v>8</v>
      </c>
      <c r="H105">
        <v>576</v>
      </c>
      <c r="I105">
        <v>73</v>
      </c>
      <c r="J105">
        <v>65</v>
      </c>
      <c r="K105">
        <v>0.88751926040061602</v>
      </c>
      <c r="L105">
        <v>0.89859594383775299</v>
      </c>
      <c r="M105">
        <v>1.0124804992199601</v>
      </c>
      <c r="N105">
        <v>0.89302325581395303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260</v>
      </c>
      <c r="F106">
        <v>204</v>
      </c>
      <c r="G106">
        <v>56</v>
      </c>
      <c r="H106">
        <v>193</v>
      </c>
      <c r="I106">
        <v>67</v>
      </c>
      <c r="J106">
        <v>11</v>
      </c>
      <c r="K106">
        <v>0.742307692307692</v>
      </c>
      <c r="L106">
        <v>0.94607843137254899</v>
      </c>
      <c r="M106">
        <v>1.2745098039215601</v>
      </c>
      <c r="N106">
        <v>0.83189655172413801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998</v>
      </c>
      <c r="F107">
        <v>1007</v>
      </c>
      <c r="G107">
        <v>9</v>
      </c>
      <c r="H107">
        <v>998</v>
      </c>
      <c r="I107">
        <v>0</v>
      </c>
      <c r="J107">
        <v>9</v>
      </c>
      <c r="K107">
        <v>1</v>
      </c>
      <c r="L107">
        <v>0.991062562065541</v>
      </c>
      <c r="M107">
        <v>0.991062562065541</v>
      </c>
      <c r="N107">
        <v>0.99551122194513697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646</v>
      </c>
      <c r="F108">
        <v>641</v>
      </c>
      <c r="G108">
        <v>5</v>
      </c>
      <c r="H108">
        <v>589</v>
      </c>
      <c r="I108">
        <v>57</v>
      </c>
      <c r="J108">
        <v>52</v>
      </c>
      <c r="K108">
        <v>0.91176470588235203</v>
      </c>
      <c r="L108">
        <v>0.91887675507020194</v>
      </c>
      <c r="M108">
        <v>1.0078003120124801</v>
      </c>
      <c r="N108">
        <v>0.91530691530691499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205</v>
      </c>
      <c r="F109">
        <v>204</v>
      </c>
      <c r="G109">
        <v>1</v>
      </c>
      <c r="H109">
        <v>37</v>
      </c>
      <c r="I109">
        <v>168</v>
      </c>
      <c r="J109">
        <v>167</v>
      </c>
      <c r="K109">
        <v>0.180487804878048</v>
      </c>
      <c r="L109">
        <v>0.181372549019607</v>
      </c>
      <c r="M109">
        <v>1.0049019607843099</v>
      </c>
      <c r="N109">
        <v>0.18092909535452301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1002</v>
      </c>
      <c r="F110">
        <v>1000</v>
      </c>
      <c r="G110">
        <v>2</v>
      </c>
      <c r="H110">
        <v>996</v>
      </c>
      <c r="I110">
        <v>6</v>
      </c>
      <c r="J110">
        <v>4</v>
      </c>
      <c r="K110">
        <v>0.99401197604790403</v>
      </c>
      <c r="L110">
        <v>0.996</v>
      </c>
      <c r="M110">
        <v>1.002</v>
      </c>
      <c r="N110">
        <v>0.99500499500499495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824</v>
      </c>
      <c r="F111">
        <v>815</v>
      </c>
      <c r="G111">
        <v>9</v>
      </c>
      <c r="H111">
        <v>768</v>
      </c>
      <c r="I111">
        <v>56</v>
      </c>
      <c r="J111">
        <v>47</v>
      </c>
      <c r="K111">
        <v>0.93203883495145601</v>
      </c>
      <c r="L111">
        <v>0.94233128834355795</v>
      </c>
      <c r="M111">
        <v>1.01104294478527</v>
      </c>
      <c r="N111">
        <v>0.93715680292861503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321</v>
      </c>
      <c r="F112">
        <v>216</v>
      </c>
      <c r="G112">
        <v>105</v>
      </c>
      <c r="H112">
        <v>191</v>
      </c>
      <c r="I112">
        <v>130</v>
      </c>
      <c r="J112">
        <v>25</v>
      </c>
      <c r="K112">
        <v>0.59501557632398705</v>
      </c>
      <c r="L112">
        <v>0.88425925925925897</v>
      </c>
      <c r="M112">
        <v>1.4861111111111101</v>
      </c>
      <c r="N112">
        <v>0.71135940409683396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1008</v>
      </c>
      <c r="F113">
        <v>1000</v>
      </c>
      <c r="G113">
        <v>8</v>
      </c>
      <c r="H113">
        <v>996</v>
      </c>
      <c r="I113">
        <v>12</v>
      </c>
      <c r="J113">
        <v>4</v>
      </c>
      <c r="K113">
        <v>0.98809523809523803</v>
      </c>
      <c r="L113">
        <v>0.996</v>
      </c>
      <c r="M113">
        <v>1.008</v>
      </c>
      <c r="N113">
        <v>0.99203187250996006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834</v>
      </c>
      <c r="F114">
        <v>815</v>
      </c>
      <c r="G114">
        <v>19</v>
      </c>
      <c r="H114">
        <v>785</v>
      </c>
      <c r="I114">
        <v>49</v>
      </c>
      <c r="J114">
        <v>30</v>
      </c>
      <c r="K114">
        <v>0.94124700239808101</v>
      </c>
      <c r="L114">
        <v>0.96319018404907897</v>
      </c>
      <c r="M114">
        <v>1.02331288343558</v>
      </c>
      <c r="N114">
        <v>0.95209217707701599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257</v>
      </c>
      <c r="F115">
        <v>216</v>
      </c>
      <c r="G115">
        <v>41</v>
      </c>
      <c r="H115">
        <v>203</v>
      </c>
      <c r="I115">
        <v>54</v>
      </c>
      <c r="J115">
        <v>13</v>
      </c>
      <c r="K115">
        <v>0.78988326848249002</v>
      </c>
      <c r="L115">
        <v>0.93981481481481399</v>
      </c>
      <c r="M115">
        <v>1.18981481481481</v>
      </c>
      <c r="N115">
        <v>0.85835095137420703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995</v>
      </c>
      <c r="F116">
        <v>1000</v>
      </c>
      <c r="G116">
        <v>5</v>
      </c>
      <c r="H116">
        <v>993</v>
      </c>
      <c r="I116">
        <v>2</v>
      </c>
      <c r="J116">
        <v>7</v>
      </c>
      <c r="K116">
        <v>0.997989949748743</v>
      </c>
      <c r="L116">
        <v>0.99299999999999999</v>
      </c>
      <c r="M116">
        <v>0.995</v>
      </c>
      <c r="N116">
        <v>0.99548872180451098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813</v>
      </c>
      <c r="F117">
        <v>815</v>
      </c>
      <c r="G117">
        <v>2</v>
      </c>
      <c r="H117">
        <v>779</v>
      </c>
      <c r="I117">
        <v>34</v>
      </c>
      <c r="J117">
        <v>36</v>
      </c>
      <c r="K117">
        <v>0.95817958179581797</v>
      </c>
      <c r="L117">
        <v>0.95582822085889496</v>
      </c>
      <c r="M117">
        <v>0.997546012269938</v>
      </c>
      <c r="N117">
        <v>0.95700245700245701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284</v>
      </c>
      <c r="F118">
        <v>216</v>
      </c>
      <c r="G118">
        <v>68</v>
      </c>
      <c r="H118">
        <v>36</v>
      </c>
      <c r="I118">
        <v>248</v>
      </c>
      <c r="J118">
        <v>180</v>
      </c>
      <c r="K118">
        <v>0.12676056338028099</v>
      </c>
      <c r="L118">
        <v>0.16666666666666599</v>
      </c>
      <c r="M118">
        <v>1.31481481481481</v>
      </c>
      <c r="N118">
        <v>0.14399999999999999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1040</v>
      </c>
      <c r="F119">
        <v>1052</v>
      </c>
      <c r="G119">
        <v>12</v>
      </c>
      <c r="H119">
        <v>1038</v>
      </c>
      <c r="I119">
        <v>2</v>
      </c>
      <c r="J119">
        <v>14</v>
      </c>
      <c r="K119">
        <v>0.99807692307692297</v>
      </c>
      <c r="L119">
        <v>0.98669201520912497</v>
      </c>
      <c r="M119">
        <v>0.98859315589353602</v>
      </c>
      <c r="N119">
        <v>0.99235181644359405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839</v>
      </c>
      <c r="F120">
        <v>913</v>
      </c>
      <c r="G120">
        <v>74</v>
      </c>
      <c r="H120">
        <v>792</v>
      </c>
      <c r="I120">
        <v>47</v>
      </c>
      <c r="J120">
        <v>121</v>
      </c>
      <c r="K120">
        <v>0.94398092967818803</v>
      </c>
      <c r="L120">
        <v>0.86746987951807197</v>
      </c>
      <c r="M120">
        <v>0.91894852135815996</v>
      </c>
      <c r="N120">
        <v>0.90410958904109595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269</v>
      </c>
      <c r="F121">
        <v>217</v>
      </c>
      <c r="G121">
        <v>52</v>
      </c>
      <c r="H121">
        <v>186</v>
      </c>
      <c r="I121">
        <v>83</v>
      </c>
      <c r="J121">
        <v>31</v>
      </c>
      <c r="K121">
        <v>0.69144981412639395</v>
      </c>
      <c r="L121">
        <v>0.85714285714285698</v>
      </c>
      <c r="M121">
        <v>1.23963133640553</v>
      </c>
      <c r="N121">
        <v>0.76543209876543195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1032</v>
      </c>
      <c r="F122">
        <v>1052</v>
      </c>
      <c r="G122">
        <v>20</v>
      </c>
      <c r="H122">
        <v>1027</v>
      </c>
      <c r="I122">
        <v>5</v>
      </c>
      <c r="J122">
        <v>25</v>
      </c>
      <c r="K122">
        <v>0.99515503875968903</v>
      </c>
      <c r="L122">
        <v>0.97623574144486602</v>
      </c>
      <c r="M122">
        <v>0.98098859315589304</v>
      </c>
      <c r="N122">
        <v>0.98560460652591098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886</v>
      </c>
      <c r="F123">
        <v>913</v>
      </c>
      <c r="G123">
        <v>27</v>
      </c>
      <c r="H123">
        <v>842</v>
      </c>
      <c r="I123">
        <v>44</v>
      </c>
      <c r="J123">
        <v>71</v>
      </c>
      <c r="K123">
        <v>0.95033860045146701</v>
      </c>
      <c r="L123">
        <v>0.92223439211391001</v>
      </c>
      <c r="M123">
        <v>0.97042716319824696</v>
      </c>
      <c r="N123">
        <v>0.936075597554196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193</v>
      </c>
      <c r="I124">
        <v>37</v>
      </c>
      <c r="J124">
        <v>24</v>
      </c>
      <c r="K124">
        <v>0.83913043478260796</v>
      </c>
      <c r="L124">
        <v>0.88940092165898599</v>
      </c>
      <c r="M124">
        <v>1.0599078341013799</v>
      </c>
      <c r="N124">
        <v>0.86353467561521202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1043</v>
      </c>
      <c r="F125">
        <v>1052</v>
      </c>
      <c r="G125">
        <v>9</v>
      </c>
      <c r="H125">
        <v>1042</v>
      </c>
      <c r="I125">
        <v>1</v>
      </c>
      <c r="J125">
        <v>10</v>
      </c>
      <c r="K125">
        <v>0.99904122722914601</v>
      </c>
      <c r="L125">
        <v>0.99049429657794597</v>
      </c>
      <c r="M125">
        <v>0.99144486692015199</v>
      </c>
      <c r="N125">
        <v>0.99474940334128803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888</v>
      </c>
      <c r="F126">
        <v>913</v>
      </c>
      <c r="G126">
        <v>25</v>
      </c>
      <c r="H126">
        <v>843</v>
      </c>
      <c r="I126">
        <v>45</v>
      </c>
      <c r="J126">
        <v>70</v>
      </c>
      <c r="K126">
        <v>0.94932432432432401</v>
      </c>
      <c r="L126">
        <v>0.92332968236582602</v>
      </c>
      <c r="M126">
        <v>0.97261774370208098</v>
      </c>
      <c r="N126">
        <v>0.93614658523042704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197</v>
      </c>
      <c r="F127">
        <v>217</v>
      </c>
      <c r="G127">
        <v>20</v>
      </c>
      <c r="H127">
        <v>34</v>
      </c>
      <c r="I127">
        <v>163</v>
      </c>
      <c r="J127">
        <v>183</v>
      </c>
      <c r="K127">
        <v>0.172588832487309</v>
      </c>
      <c r="L127">
        <v>0.15668202764976899</v>
      </c>
      <c r="M127">
        <v>0.90783410138248799</v>
      </c>
      <c r="N127">
        <v>0.164251207729468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974</v>
      </c>
      <c r="F128">
        <v>964</v>
      </c>
      <c r="G128">
        <v>10</v>
      </c>
      <c r="H128">
        <v>964</v>
      </c>
      <c r="I128">
        <v>10</v>
      </c>
      <c r="J128">
        <v>0</v>
      </c>
      <c r="K128">
        <v>0.98973305954825397</v>
      </c>
      <c r="L128">
        <v>1</v>
      </c>
      <c r="M128">
        <v>1.0103734439834</v>
      </c>
      <c r="N128">
        <v>0.99484004127966896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796</v>
      </c>
      <c r="F129">
        <v>774</v>
      </c>
      <c r="G129">
        <v>22</v>
      </c>
      <c r="H129">
        <v>736</v>
      </c>
      <c r="I129">
        <v>60</v>
      </c>
      <c r="J129">
        <v>38</v>
      </c>
      <c r="K129">
        <v>0.92462311557788901</v>
      </c>
      <c r="L129">
        <v>0.95090439276485705</v>
      </c>
      <c r="M129">
        <v>1.02842377260981</v>
      </c>
      <c r="N129">
        <v>0.93757961783439403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235</v>
      </c>
      <c r="F130">
        <v>218</v>
      </c>
      <c r="G130">
        <v>17</v>
      </c>
      <c r="H130">
        <v>188</v>
      </c>
      <c r="I130">
        <v>47</v>
      </c>
      <c r="J130">
        <v>30</v>
      </c>
      <c r="K130">
        <v>0.8</v>
      </c>
      <c r="L130">
        <v>0.86238532110091703</v>
      </c>
      <c r="M130">
        <v>1.07798165137614</v>
      </c>
      <c r="N130">
        <v>0.83002207505518699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941</v>
      </c>
      <c r="F131">
        <v>964</v>
      </c>
      <c r="G131">
        <v>23</v>
      </c>
      <c r="H131">
        <v>936</v>
      </c>
      <c r="I131">
        <v>5</v>
      </c>
      <c r="J131">
        <v>28</v>
      </c>
      <c r="K131">
        <v>0.994686503719447</v>
      </c>
      <c r="L131">
        <v>0.97095435684647302</v>
      </c>
      <c r="M131">
        <v>0.97614107883817403</v>
      </c>
      <c r="N131">
        <v>0.98267716535433003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764</v>
      </c>
      <c r="F132">
        <v>774</v>
      </c>
      <c r="G132">
        <v>10</v>
      </c>
      <c r="H132">
        <v>723</v>
      </c>
      <c r="I132">
        <v>41</v>
      </c>
      <c r="J132">
        <v>51</v>
      </c>
      <c r="K132">
        <v>0.94633507853403098</v>
      </c>
      <c r="L132">
        <v>0.93410852713178205</v>
      </c>
      <c r="M132">
        <v>0.98708010335917296</v>
      </c>
      <c r="N132">
        <v>0.94018205461638404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219</v>
      </c>
      <c r="F133">
        <v>218</v>
      </c>
      <c r="G133">
        <v>1</v>
      </c>
      <c r="H133">
        <v>198</v>
      </c>
      <c r="I133">
        <v>21</v>
      </c>
      <c r="J133">
        <v>20</v>
      </c>
      <c r="K133">
        <v>0.90410958904109495</v>
      </c>
      <c r="L133">
        <v>0.90825688073394495</v>
      </c>
      <c r="M133">
        <v>1.0045871559632999</v>
      </c>
      <c r="N133">
        <v>0.90617848970251702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953</v>
      </c>
      <c r="F134">
        <v>964</v>
      </c>
      <c r="G134">
        <v>11</v>
      </c>
      <c r="H134">
        <v>952</v>
      </c>
      <c r="I134">
        <v>1</v>
      </c>
      <c r="J134">
        <v>12</v>
      </c>
      <c r="K134">
        <v>0.99895068205666304</v>
      </c>
      <c r="L134">
        <v>0.98755186721991695</v>
      </c>
      <c r="M134">
        <v>0.98858921161825697</v>
      </c>
      <c r="N134">
        <v>0.99321857068335895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745</v>
      </c>
      <c r="F135">
        <v>774</v>
      </c>
      <c r="G135">
        <v>29</v>
      </c>
      <c r="H135">
        <v>708</v>
      </c>
      <c r="I135">
        <v>37</v>
      </c>
      <c r="J135">
        <v>66</v>
      </c>
      <c r="K135">
        <v>0.950335570469798</v>
      </c>
      <c r="L135">
        <v>0.91472868217054204</v>
      </c>
      <c r="M135">
        <v>0.96253229974160204</v>
      </c>
      <c r="N135">
        <v>0.93219223173140198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206</v>
      </c>
      <c r="F136">
        <v>218</v>
      </c>
      <c r="G136">
        <v>12</v>
      </c>
      <c r="H136">
        <v>38</v>
      </c>
      <c r="I136">
        <v>168</v>
      </c>
      <c r="J136">
        <v>180</v>
      </c>
      <c r="K136">
        <v>0.18446601941747501</v>
      </c>
      <c r="L136">
        <v>0.17431192660550399</v>
      </c>
      <c r="M136">
        <v>0.94495412844036697</v>
      </c>
      <c r="N136">
        <v>0.179245283018867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1105</v>
      </c>
      <c r="F137">
        <v>1109</v>
      </c>
      <c r="G137">
        <v>4</v>
      </c>
      <c r="H137">
        <v>1099</v>
      </c>
      <c r="I137">
        <v>6</v>
      </c>
      <c r="J137">
        <v>10</v>
      </c>
      <c r="K137">
        <v>0.99457013574660602</v>
      </c>
      <c r="L137">
        <v>0.99098286744815101</v>
      </c>
      <c r="M137">
        <v>0.99639314697925996</v>
      </c>
      <c r="N137">
        <v>0.99277326106594399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586</v>
      </c>
      <c r="F138">
        <v>681</v>
      </c>
      <c r="G138">
        <v>95</v>
      </c>
      <c r="H138">
        <v>532</v>
      </c>
      <c r="I138">
        <v>54</v>
      </c>
      <c r="J138">
        <v>149</v>
      </c>
      <c r="K138">
        <v>0.90784982935153502</v>
      </c>
      <c r="L138">
        <v>0.781204111600587</v>
      </c>
      <c r="M138">
        <v>0.86049926578560898</v>
      </c>
      <c r="N138">
        <v>0.83977900552486096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265</v>
      </c>
      <c r="F139">
        <v>272</v>
      </c>
      <c r="G139">
        <v>7</v>
      </c>
      <c r="H139">
        <v>178</v>
      </c>
      <c r="I139">
        <v>87</v>
      </c>
      <c r="J139">
        <v>94</v>
      </c>
      <c r="K139">
        <v>0.67169811320754702</v>
      </c>
      <c r="L139">
        <v>0.65441176470588203</v>
      </c>
      <c r="M139">
        <v>0.97426470588235203</v>
      </c>
      <c r="N139">
        <v>0.662942271880819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1131</v>
      </c>
      <c r="F140">
        <v>1109</v>
      </c>
      <c r="G140">
        <v>22</v>
      </c>
      <c r="H140">
        <v>1109</v>
      </c>
      <c r="I140">
        <v>22</v>
      </c>
      <c r="J140">
        <v>0</v>
      </c>
      <c r="K140">
        <v>0.98054818744473904</v>
      </c>
      <c r="L140">
        <v>1</v>
      </c>
      <c r="M140">
        <v>1.0198376916140599</v>
      </c>
      <c r="N140">
        <v>0.99017857142857102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687</v>
      </c>
      <c r="F141">
        <v>681</v>
      </c>
      <c r="G141">
        <v>6</v>
      </c>
      <c r="H141">
        <v>630</v>
      </c>
      <c r="I141">
        <v>57</v>
      </c>
      <c r="J141">
        <v>51</v>
      </c>
      <c r="K141">
        <v>0.91703056768558899</v>
      </c>
      <c r="L141">
        <v>0.92511013215858995</v>
      </c>
      <c r="M141">
        <v>1.0088105726872201</v>
      </c>
      <c r="N141">
        <v>0.92105263157894701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273</v>
      </c>
      <c r="F142">
        <v>272</v>
      </c>
      <c r="G142">
        <v>1</v>
      </c>
      <c r="H142">
        <v>221</v>
      </c>
      <c r="I142">
        <v>52</v>
      </c>
      <c r="J142">
        <v>51</v>
      </c>
      <c r="K142">
        <v>0.80952380952380898</v>
      </c>
      <c r="L142">
        <v>0.8125</v>
      </c>
      <c r="M142">
        <v>1.00367647058823</v>
      </c>
      <c r="N142">
        <v>0.81100917431192598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1119</v>
      </c>
      <c r="F143">
        <v>1109</v>
      </c>
      <c r="G143">
        <v>10</v>
      </c>
      <c r="H143">
        <v>1108</v>
      </c>
      <c r="I143">
        <v>11</v>
      </c>
      <c r="J143">
        <v>1</v>
      </c>
      <c r="K143">
        <v>0.99016979445933795</v>
      </c>
      <c r="L143">
        <v>0.99909828674481505</v>
      </c>
      <c r="M143">
        <v>1.00901713255184</v>
      </c>
      <c r="N143">
        <v>0.99461400359066399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664</v>
      </c>
      <c r="F144">
        <v>681</v>
      </c>
      <c r="G144">
        <v>17</v>
      </c>
      <c r="H144">
        <v>614</v>
      </c>
      <c r="I144">
        <v>50</v>
      </c>
      <c r="J144">
        <v>67</v>
      </c>
      <c r="K144">
        <v>0.92469879518072196</v>
      </c>
      <c r="L144">
        <v>0.90161527165932398</v>
      </c>
      <c r="M144">
        <v>0.97503671071953002</v>
      </c>
      <c r="N144">
        <v>0.913011152416357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192</v>
      </c>
      <c r="F145">
        <v>272</v>
      </c>
      <c r="G145">
        <v>80</v>
      </c>
      <c r="H145">
        <v>44</v>
      </c>
      <c r="I145">
        <v>148</v>
      </c>
      <c r="J145">
        <v>228</v>
      </c>
      <c r="K145">
        <v>0.22916666666666599</v>
      </c>
      <c r="L145">
        <v>0.16176470588235201</v>
      </c>
      <c r="M145">
        <v>0.70588235294117596</v>
      </c>
      <c r="N145">
        <v>0.18965517241379301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1041</v>
      </c>
      <c r="F146">
        <v>1029</v>
      </c>
      <c r="G146">
        <v>12</v>
      </c>
      <c r="H146">
        <v>1027</v>
      </c>
      <c r="I146">
        <v>14</v>
      </c>
      <c r="J146">
        <v>2</v>
      </c>
      <c r="K146">
        <v>0.98655139289145</v>
      </c>
      <c r="L146">
        <v>0.998056365403304</v>
      </c>
      <c r="M146">
        <v>1.01166180758017</v>
      </c>
      <c r="N146">
        <v>0.99227053140096599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765</v>
      </c>
      <c r="F147">
        <v>837</v>
      </c>
      <c r="G147">
        <v>72</v>
      </c>
      <c r="H147">
        <v>712</v>
      </c>
      <c r="I147">
        <v>53</v>
      </c>
      <c r="J147">
        <v>125</v>
      </c>
      <c r="K147">
        <v>0.93071895424836604</v>
      </c>
      <c r="L147">
        <v>0.85065710872162403</v>
      </c>
      <c r="M147">
        <v>0.91397849462365499</v>
      </c>
      <c r="N147">
        <v>0.88888888888888795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286</v>
      </c>
      <c r="F148">
        <v>240</v>
      </c>
      <c r="G148">
        <v>46</v>
      </c>
      <c r="H148">
        <v>176</v>
      </c>
      <c r="I148">
        <v>110</v>
      </c>
      <c r="J148">
        <v>64</v>
      </c>
      <c r="K148">
        <v>0.61538461538461497</v>
      </c>
      <c r="L148">
        <v>0.73333333333333295</v>
      </c>
      <c r="M148">
        <v>1.19166666666666</v>
      </c>
      <c r="N148">
        <v>0.66920152091254703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1036</v>
      </c>
      <c r="F149">
        <v>1029</v>
      </c>
      <c r="G149">
        <v>7</v>
      </c>
      <c r="H149">
        <v>1025</v>
      </c>
      <c r="I149">
        <v>11</v>
      </c>
      <c r="J149">
        <v>4</v>
      </c>
      <c r="K149">
        <v>0.98938223938223901</v>
      </c>
      <c r="L149">
        <v>0.996112730806608</v>
      </c>
      <c r="M149">
        <v>1.0068027210884301</v>
      </c>
      <c r="N149">
        <v>0.99273607748184001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853</v>
      </c>
      <c r="F150">
        <v>837</v>
      </c>
      <c r="G150">
        <v>16</v>
      </c>
      <c r="H150">
        <v>791</v>
      </c>
      <c r="I150">
        <v>62</v>
      </c>
      <c r="J150">
        <v>46</v>
      </c>
      <c r="K150">
        <v>0.92731535756154704</v>
      </c>
      <c r="L150">
        <v>0.94504181600955794</v>
      </c>
      <c r="M150">
        <v>1.0191158900836299</v>
      </c>
      <c r="N150">
        <v>0.93609467455621298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279</v>
      </c>
      <c r="F151">
        <v>240</v>
      </c>
      <c r="G151">
        <v>39</v>
      </c>
      <c r="H151">
        <v>205</v>
      </c>
      <c r="I151">
        <v>74</v>
      </c>
      <c r="J151">
        <v>35</v>
      </c>
      <c r="K151">
        <v>0.73476702508960501</v>
      </c>
      <c r="L151">
        <v>0.85416666666666596</v>
      </c>
      <c r="M151">
        <v>1.1625000000000001</v>
      </c>
      <c r="N151">
        <v>0.78998073217726394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1026</v>
      </c>
      <c r="F152">
        <v>1029</v>
      </c>
      <c r="G152">
        <v>3</v>
      </c>
      <c r="H152">
        <v>1025</v>
      </c>
      <c r="I152">
        <v>1</v>
      </c>
      <c r="J152">
        <v>4</v>
      </c>
      <c r="K152">
        <v>0.99902534113060404</v>
      </c>
      <c r="L152">
        <v>0.996112730806608</v>
      </c>
      <c r="M152">
        <v>0.99708454810495595</v>
      </c>
      <c r="N152">
        <v>0.99756690997566899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840</v>
      </c>
      <c r="F153">
        <v>837</v>
      </c>
      <c r="G153">
        <v>3</v>
      </c>
      <c r="H153">
        <v>794</v>
      </c>
      <c r="I153">
        <v>46</v>
      </c>
      <c r="J153">
        <v>43</v>
      </c>
      <c r="K153">
        <v>0.94523809523809499</v>
      </c>
      <c r="L153">
        <v>0.94862604540023898</v>
      </c>
      <c r="M153">
        <v>1.00358422939068</v>
      </c>
      <c r="N153">
        <v>0.94692903995229505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236</v>
      </c>
      <c r="F154">
        <v>240</v>
      </c>
      <c r="G154">
        <v>4</v>
      </c>
      <c r="H154">
        <v>42</v>
      </c>
      <c r="I154">
        <v>194</v>
      </c>
      <c r="J154">
        <v>198</v>
      </c>
      <c r="K154">
        <v>0.177966101694915</v>
      </c>
      <c r="L154">
        <v>0.17499999999999999</v>
      </c>
      <c r="M154">
        <v>0.98333333333333295</v>
      </c>
      <c r="N154">
        <v>0.17647058823529399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1047</v>
      </c>
      <c r="F155">
        <v>1044</v>
      </c>
      <c r="G155">
        <v>3</v>
      </c>
      <c r="H155">
        <v>1037</v>
      </c>
      <c r="I155">
        <v>10</v>
      </c>
      <c r="J155">
        <v>7</v>
      </c>
      <c r="K155">
        <v>0.99044890162368604</v>
      </c>
      <c r="L155">
        <v>0.99329501915708796</v>
      </c>
      <c r="M155">
        <v>1.0028735632183901</v>
      </c>
      <c r="N155">
        <v>0.99186991869918695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745</v>
      </c>
      <c r="F156">
        <v>801</v>
      </c>
      <c r="G156">
        <v>56</v>
      </c>
      <c r="H156">
        <v>708</v>
      </c>
      <c r="I156">
        <v>37</v>
      </c>
      <c r="J156">
        <v>93</v>
      </c>
      <c r="K156">
        <v>0.950335570469798</v>
      </c>
      <c r="L156">
        <v>0.88389513108614204</v>
      </c>
      <c r="M156">
        <v>0.93008739076154801</v>
      </c>
      <c r="N156">
        <v>0.91591203104786501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281</v>
      </c>
      <c r="F157">
        <v>252</v>
      </c>
      <c r="G157">
        <v>29</v>
      </c>
      <c r="H157">
        <v>195</v>
      </c>
      <c r="I157">
        <v>86</v>
      </c>
      <c r="J157">
        <v>57</v>
      </c>
      <c r="K157">
        <v>0.69395017793594305</v>
      </c>
      <c r="L157">
        <v>0.77380952380952295</v>
      </c>
      <c r="M157">
        <v>1.11507936507936</v>
      </c>
      <c r="N157">
        <v>0.73170731707317005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1073</v>
      </c>
      <c r="F158">
        <v>1044</v>
      </c>
      <c r="G158">
        <v>29</v>
      </c>
      <c r="H158">
        <v>1044</v>
      </c>
      <c r="I158">
        <v>29</v>
      </c>
      <c r="J158">
        <v>0</v>
      </c>
      <c r="K158">
        <v>0.97297297297297303</v>
      </c>
      <c r="L158">
        <v>1</v>
      </c>
      <c r="M158">
        <v>1.0277777777777699</v>
      </c>
      <c r="N158">
        <v>0.98630136986301298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811</v>
      </c>
      <c r="F159">
        <v>801</v>
      </c>
      <c r="G159">
        <v>10</v>
      </c>
      <c r="H159">
        <v>766</v>
      </c>
      <c r="I159">
        <v>45</v>
      </c>
      <c r="J159">
        <v>35</v>
      </c>
      <c r="K159">
        <v>0.94451294697903798</v>
      </c>
      <c r="L159">
        <v>0.95630461922596699</v>
      </c>
      <c r="M159">
        <v>1.01248439450686</v>
      </c>
      <c r="N159">
        <v>0.95037220843672399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284</v>
      </c>
      <c r="F160">
        <v>252</v>
      </c>
      <c r="G160">
        <v>32</v>
      </c>
      <c r="H160">
        <v>227</v>
      </c>
      <c r="I160">
        <v>57</v>
      </c>
      <c r="J160">
        <v>25</v>
      </c>
      <c r="K160">
        <v>0.79929577464788704</v>
      </c>
      <c r="L160">
        <v>0.90079365079365004</v>
      </c>
      <c r="M160">
        <v>1.1269841269841201</v>
      </c>
      <c r="N160">
        <v>0.84701492537313405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1037</v>
      </c>
      <c r="F161">
        <v>1044</v>
      </c>
      <c r="G161">
        <v>7</v>
      </c>
      <c r="H161">
        <v>1036</v>
      </c>
      <c r="I161">
        <v>1</v>
      </c>
      <c r="J161">
        <v>8</v>
      </c>
      <c r="K161">
        <v>0.99903567984570796</v>
      </c>
      <c r="L161">
        <v>0.99233716475095701</v>
      </c>
      <c r="M161">
        <v>0.99329501915708796</v>
      </c>
      <c r="N161">
        <v>0.99567515617491598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812</v>
      </c>
      <c r="F162">
        <v>801</v>
      </c>
      <c r="G162">
        <v>11</v>
      </c>
      <c r="H162">
        <v>772</v>
      </c>
      <c r="I162">
        <v>40</v>
      </c>
      <c r="J162">
        <v>29</v>
      </c>
      <c r="K162">
        <v>0.95073891625615703</v>
      </c>
      <c r="L162">
        <v>0.96379525593008697</v>
      </c>
      <c r="M162">
        <v>1.01373283395755</v>
      </c>
      <c r="N162">
        <v>0.95722256664600103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185</v>
      </c>
      <c r="F163">
        <v>252</v>
      </c>
      <c r="G163">
        <v>67</v>
      </c>
      <c r="H163">
        <v>41</v>
      </c>
      <c r="I163">
        <v>144</v>
      </c>
      <c r="J163">
        <v>211</v>
      </c>
      <c r="K163">
        <v>0.221621621621621</v>
      </c>
      <c r="L163">
        <v>0.16269841269841201</v>
      </c>
      <c r="M163">
        <v>0.73412698412698396</v>
      </c>
      <c r="N163">
        <v>0.18764302059496499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1061</v>
      </c>
      <c r="F164">
        <v>1076</v>
      </c>
      <c r="G164">
        <v>15</v>
      </c>
      <c r="H164">
        <v>1056</v>
      </c>
      <c r="I164">
        <v>5</v>
      </c>
      <c r="J164">
        <v>20</v>
      </c>
      <c r="K164">
        <v>0.99528746465598406</v>
      </c>
      <c r="L164">
        <v>0.98141263940520396</v>
      </c>
      <c r="M164">
        <v>0.98605947955390305</v>
      </c>
      <c r="N164">
        <v>0.98830135704258304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709</v>
      </c>
      <c r="F165">
        <v>753</v>
      </c>
      <c r="G165">
        <v>44</v>
      </c>
      <c r="H165">
        <v>663</v>
      </c>
      <c r="I165">
        <v>46</v>
      </c>
      <c r="J165">
        <v>90</v>
      </c>
      <c r="K165">
        <v>0.93511988716502104</v>
      </c>
      <c r="L165">
        <v>0.88047808764940205</v>
      </c>
      <c r="M165">
        <v>0.941567065073041</v>
      </c>
      <c r="N165">
        <v>0.90697674418604601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328</v>
      </c>
      <c r="F166">
        <v>245</v>
      </c>
      <c r="G166">
        <v>83</v>
      </c>
      <c r="H166">
        <v>207</v>
      </c>
      <c r="I166">
        <v>121</v>
      </c>
      <c r="J166">
        <v>38</v>
      </c>
      <c r="K166">
        <v>0.63109756097560898</v>
      </c>
      <c r="L166">
        <v>0.84489795918367305</v>
      </c>
      <c r="M166">
        <v>1.3387755102040799</v>
      </c>
      <c r="N166">
        <v>0.72251308900523503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1071</v>
      </c>
      <c r="F167">
        <v>1076</v>
      </c>
      <c r="G167">
        <v>5</v>
      </c>
      <c r="H167">
        <v>1066</v>
      </c>
      <c r="I167">
        <v>5</v>
      </c>
      <c r="J167">
        <v>10</v>
      </c>
      <c r="K167">
        <v>0.99533146591970101</v>
      </c>
      <c r="L167">
        <v>0.99070631970260203</v>
      </c>
      <c r="M167">
        <v>0.99535315985130102</v>
      </c>
      <c r="N167">
        <v>0.99301350721937498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707</v>
      </c>
      <c r="F168">
        <v>753</v>
      </c>
      <c r="G168">
        <v>46</v>
      </c>
      <c r="H168">
        <v>670</v>
      </c>
      <c r="I168">
        <v>37</v>
      </c>
      <c r="J168">
        <v>83</v>
      </c>
      <c r="K168">
        <v>0.94766619519094697</v>
      </c>
      <c r="L168">
        <v>0.88977423638778197</v>
      </c>
      <c r="M168">
        <v>0.93891102257636105</v>
      </c>
      <c r="N168">
        <v>0.91780821917808197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277</v>
      </c>
      <c r="F169">
        <v>245</v>
      </c>
      <c r="G169">
        <v>32</v>
      </c>
      <c r="H169">
        <v>221</v>
      </c>
      <c r="I169">
        <v>56</v>
      </c>
      <c r="J169">
        <v>24</v>
      </c>
      <c r="K169">
        <v>0.79783393501805</v>
      </c>
      <c r="L169">
        <v>0.90204081632652999</v>
      </c>
      <c r="M169">
        <v>1.1306122448979501</v>
      </c>
      <c r="N169">
        <v>0.84674329501915702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1069</v>
      </c>
      <c r="F170">
        <v>1076</v>
      </c>
      <c r="G170">
        <v>7</v>
      </c>
      <c r="H170">
        <v>1068</v>
      </c>
      <c r="I170">
        <v>1</v>
      </c>
      <c r="J170">
        <v>8</v>
      </c>
      <c r="K170">
        <v>0.999064546304957</v>
      </c>
      <c r="L170">
        <v>0.99256505576208098</v>
      </c>
      <c r="M170">
        <v>0.99349442379182096</v>
      </c>
      <c r="N170">
        <v>0.99580419580419499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690</v>
      </c>
      <c r="I171">
        <v>46</v>
      </c>
      <c r="J171">
        <v>63</v>
      </c>
      <c r="K171">
        <v>0.9375</v>
      </c>
      <c r="L171">
        <v>0.91633466135458097</v>
      </c>
      <c r="M171">
        <v>0.97742363877822003</v>
      </c>
      <c r="N171">
        <v>0.92679650772330402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166</v>
      </c>
      <c r="F172">
        <v>245</v>
      </c>
      <c r="G172">
        <v>79</v>
      </c>
      <c r="H172">
        <v>42</v>
      </c>
      <c r="I172">
        <v>124</v>
      </c>
      <c r="J172">
        <v>203</v>
      </c>
      <c r="K172">
        <v>0.25301204819277101</v>
      </c>
      <c r="L172">
        <v>0.17142857142857101</v>
      </c>
      <c r="M172">
        <v>0.67755102040816295</v>
      </c>
      <c r="N172">
        <v>0.20437956204379501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1195</v>
      </c>
      <c r="F173">
        <v>1251</v>
      </c>
      <c r="G173">
        <v>56</v>
      </c>
      <c r="H173">
        <v>1192</v>
      </c>
      <c r="I173">
        <v>3</v>
      </c>
      <c r="J173">
        <v>59</v>
      </c>
      <c r="K173">
        <v>0.99748953974895305</v>
      </c>
      <c r="L173">
        <v>0.95283772981614701</v>
      </c>
      <c r="M173">
        <v>0.95523581135091895</v>
      </c>
      <c r="N173">
        <v>0.97465249386753805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863</v>
      </c>
      <c r="F174">
        <v>841</v>
      </c>
      <c r="G174">
        <v>22</v>
      </c>
      <c r="H174">
        <v>767</v>
      </c>
      <c r="I174">
        <v>96</v>
      </c>
      <c r="J174">
        <v>74</v>
      </c>
      <c r="K174">
        <v>0.88876013904982598</v>
      </c>
      <c r="L174">
        <v>0.91200951248513595</v>
      </c>
      <c r="M174">
        <v>1.02615933412604</v>
      </c>
      <c r="N174">
        <v>0.90023474178403695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329</v>
      </c>
      <c r="F175">
        <v>252</v>
      </c>
      <c r="G175">
        <v>77</v>
      </c>
      <c r="H175">
        <v>209</v>
      </c>
      <c r="I175">
        <v>120</v>
      </c>
      <c r="J175">
        <v>43</v>
      </c>
      <c r="K175">
        <v>0.63525835866261304</v>
      </c>
      <c r="L175">
        <v>0.82936507936507897</v>
      </c>
      <c r="M175">
        <v>1.30555555555555</v>
      </c>
      <c r="N175">
        <v>0.71944922547332102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1240</v>
      </c>
      <c r="F176">
        <v>1251</v>
      </c>
      <c r="G176">
        <v>11</v>
      </c>
      <c r="H176">
        <v>1228</v>
      </c>
      <c r="I176">
        <v>12</v>
      </c>
      <c r="J176">
        <v>23</v>
      </c>
      <c r="K176">
        <v>0.99032258064516099</v>
      </c>
      <c r="L176">
        <v>0.98161470823341301</v>
      </c>
      <c r="M176">
        <v>0.99120703437250202</v>
      </c>
      <c r="N176">
        <v>0.985949417904456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865</v>
      </c>
      <c r="F177">
        <v>841</v>
      </c>
      <c r="G177">
        <v>24</v>
      </c>
      <c r="H177">
        <v>784</v>
      </c>
      <c r="I177">
        <v>81</v>
      </c>
      <c r="J177">
        <v>57</v>
      </c>
      <c r="K177">
        <v>0.90635838150289005</v>
      </c>
      <c r="L177">
        <v>0.93222354340071301</v>
      </c>
      <c r="M177">
        <v>1.02853745541022</v>
      </c>
      <c r="N177">
        <v>0.91910902696365704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254</v>
      </c>
      <c r="F178">
        <v>252</v>
      </c>
      <c r="G178">
        <v>2</v>
      </c>
      <c r="H178">
        <v>217</v>
      </c>
      <c r="I178">
        <v>37</v>
      </c>
      <c r="J178">
        <v>35</v>
      </c>
      <c r="K178">
        <v>0.85433070866141703</v>
      </c>
      <c r="L178">
        <v>0.86111111111111105</v>
      </c>
      <c r="M178">
        <v>1.0079365079364999</v>
      </c>
      <c r="N178">
        <v>0.85770750988142297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1186</v>
      </c>
      <c r="F179">
        <v>1251</v>
      </c>
      <c r="G179">
        <v>65</v>
      </c>
      <c r="H179">
        <v>1184</v>
      </c>
      <c r="I179">
        <v>2</v>
      </c>
      <c r="J179">
        <v>67</v>
      </c>
      <c r="K179">
        <v>0.99831365935919003</v>
      </c>
      <c r="L179">
        <v>0.94644284572342097</v>
      </c>
      <c r="M179">
        <v>0.948041566746602</v>
      </c>
      <c r="N179">
        <v>0.97168649979482902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824</v>
      </c>
      <c r="F180">
        <v>841</v>
      </c>
      <c r="G180">
        <v>17</v>
      </c>
      <c r="H180">
        <v>756</v>
      </c>
      <c r="I180">
        <v>68</v>
      </c>
      <c r="J180">
        <v>85</v>
      </c>
      <c r="K180">
        <v>0.91747572815533895</v>
      </c>
      <c r="L180">
        <v>0.89892984542211596</v>
      </c>
      <c r="M180">
        <v>0.97978596908442295</v>
      </c>
      <c r="N180">
        <v>0.90810810810810805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185</v>
      </c>
      <c r="F181">
        <v>252</v>
      </c>
      <c r="G181">
        <v>67</v>
      </c>
      <c r="H181">
        <v>36</v>
      </c>
      <c r="I181">
        <v>149</v>
      </c>
      <c r="J181">
        <v>216</v>
      </c>
      <c r="K181">
        <v>0.19459459459459399</v>
      </c>
      <c r="L181">
        <v>0.14285714285714199</v>
      </c>
      <c r="M181">
        <v>0.73412698412698396</v>
      </c>
      <c r="N181">
        <v>0.164759725400457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913</v>
      </c>
      <c r="F182">
        <v>920</v>
      </c>
      <c r="G182">
        <v>7</v>
      </c>
      <c r="H182">
        <v>909</v>
      </c>
      <c r="I182">
        <v>4</v>
      </c>
      <c r="J182">
        <v>11</v>
      </c>
      <c r="K182">
        <v>0.99561883899233194</v>
      </c>
      <c r="L182">
        <v>0.98804347826086902</v>
      </c>
      <c r="M182">
        <v>0.99239130434782596</v>
      </c>
      <c r="N182">
        <v>0.99181669394435301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547</v>
      </c>
      <c r="F183">
        <v>549</v>
      </c>
      <c r="G183">
        <v>2</v>
      </c>
      <c r="H183">
        <v>464</v>
      </c>
      <c r="I183">
        <v>83</v>
      </c>
      <c r="J183">
        <v>85</v>
      </c>
      <c r="K183">
        <v>0.84826325411334502</v>
      </c>
      <c r="L183">
        <v>0.84517304189435305</v>
      </c>
      <c r="M183">
        <v>0.99635701275045496</v>
      </c>
      <c r="N183">
        <v>0.84671532846715303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247</v>
      </c>
      <c r="F184">
        <v>204</v>
      </c>
      <c r="G184">
        <v>43</v>
      </c>
      <c r="H184">
        <v>182</v>
      </c>
      <c r="I184">
        <v>65</v>
      </c>
      <c r="J184">
        <v>22</v>
      </c>
      <c r="K184">
        <v>0.73684210526315697</v>
      </c>
      <c r="L184">
        <v>0.89215686274509798</v>
      </c>
      <c r="M184">
        <v>1.2107843137254899</v>
      </c>
      <c r="N184">
        <v>0.80709534368070901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941</v>
      </c>
      <c r="F185">
        <v>920</v>
      </c>
      <c r="G185">
        <v>21</v>
      </c>
      <c r="H185">
        <v>920</v>
      </c>
      <c r="I185">
        <v>21</v>
      </c>
      <c r="J185">
        <v>0</v>
      </c>
      <c r="K185">
        <v>0.97768331562167898</v>
      </c>
      <c r="L185">
        <v>1</v>
      </c>
      <c r="M185">
        <v>1.02282608695652</v>
      </c>
      <c r="N185">
        <v>0.98871574422353503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569</v>
      </c>
      <c r="F186">
        <v>549</v>
      </c>
      <c r="G186">
        <v>20</v>
      </c>
      <c r="H186">
        <v>494</v>
      </c>
      <c r="I186">
        <v>75</v>
      </c>
      <c r="J186">
        <v>55</v>
      </c>
      <c r="K186">
        <v>0.86818980667838297</v>
      </c>
      <c r="L186">
        <v>0.89981785063752195</v>
      </c>
      <c r="M186">
        <v>1.0364298724954399</v>
      </c>
      <c r="N186">
        <v>0.88372093023255804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224</v>
      </c>
      <c r="F187">
        <v>204</v>
      </c>
      <c r="G187">
        <v>20</v>
      </c>
      <c r="H187">
        <v>187</v>
      </c>
      <c r="I187">
        <v>37</v>
      </c>
      <c r="J187">
        <v>17</v>
      </c>
      <c r="K187">
        <v>0.83482142857142805</v>
      </c>
      <c r="L187">
        <v>0.91666666666666596</v>
      </c>
      <c r="M187">
        <v>1.0980392156862699</v>
      </c>
      <c r="N187">
        <v>0.87383177570093395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901</v>
      </c>
      <c r="F188">
        <v>920</v>
      </c>
      <c r="G188">
        <v>19</v>
      </c>
      <c r="H188">
        <v>900</v>
      </c>
      <c r="I188">
        <v>1</v>
      </c>
      <c r="J188">
        <v>20</v>
      </c>
      <c r="K188">
        <v>0.99889012208657002</v>
      </c>
      <c r="L188">
        <v>0.97826086956521696</v>
      </c>
      <c r="M188">
        <v>0.97934782608695603</v>
      </c>
      <c r="N188">
        <v>0.98846787479406895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590</v>
      </c>
      <c r="F189">
        <v>549</v>
      </c>
      <c r="G189">
        <v>41</v>
      </c>
      <c r="H189">
        <v>515</v>
      </c>
      <c r="I189">
        <v>75</v>
      </c>
      <c r="J189">
        <v>34</v>
      </c>
      <c r="K189">
        <v>0.87288135593220295</v>
      </c>
      <c r="L189">
        <v>0.93806921675774102</v>
      </c>
      <c r="M189">
        <v>1.0746812386156599</v>
      </c>
      <c r="N189">
        <v>0.90430201931518805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186</v>
      </c>
      <c r="F190">
        <v>204</v>
      </c>
      <c r="G190">
        <v>18</v>
      </c>
      <c r="H190">
        <v>36</v>
      </c>
      <c r="I190">
        <v>150</v>
      </c>
      <c r="J190">
        <v>168</v>
      </c>
      <c r="K190">
        <v>0.19354838709677399</v>
      </c>
      <c r="L190">
        <v>0.17647058823529399</v>
      </c>
      <c r="M190">
        <v>0.91176470588235203</v>
      </c>
      <c r="N190">
        <v>0.18461538461538399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987</v>
      </c>
      <c r="F191">
        <v>946</v>
      </c>
      <c r="G191">
        <v>41</v>
      </c>
      <c r="H191">
        <v>945</v>
      </c>
      <c r="I191">
        <v>42</v>
      </c>
      <c r="J191">
        <v>1</v>
      </c>
      <c r="K191">
        <v>0.95744680851063801</v>
      </c>
      <c r="L191">
        <v>0.99894291754756803</v>
      </c>
      <c r="M191">
        <v>1.0433403805496799</v>
      </c>
      <c r="N191">
        <v>0.97775478530781101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711</v>
      </c>
      <c r="F192">
        <v>703</v>
      </c>
      <c r="G192">
        <v>8</v>
      </c>
      <c r="H192">
        <v>637</v>
      </c>
      <c r="I192">
        <v>74</v>
      </c>
      <c r="J192">
        <v>66</v>
      </c>
      <c r="K192">
        <v>0.89592123769338905</v>
      </c>
      <c r="L192">
        <v>0.90611664295874805</v>
      </c>
      <c r="M192">
        <v>1.01137980085348</v>
      </c>
      <c r="N192">
        <v>0.90099009900990101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252</v>
      </c>
      <c r="F193">
        <v>247</v>
      </c>
      <c r="G193">
        <v>5</v>
      </c>
      <c r="H193">
        <v>181</v>
      </c>
      <c r="I193">
        <v>71</v>
      </c>
      <c r="J193">
        <v>66</v>
      </c>
      <c r="K193">
        <v>0.71825396825396803</v>
      </c>
      <c r="L193">
        <v>0.73279352226720595</v>
      </c>
      <c r="M193">
        <v>1.0202429149797501</v>
      </c>
      <c r="N193">
        <v>0.72545090180360705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960</v>
      </c>
      <c r="F194">
        <v>946</v>
      </c>
      <c r="G194">
        <v>14</v>
      </c>
      <c r="H194">
        <v>937</v>
      </c>
      <c r="I194">
        <v>23</v>
      </c>
      <c r="J194">
        <v>9</v>
      </c>
      <c r="K194">
        <v>0.97604166666666603</v>
      </c>
      <c r="L194">
        <v>0.99048625792811795</v>
      </c>
      <c r="M194">
        <v>1.01479915433403</v>
      </c>
      <c r="N194">
        <v>0.98321091290661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675</v>
      </c>
      <c r="F195">
        <v>703</v>
      </c>
      <c r="G195">
        <v>28</v>
      </c>
      <c r="H195">
        <v>630</v>
      </c>
      <c r="I195">
        <v>45</v>
      </c>
      <c r="J195">
        <v>73</v>
      </c>
      <c r="K195">
        <v>0.93333333333333302</v>
      </c>
      <c r="L195">
        <v>0.89615931721194797</v>
      </c>
      <c r="M195">
        <v>0.960170697012802</v>
      </c>
      <c r="N195">
        <v>0.91436865021770597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247</v>
      </c>
      <c r="F196">
        <v>247</v>
      </c>
      <c r="G196">
        <v>0</v>
      </c>
      <c r="H196">
        <v>212</v>
      </c>
      <c r="I196">
        <v>35</v>
      </c>
      <c r="J196">
        <v>35</v>
      </c>
      <c r="K196">
        <v>0.85829959514169996</v>
      </c>
      <c r="L196">
        <v>0.85829959514169996</v>
      </c>
      <c r="M196">
        <v>1</v>
      </c>
      <c r="N196">
        <v>0.85829959514169996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945</v>
      </c>
      <c r="F197">
        <v>946</v>
      </c>
      <c r="G197">
        <v>1</v>
      </c>
      <c r="H197">
        <v>939</v>
      </c>
      <c r="I197">
        <v>6</v>
      </c>
      <c r="J197">
        <v>7</v>
      </c>
      <c r="K197">
        <v>0.99365079365079301</v>
      </c>
      <c r="L197">
        <v>0.992600422832981</v>
      </c>
      <c r="M197">
        <v>0.99894291754756803</v>
      </c>
      <c r="N197">
        <v>0.99312533051295604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703</v>
      </c>
      <c r="F198">
        <v>703</v>
      </c>
      <c r="G198">
        <v>0</v>
      </c>
      <c r="H198">
        <v>654</v>
      </c>
      <c r="I198">
        <v>49</v>
      </c>
      <c r="J198">
        <v>49</v>
      </c>
      <c r="K198">
        <v>0.93029871977240397</v>
      </c>
      <c r="L198">
        <v>0.93029871977240397</v>
      </c>
      <c r="M198">
        <v>1</v>
      </c>
      <c r="N198">
        <v>0.93029871977240397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198</v>
      </c>
      <c r="F199">
        <v>247</v>
      </c>
      <c r="G199">
        <v>49</v>
      </c>
      <c r="H199">
        <v>46</v>
      </c>
      <c r="I199">
        <v>152</v>
      </c>
      <c r="J199">
        <v>201</v>
      </c>
      <c r="K199">
        <v>0.23232323232323199</v>
      </c>
      <c r="L199">
        <v>0.186234817813765</v>
      </c>
      <c r="M199">
        <v>0.80161943319838003</v>
      </c>
      <c r="N199">
        <v>0.20674157303370699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986</v>
      </c>
      <c r="F200">
        <v>999</v>
      </c>
      <c r="G200">
        <v>13</v>
      </c>
      <c r="H200">
        <v>975</v>
      </c>
      <c r="I200">
        <v>11</v>
      </c>
      <c r="J200">
        <v>24</v>
      </c>
      <c r="K200">
        <v>0.988843813387423</v>
      </c>
      <c r="L200">
        <v>0.97597597597597596</v>
      </c>
      <c r="M200">
        <v>0.98698698698698695</v>
      </c>
      <c r="N200">
        <v>0.98236775818639799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814</v>
      </c>
      <c r="F201">
        <v>835</v>
      </c>
      <c r="G201">
        <v>21</v>
      </c>
      <c r="H201">
        <v>732</v>
      </c>
      <c r="I201">
        <v>82</v>
      </c>
      <c r="J201">
        <v>103</v>
      </c>
      <c r="K201">
        <v>0.89926289926289904</v>
      </c>
      <c r="L201">
        <v>0.87664670658682597</v>
      </c>
      <c r="M201">
        <v>0.97485029940119705</v>
      </c>
      <c r="N201">
        <v>0.88781079442086097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267</v>
      </c>
      <c r="F202">
        <v>266</v>
      </c>
      <c r="G202">
        <v>1</v>
      </c>
      <c r="H202">
        <v>176</v>
      </c>
      <c r="I202">
        <v>91</v>
      </c>
      <c r="J202">
        <v>90</v>
      </c>
      <c r="K202">
        <v>0.65917602996254598</v>
      </c>
      <c r="L202">
        <v>0.66165413533834505</v>
      </c>
      <c r="M202">
        <v>1.0037593984962401</v>
      </c>
      <c r="N202">
        <v>0.660412757973733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1010</v>
      </c>
      <c r="F203">
        <v>999</v>
      </c>
      <c r="G203">
        <v>11</v>
      </c>
      <c r="H203">
        <v>992</v>
      </c>
      <c r="I203">
        <v>18</v>
      </c>
      <c r="J203">
        <v>7</v>
      </c>
      <c r="K203">
        <v>0.98217821782178205</v>
      </c>
      <c r="L203">
        <v>0.99299299299299304</v>
      </c>
      <c r="M203">
        <v>1.01101101101101</v>
      </c>
      <c r="N203">
        <v>0.98755599800895899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818</v>
      </c>
      <c r="F204">
        <v>835</v>
      </c>
      <c r="G204">
        <v>17</v>
      </c>
      <c r="H204">
        <v>762</v>
      </c>
      <c r="I204">
        <v>56</v>
      </c>
      <c r="J204">
        <v>73</v>
      </c>
      <c r="K204">
        <v>0.93154034229828797</v>
      </c>
      <c r="L204">
        <v>0.912574850299401</v>
      </c>
      <c r="M204">
        <v>0.97964071856287405</v>
      </c>
      <c r="N204">
        <v>0.92196007259528101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266</v>
      </c>
      <c r="F205">
        <v>266</v>
      </c>
      <c r="G205">
        <v>0</v>
      </c>
      <c r="H205">
        <v>217</v>
      </c>
      <c r="I205">
        <v>49</v>
      </c>
      <c r="J205">
        <v>49</v>
      </c>
      <c r="K205">
        <v>0.81578947368420995</v>
      </c>
      <c r="L205">
        <v>0.81578947368420995</v>
      </c>
      <c r="M205">
        <v>1</v>
      </c>
      <c r="N205">
        <v>0.81578947368420995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991</v>
      </c>
      <c r="F206">
        <v>999</v>
      </c>
      <c r="G206">
        <v>8</v>
      </c>
      <c r="H206">
        <v>984</v>
      </c>
      <c r="I206">
        <v>7</v>
      </c>
      <c r="J206">
        <v>15</v>
      </c>
      <c r="K206">
        <v>0.99293642785065594</v>
      </c>
      <c r="L206">
        <v>0.98498498498498499</v>
      </c>
      <c r="M206">
        <v>0.99199199199199195</v>
      </c>
      <c r="N206">
        <v>0.98894472361809005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858</v>
      </c>
      <c r="F207">
        <v>835</v>
      </c>
      <c r="G207">
        <v>23</v>
      </c>
      <c r="H207">
        <v>796</v>
      </c>
      <c r="I207">
        <v>62</v>
      </c>
      <c r="J207">
        <v>39</v>
      </c>
      <c r="K207">
        <v>0.92773892773892697</v>
      </c>
      <c r="L207">
        <v>0.95329341317365202</v>
      </c>
      <c r="M207">
        <v>1.0275449101796399</v>
      </c>
      <c r="N207">
        <v>0.94034258712344898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333</v>
      </c>
      <c r="F208">
        <v>266</v>
      </c>
      <c r="G208">
        <v>67</v>
      </c>
      <c r="H208">
        <v>47</v>
      </c>
      <c r="I208">
        <v>286</v>
      </c>
      <c r="J208">
        <v>219</v>
      </c>
      <c r="K208">
        <v>0.14114114114114101</v>
      </c>
      <c r="L208">
        <v>0.17669172932330801</v>
      </c>
      <c r="M208">
        <v>1.25187969924812</v>
      </c>
      <c r="N208">
        <v>0.15692821368948201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1090</v>
      </c>
      <c r="F209">
        <v>1079</v>
      </c>
      <c r="G209">
        <v>11</v>
      </c>
      <c r="H209">
        <v>1077</v>
      </c>
      <c r="I209">
        <v>13</v>
      </c>
      <c r="J209">
        <v>2</v>
      </c>
      <c r="K209">
        <v>0.98807339449541198</v>
      </c>
      <c r="L209">
        <v>0.99814643188137098</v>
      </c>
      <c r="M209">
        <v>1.01019462465245</v>
      </c>
      <c r="N209">
        <v>0.99308437067773103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640</v>
      </c>
      <c r="F210">
        <v>680</v>
      </c>
      <c r="G210">
        <v>40</v>
      </c>
      <c r="H210">
        <v>587</v>
      </c>
      <c r="I210">
        <v>53</v>
      </c>
      <c r="J210">
        <v>93</v>
      </c>
      <c r="K210">
        <v>0.91718750000000004</v>
      </c>
      <c r="L210">
        <v>0.86323529411764699</v>
      </c>
      <c r="M210">
        <v>0.94117647058823495</v>
      </c>
      <c r="N210">
        <v>0.88939393939393896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219</v>
      </c>
      <c r="F211">
        <v>247</v>
      </c>
      <c r="G211">
        <v>28</v>
      </c>
      <c r="H211">
        <v>170</v>
      </c>
      <c r="I211">
        <v>49</v>
      </c>
      <c r="J211">
        <v>77</v>
      </c>
      <c r="K211">
        <v>0.77625570776255703</v>
      </c>
      <c r="L211">
        <v>0.68825910931173995</v>
      </c>
      <c r="M211">
        <v>0.88663967611336003</v>
      </c>
      <c r="N211">
        <v>0.72961373390557904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1082</v>
      </c>
      <c r="F212">
        <v>1079</v>
      </c>
      <c r="G212">
        <v>3</v>
      </c>
      <c r="H212">
        <v>1068</v>
      </c>
      <c r="I212">
        <v>14</v>
      </c>
      <c r="J212">
        <v>11</v>
      </c>
      <c r="K212">
        <v>0.987060998151571</v>
      </c>
      <c r="L212">
        <v>0.98980537534754398</v>
      </c>
      <c r="M212">
        <v>1.0027803521779399</v>
      </c>
      <c r="N212">
        <v>0.98843128181397499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658</v>
      </c>
      <c r="F213">
        <v>680</v>
      </c>
      <c r="G213">
        <v>22</v>
      </c>
      <c r="H213">
        <v>627</v>
      </c>
      <c r="I213">
        <v>31</v>
      </c>
      <c r="J213">
        <v>53</v>
      </c>
      <c r="K213">
        <v>0.95288753799392101</v>
      </c>
      <c r="L213">
        <v>0.92205882352941104</v>
      </c>
      <c r="M213">
        <v>0.96764705882352897</v>
      </c>
      <c r="N213">
        <v>0.93721973094170397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245</v>
      </c>
      <c r="F214">
        <v>247</v>
      </c>
      <c r="G214">
        <v>2</v>
      </c>
      <c r="H214">
        <v>228</v>
      </c>
      <c r="I214">
        <v>17</v>
      </c>
      <c r="J214">
        <v>19</v>
      </c>
      <c r="K214">
        <v>0.93061224489795902</v>
      </c>
      <c r="L214">
        <v>0.92307692307692302</v>
      </c>
      <c r="M214">
        <v>0.99190283400809698</v>
      </c>
      <c r="N214">
        <v>0.92682926829268297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1064</v>
      </c>
      <c r="F215">
        <v>1079</v>
      </c>
      <c r="G215">
        <v>15</v>
      </c>
      <c r="H215">
        <v>1061</v>
      </c>
      <c r="I215">
        <v>3</v>
      </c>
      <c r="J215">
        <v>18</v>
      </c>
      <c r="K215">
        <v>0.99718045112781895</v>
      </c>
      <c r="L215">
        <v>0.98331788693234401</v>
      </c>
      <c r="M215">
        <v>0.98609823911028704</v>
      </c>
      <c r="N215">
        <v>0.99020065328978002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674</v>
      </c>
      <c r="F216">
        <v>680</v>
      </c>
      <c r="G216">
        <v>6</v>
      </c>
      <c r="H216">
        <v>647</v>
      </c>
      <c r="I216">
        <v>27</v>
      </c>
      <c r="J216">
        <v>33</v>
      </c>
      <c r="K216">
        <v>0.95994065281899099</v>
      </c>
      <c r="L216">
        <v>0.95147058823529396</v>
      </c>
      <c r="M216">
        <v>0.99117647058823499</v>
      </c>
      <c r="N216">
        <v>0.95568685376661699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245</v>
      </c>
      <c r="F217">
        <v>247</v>
      </c>
      <c r="G217">
        <v>2</v>
      </c>
      <c r="H217">
        <v>38</v>
      </c>
      <c r="I217">
        <v>207</v>
      </c>
      <c r="J217">
        <v>209</v>
      </c>
      <c r="K217">
        <v>0.155102040816326</v>
      </c>
      <c r="L217">
        <v>0.15384615384615299</v>
      </c>
      <c r="M217">
        <v>0.99190283400809698</v>
      </c>
      <c r="N217">
        <v>0.154471544715447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953</v>
      </c>
      <c r="F218">
        <v>946</v>
      </c>
      <c r="G218">
        <v>7</v>
      </c>
      <c r="H218">
        <v>944</v>
      </c>
      <c r="I218">
        <v>9</v>
      </c>
      <c r="J218">
        <v>2</v>
      </c>
      <c r="K218">
        <v>0.99055613850996804</v>
      </c>
      <c r="L218">
        <v>0.99788583509513695</v>
      </c>
      <c r="M218">
        <v>1.0073995771670099</v>
      </c>
      <c r="N218">
        <v>0.9942074776198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656</v>
      </c>
      <c r="F219">
        <v>718</v>
      </c>
      <c r="G219">
        <v>62</v>
      </c>
      <c r="H219">
        <v>599</v>
      </c>
      <c r="I219">
        <v>57</v>
      </c>
      <c r="J219">
        <v>119</v>
      </c>
      <c r="K219">
        <v>0.91310975609756095</v>
      </c>
      <c r="L219">
        <v>0.83426183844011104</v>
      </c>
      <c r="M219">
        <v>0.91364902506963697</v>
      </c>
      <c r="N219">
        <v>0.87190684133915497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263</v>
      </c>
      <c r="F220">
        <v>207</v>
      </c>
      <c r="G220">
        <v>56</v>
      </c>
      <c r="H220">
        <v>174</v>
      </c>
      <c r="I220">
        <v>89</v>
      </c>
      <c r="J220">
        <v>33</v>
      </c>
      <c r="K220">
        <v>0.66159695817490405</v>
      </c>
      <c r="L220">
        <v>0.84057971014492705</v>
      </c>
      <c r="M220">
        <v>1.2705314009661799</v>
      </c>
      <c r="N220">
        <v>0.74042553191489302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950</v>
      </c>
      <c r="F221">
        <v>946</v>
      </c>
      <c r="G221">
        <v>4</v>
      </c>
      <c r="H221">
        <v>943</v>
      </c>
      <c r="I221">
        <v>7</v>
      </c>
      <c r="J221">
        <v>3</v>
      </c>
      <c r="K221">
        <v>0.99263157894736798</v>
      </c>
      <c r="L221">
        <v>0.99682875264270598</v>
      </c>
      <c r="M221">
        <v>1.0042283298097201</v>
      </c>
      <c r="N221">
        <v>0.99472573839662404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712</v>
      </c>
      <c r="F222">
        <v>718</v>
      </c>
      <c r="G222">
        <v>6</v>
      </c>
      <c r="H222">
        <v>664</v>
      </c>
      <c r="I222">
        <v>48</v>
      </c>
      <c r="J222">
        <v>54</v>
      </c>
      <c r="K222">
        <v>0.93258426966292096</v>
      </c>
      <c r="L222">
        <v>0.92479108635097496</v>
      </c>
      <c r="M222">
        <v>0.99164345403899701</v>
      </c>
      <c r="N222">
        <v>0.92867132867132796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214</v>
      </c>
      <c r="F223">
        <v>207</v>
      </c>
      <c r="G223">
        <v>7</v>
      </c>
      <c r="H223">
        <v>159</v>
      </c>
      <c r="I223">
        <v>55</v>
      </c>
      <c r="J223">
        <v>48</v>
      </c>
      <c r="K223">
        <v>0.74299065420560695</v>
      </c>
      <c r="L223">
        <v>0.76811594202898503</v>
      </c>
      <c r="M223">
        <v>1.03381642512077</v>
      </c>
      <c r="N223">
        <v>0.75534441805225605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933</v>
      </c>
      <c r="F224">
        <v>946</v>
      </c>
      <c r="G224">
        <v>13</v>
      </c>
      <c r="H224">
        <v>933</v>
      </c>
      <c r="I224">
        <v>0</v>
      </c>
      <c r="J224">
        <v>13</v>
      </c>
      <c r="K224">
        <v>1</v>
      </c>
      <c r="L224">
        <v>0.98625792811839297</v>
      </c>
      <c r="M224">
        <v>0.98625792811839297</v>
      </c>
      <c r="N224">
        <v>0.99308142629058005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699</v>
      </c>
      <c r="F225">
        <v>718</v>
      </c>
      <c r="G225">
        <v>19</v>
      </c>
      <c r="H225">
        <v>656</v>
      </c>
      <c r="I225">
        <v>43</v>
      </c>
      <c r="J225">
        <v>62</v>
      </c>
      <c r="K225">
        <v>0.93848354792560795</v>
      </c>
      <c r="L225">
        <v>0.91364902506963697</v>
      </c>
      <c r="M225">
        <v>0.97353760445682402</v>
      </c>
      <c r="N225">
        <v>0.92589978828510899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317</v>
      </c>
      <c r="F226">
        <v>207</v>
      </c>
      <c r="G226">
        <v>110</v>
      </c>
      <c r="H226">
        <v>41</v>
      </c>
      <c r="I226">
        <v>276</v>
      </c>
      <c r="J226">
        <v>166</v>
      </c>
      <c r="K226">
        <v>0.12933753943217599</v>
      </c>
      <c r="L226">
        <v>0.19806763285024101</v>
      </c>
      <c r="M226">
        <v>1.5314009661835699</v>
      </c>
      <c r="N226">
        <v>0.15648854961832001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1001</v>
      </c>
      <c r="F227">
        <v>985</v>
      </c>
      <c r="G227">
        <v>16</v>
      </c>
      <c r="H227">
        <v>980</v>
      </c>
      <c r="I227">
        <v>21</v>
      </c>
      <c r="J227">
        <v>5</v>
      </c>
      <c r="K227">
        <v>0.97902097902097895</v>
      </c>
      <c r="L227">
        <v>0.99492385786801996</v>
      </c>
      <c r="M227">
        <v>1.0162436548223299</v>
      </c>
      <c r="N227">
        <v>0.98690835850956704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745</v>
      </c>
      <c r="F228">
        <v>720</v>
      </c>
      <c r="G228">
        <v>25</v>
      </c>
      <c r="H228">
        <v>669</v>
      </c>
      <c r="I228">
        <v>76</v>
      </c>
      <c r="J228">
        <v>51</v>
      </c>
      <c r="K228">
        <v>0.897986577181208</v>
      </c>
      <c r="L228">
        <v>0.92916666666666603</v>
      </c>
      <c r="M228">
        <v>1.0347222222222201</v>
      </c>
      <c r="N228">
        <v>0.91331058020477796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319</v>
      </c>
      <c r="F229">
        <v>214</v>
      </c>
      <c r="G229">
        <v>105</v>
      </c>
      <c r="H229">
        <v>193</v>
      </c>
      <c r="I229">
        <v>126</v>
      </c>
      <c r="J229">
        <v>21</v>
      </c>
      <c r="K229">
        <v>0.60501567398119105</v>
      </c>
      <c r="L229">
        <v>0.90186915887850405</v>
      </c>
      <c r="M229">
        <v>1.4906542056074701</v>
      </c>
      <c r="N229">
        <v>0.72420262664165103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956</v>
      </c>
      <c r="F230">
        <v>985</v>
      </c>
      <c r="G230">
        <v>29</v>
      </c>
      <c r="H230">
        <v>945</v>
      </c>
      <c r="I230">
        <v>11</v>
      </c>
      <c r="J230">
        <v>40</v>
      </c>
      <c r="K230">
        <v>0.98849372384937195</v>
      </c>
      <c r="L230">
        <v>0.95939086294416198</v>
      </c>
      <c r="M230">
        <v>0.97055837563451697</v>
      </c>
      <c r="N230">
        <v>0.97372488408037094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710</v>
      </c>
      <c r="F231">
        <v>720</v>
      </c>
      <c r="G231">
        <v>10</v>
      </c>
      <c r="H231">
        <v>651</v>
      </c>
      <c r="I231">
        <v>59</v>
      </c>
      <c r="J231">
        <v>69</v>
      </c>
      <c r="K231">
        <v>0.916901408450704</v>
      </c>
      <c r="L231">
        <v>0.90416666666666601</v>
      </c>
      <c r="M231">
        <v>0.98611111111111105</v>
      </c>
      <c r="N231">
        <v>0.91048951048950999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259</v>
      </c>
      <c r="F232">
        <v>214</v>
      </c>
      <c r="G232">
        <v>45</v>
      </c>
      <c r="H232">
        <v>172</v>
      </c>
      <c r="I232">
        <v>87</v>
      </c>
      <c r="J232">
        <v>42</v>
      </c>
      <c r="K232">
        <v>0.66409266409266399</v>
      </c>
      <c r="L232">
        <v>0.80373831775700899</v>
      </c>
      <c r="M232">
        <v>1.21028037383177</v>
      </c>
      <c r="N232">
        <v>0.72727272727272696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1014</v>
      </c>
      <c r="F233">
        <v>985</v>
      </c>
      <c r="G233">
        <v>29</v>
      </c>
      <c r="H233">
        <v>983</v>
      </c>
      <c r="I233">
        <v>31</v>
      </c>
      <c r="J233">
        <v>2</v>
      </c>
      <c r="K233">
        <v>0.96942800788954597</v>
      </c>
      <c r="L233">
        <v>0.99796954314720798</v>
      </c>
      <c r="M233">
        <v>1.02944162436548</v>
      </c>
      <c r="N233">
        <v>0.98349174587293597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733</v>
      </c>
      <c r="F234">
        <v>720</v>
      </c>
      <c r="G234">
        <v>13</v>
      </c>
      <c r="H234">
        <v>674</v>
      </c>
      <c r="I234">
        <v>59</v>
      </c>
      <c r="J234">
        <v>46</v>
      </c>
      <c r="K234">
        <v>0.91950886766712103</v>
      </c>
      <c r="L234">
        <v>0.93611111111111101</v>
      </c>
      <c r="M234">
        <v>1.0180555555555499</v>
      </c>
      <c r="N234">
        <v>0.92773571920165099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218</v>
      </c>
      <c r="F235">
        <v>214</v>
      </c>
      <c r="G235">
        <v>4</v>
      </c>
      <c r="H235">
        <v>39</v>
      </c>
      <c r="I235">
        <v>179</v>
      </c>
      <c r="J235">
        <v>175</v>
      </c>
      <c r="K235">
        <v>0.17889908256880699</v>
      </c>
      <c r="L235">
        <v>0.18224299065420499</v>
      </c>
      <c r="M235">
        <v>1.0186915887850401</v>
      </c>
      <c r="N235">
        <v>0.180555555555555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1146</v>
      </c>
      <c r="F236">
        <v>1166</v>
      </c>
      <c r="G236">
        <v>20</v>
      </c>
      <c r="H236">
        <v>1144</v>
      </c>
      <c r="I236">
        <v>2</v>
      </c>
      <c r="J236">
        <v>22</v>
      </c>
      <c r="K236">
        <v>0.99825479930191896</v>
      </c>
      <c r="L236">
        <v>0.98113207547169801</v>
      </c>
      <c r="M236">
        <v>0.98284734133790697</v>
      </c>
      <c r="N236">
        <v>0.98961937716262904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623</v>
      </c>
      <c r="F237">
        <v>728</v>
      </c>
      <c r="G237">
        <v>105</v>
      </c>
      <c r="H237">
        <v>578</v>
      </c>
      <c r="I237">
        <v>45</v>
      </c>
      <c r="J237">
        <v>150</v>
      </c>
      <c r="K237">
        <v>0.92776886035313</v>
      </c>
      <c r="L237">
        <v>0.79395604395604302</v>
      </c>
      <c r="M237">
        <v>0.85576923076922995</v>
      </c>
      <c r="N237">
        <v>0.85566247224278302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274</v>
      </c>
      <c r="F238">
        <v>270</v>
      </c>
      <c r="G238">
        <v>4</v>
      </c>
      <c r="H238">
        <v>207</v>
      </c>
      <c r="I238">
        <v>67</v>
      </c>
      <c r="J238">
        <v>63</v>
      </c>
      <c r="K238">
        <v>0.75547445255474399</v>
      </c>
      <c r="L238">
        <v>0.76666666666666605</v>
      </c>
      <c r="M238">
        <v>1.01481481481481</v>
      </c>
      <c r="N238">
        <v>0.76102941176470495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1156</v>
      </c>
      <c r="F239">
        <v>1166</v>
      </c>
      <c r="G239">
        <v>10</v>
      </c>
      <c r="H239">
        <v>1146</v>
      </c>
      <c r="I239">
        <v>10</v>
      </c>
      <c r="J239">
        <v>20</v>
      </c>
      <c r="K239">
        <v>0.991349480968858</v>
      </c>
      <c r="L239">
        <v>0.98284734133790697</v>
      </c>
      <c r="M239">
        <v>0.99142367066895298</v>
      </c>
      <c r="N239">
        <v>0.98708010335917296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713</v>
      </c>
      <c r="F240">
        <v>728</v>
      </c>
      <c r="G240">
        <v>15</v>
      </c>
      <c r="H240">
        <v>661</v>
      </c>
      <c r="I240">
        <v>52</v>
      </c>
      <c r="J240">
        <v>67</v>
      </c>
      <c r="K240">
        <v>0.92706872370266402</v>
      </c>
      <c r="L240">
        <v>0.90796703296703296</v>
      </c>
      <c r="M240">
        <v>0.97939560439560402</v>
      </c>
      <c r="N240">
        <v>0.917418459403192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270</v>
      </c>
      <c r="F241">
        <v>270</v>
      </c>
      <c r="G241">
        <v>0</v>
      </c>
      <c r="H241">
        <v>235</v>
      </c>
      <c r="I241">
        <v>35</v>
      </c>
      <c r="J241">
        <v>35</v>
      </c>
      <c r="K241">
        <v>0.87037037037037002</v>
      </c>
      <c r="L241">
        <v>0.87037037037037002</v>
      </c>
      <c r="M241">
        <v>1</v>
      </c>
      <c r="N241">
        <v>0.87037037037037002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1161</v>
      </c>
      <c r="F242">
        <v>1166</v>
      </c>
      <c r="G242">
        <v>5</v>
      </c>
      <c r="H242">
        <v>1159</v>
      </c>
      <c r="I242">
        <v>2</v>
      </c>
      <c r="J242">
        <v>7</v>
      </c>
      <c r="K242">
        <v>0.99827734711455596</v>
      </c>
      <c r="L242">
        <v>0.99399656946826698</v>
      </c>
      <c r="M242">
        <v>0.99571183533447605</v>
      </c>
      <c r="N242">
        <v>0.99613235926084998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716</v>
      </c>
      <c r="F243">
        <v>728</v>
      </c>
      <c r="G243">
        <v>12</v>
      </c>
      <c r="H243">
        <v>670</v>
      </c>
      <c r="I243">
        <v>46</v>
      </c>
      <c r="J243">
        <v>58</v>
      </c>
      <c r="K243">
        <v>0.93575418994413395</v>
      </c>
      <c r="L243">
        <v>0.92032967032966995</v>
      </c>
      <c r="M243">
        <v>0.98351648351648302</v>
      </c>
      <c r="N243">
        <v>0.92797783933517997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299</v>
      </c>
      <c r="F244">
        <v>270</v>
      </c>
      <c r="G244">
        <v>29</v>
      </c>
      <c r="H244">
        <v>45</v>
      </c>
      <c r="I244">
        <v>254</v>
      </c>
      <c r="J244">
        <v>225</v>
      </c>
      <c r="K244">
        <v>0.15050167224080199</v>
      </c>
      <c r="L244">
        <v>0.16666666666666599</v>
      </c>
      <c r="M244">
        <v>1.1074074074074001</v>
      </c>
      <c r="N244">
        <v>0.15817223198593999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1091</v>
      </c>
      <c r="F245">
        <v>1098</v>
      </c>
      <c r="G245">
        <v>7</v>
      </c>
      <c r="H245">
        <v>1083</v>
      </c>
      <c r="I245">
        <v>8</v>
      </c>
      <c r="J245">
        <v>15</v>
      </c>
      <c r="K245">
        <v>0.99266727772685603</v>
      </c>
      <c r="L245">
        <v>0.98633879781420697</v>
      </c>
      <c r="M245">
        <v>0.99362477231329605</v>
      </c>
      <c r="N245">
        <v>0.98949291914116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848</v>
      </c>
      <c r="F246">
        <v>859</v>
      </c>
      <c r="G246">
        <v>11</v>
      </c>
      <c r="H246">
        <v>786</v>
      </c>
      <c r="I246">
        <v>62</v>
      </c>
      <c r="J246">
        <v>73</v>
      </c>
      <c r="K246">
        <v>0.92688679245283001</v>
      </c>
      <c r="L246">
        <v>0.91501746216530799</v>
      </c>
      <c r="M246">
        <v>0.98719441210710102</v>
      </c>
      <c r="N246">
        <v>0.920913884007029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344</v>
      </c>
      <c r="F247">
        <v>293</v>
      </c>
      <c r="G247">
        <v>51</v>
      </c>
      <c r="H247">
        <v>202</v>
      </c>
      <c r="I247">
        <v>142</v>
      </c>
      <c r="J247">
        <v>91</v>
      </c>
      <c r="K247">
        <v>0.587209302325581</v>
      </c>
      <c r="L247">
        <v>0.68941979522184305</v>
      </c>
      <c r="M247">
        <v>1.17406143344709</v>
      </c>
      <c r="N247">
        <v>0.63422291993720503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1117</v>
      </c>
      <c r="F248">
        <v>1098</v>
      </c>
      <c r="G248">
        <v>19</v>
      </c>
      <c r="H248">
        <v>1096</v>
      </c>
      <c r="I248">
        <v>21</v>
      </c>
      <c r="J248">
        <v>2</v>
      </c>
      <c r="K248">
        <v>0.98119964189794096</v>
      </c>
      <c r="L248">
        <v>0.99817850637522698</v>
      </c>
      <c r="M248">
        <v>1.0173041894353301</v>
      </c>
      <c r="N248">
        <v>0.98961625282166998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816</v>
      </c>
      <c r="F249">
        <v>859</v>
      </c>
      <c r="G249">
        <v>43</v>
      </c>
      <c r="H249">
        <v>766</v>
      </c>
      <c r="I249">
        <v>50</v>
      </c>
      <c r="J249">
        <v>93</v>
      </c>
      <c r="K249">
        <v>0.93872549019607798</v>
      </c>
      <c r="L249">
        <v>0.89173457508731002</v>
      </c>
      <c r="M249">
        <v>0.94994179278230495</v>
      </c>
      <c r="N249">
        <v>0.91462686567164098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290</v>
      </c>
      <c r="F250">
        <v>293</v>
      </c>
      <c r="G250">
        <v>3</v>
      </c>
      <c r="H250">
        <v>225</v>
      </c>
      <c r="I250">
        <v>65</v>
      </c>
      <c r="J250">
        <v>68</v>
      </c>
      <c r="K250">
        <v>0.77586206896551702</v>
      </c>
      <c r="L250">
        <v>0.76791808873720102</v>
      </c>
      <c r="M250">
        <v>0.98976109215017005</v>
      </c>
      <c r="N250">
        <v>0.77186963979416801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1091</v>
      </c>
      <c r="F251">
        <v>1098</v>
      </c>
      <c r="G251">
        <v>7</v>
      </c>
      <c r="H251">
        <v>1086</v>
      </c>
      <c r="I251">
        <v>5</v>
      </c>
      <c r="J251">
        <v>12</v>
      </c>
      <c r="K251">
        <v>0.99541704857928504</v>
      </c>
      <c r="L251">
        <v>0.989071038251366</v>
      </c>
      <c r="M251">
        <v>0.99362477231329605</v>
      </c>
      <c r="N251">
        <v>0.99223389675650897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853</v>
      </c>
      <c r="F252">
        <v>859</v>
      </c>
      <c r="G252">
        <v>6</v>
      </c>
      <c r="H252">
        <v>812</v>
      </c>
      <c r="I252">
        <v>41</v>
      </c>
      <c r="J252">
        <v>47</v>
      </c>
      <c r="K252">
        <v>0.95193434935521604</v>
      </c>
      <c r="L252">
        <v>0.94528521536670496</v>
      </c>
      <c r="M252">
        <v>0.99301513387660001</v>
      </c>
      <c r="N252">
        <v>0.94859813084112099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353</v>
      </c>
      <c r="F253">
        <v>293</v>
      </c>
      <c r="G253">
        <v>60</v>
      </c>
      <c r="H253">
        <v>51</v>
      </c>
      <c r="I253">
        <v>302</v>
      </c>
      <c r="J253">
        <v>242</v>
      </c>
      <c r="K253">
        <v>0.14447592067988599</v>
      </c>
      <c r="L253">
        <v>0.17406143344709801</v>
      </c>
      <c r="M253">
        <v>1.2047781569965801</v>
      </c>
      <c r="N253">
        <v>0.157894736842105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1132</v>
      </c>
      <c r="F254">
        <v>1140</v>
      </c>
      <c r="G254">
        <v>8</v>
      </c>
      <c r="H254">
        <v>1129</v>
      </c>
      <c r="I254">
        <v>3</v>
      </c>
      <c r="J254">
        <v>11</v>
      </c>
      <c r="K254">
        <v>0.99734982332155397</v>
      </c>
      <c r="L254">
        <v>0.99035087719298198</v>
      </c>
      <c r="M254">
        <v>0.99298245614034997</v>
      </c>
      <c r="N254">
        <v>0.99383802816901301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874</v>
      </c>
      <c r="F255">
        <v>869</v>
      </c>
      <c r="G255">
        <v>5</v>
      </c>
      <c r="H255">
        <v>784</v>
      </c>
      <c r="I255">
        <v>90</v>
      </c>
      <c r="J255">
        <v>85</v>
      </c>
      <c r="K255">
        <v>0.89702517162471396</v>
      </c>
      <c r="L255">
        <v>0.90218642117376202</v>
      </c>
      <c r="M255">
        <v>1.00575373993095</v>
      </c>
      <c r="N255">
        <v>0.89959839357429705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286</v>
      </c>
      <c r="F256">
        <v>247</v>
      </c>
      <c r="G256">
        <v>39</v>
      </c>
      <c r="H256">
        <v>204</v>
      </c>
      <c r="I256">
        <v>82</v>
      </c>
      <c r="J256">
        <v>43</v>
      </c>
      <c r="K256">
        <v>0.713286713286713</v>
      </c>
      <c r="L256">
        <v>0.82591093117408898</v>
      </c>
      <c r="M256">
        <v>1.1578947368421</v>
      </c>
      <c r="N256">
        <v>0.76547842401500898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1135</v>
      </c>
      <c r="F257">
        <v>1140</v>
      </c>
      <c r="G257">
        <v>5</v>
      </c>
      <c r="H257">
        <v>1130</v>
      </c>
      <c r="I257">
        <v>5</v>
      </c>
      <c r="J257">
        <v>10</v>
      </c>
      <c r="K257">
        <v>0.99559471365638696</v>
      </c>
      <c r="L257">
        <v>0.99122807017543801</v>
      </c>
      <c r="M257">
        <v>0.99561403508771895</v>
      </c>
      <c r="N257">
        <v>0.99340659340659299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930</v>
      </c>
      <c r="F258">
        <v>869</v>
      </c>
      <c r="G258">
        <v>61</v>
      </c>
      <c r="H258">
        <v>828</v>
      </c>
      <c r="I258">
        <v>102</v>
      </c>
      <c r="J258">
        <v>41</v>
      </c>
      <c r="K258">
        <v>0.89032258064516101</v>
      </c>
      <c r="L258">
        <v>0.95281933256616802</v>
      </c>
      <c r="M258">
        <v>1.07019562715765</v>
      </c>
      <c r="N258">
        <v>0.92051139521956604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286</v>
      </c>
      <c r="F259">
        <v>247</v>
      </c>
      <c r="G259">
        <v>39</v>
      </c>
      <c r="H259">
        <v>224</v>
      </c>
      <c r="I259">
        <v>62</v>
      </c>
      <c r="J259">
        <v>23</v>
      </c>
      <c r="K259">
        <v>0.78321678321678301</v>
      </c>
      <c r="L259">
        <v>0.90688259109311697</v>
      </c>
      <c r="M259">
        <v>1.1578947368421</v>
      </c>
      <c r="N259">
        <v>0.84052532833020599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1133</v>
      </c>
      <c r="F260">
        <v>1140</v>
      </c>
      <c r="G260">
        <v>7</v>
      </c>
      <c r="H260">
        <v>1130</v>
      </c>
      <c r="I260">
        <v>3</v>
      </c>
      <c r="J260">
        <v>10</v>
      </c>
      <c r="K260">
        <v>0.99735216240070601</v>
      </c>
      <c r="L260">
        <v>0.99122807017543801</v>
      </c>
      <c r="M260">
        <v>0.993859649122807</v>
      </c>
      <c r="N260">
        <v>0.99428068631764099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882</v>
      </c>
      <c r="F261">
        <v>869</v>
      </c>
      <c r="G261">
        <v>13</v>
      </c>
      <c r="H261">
        <v>806</v>
      </c>
      <c r="I261">
        <v>76</v>
      </c>
      <c r="J261">
        <v>63</v>
      </c>
      <c r="K261">
        <v>0.91383219954648498</v>
      </c>
      <c r="L261">
        <v>0.92750287686996502</v>
      </c>
      <c r="M261">
        <v>1.0149597238204799</v>
      </c>
      <c r="N261">
        <v>0.92061679040548205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227</v>
      </c>
      <c r="F262">
        <v>247</v>
      </c>
      <c r="G262">
        <v>20</v>
      </c>
      <c r="H262">
        <v>40</v>
      </c>
      <c r="I262">
        <v>187</v>
      </c>
      <c r="J262">
        <v>207</v>
      </c>
      <c r="K262">
        <v>0.17621145374449301</v>
      </c>
      <c r="L262">
        <v>0.16194331983805599</v>
      </c>
      <c r="M262">
        <v>0.91902834008097101</v>
      </c>
      <c r="N262">
        <v>0.16877637130801601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990</v>
      </c>
      <c r="F263">
        <v>997</v>
      </c>
      <c r="G263">
        <v>7</v>
      </c>
      <c r="H263">
        <v>987</v>
      </c>
      <c r="I263">
        <v>3</v>
      </c>
      <c r="J263">
        <v>10</v>
      </c>
      <c r="K263">
        <v>0.99696969696969695</v>
      </c>
      <c r="L263">
        <v>0.98996990972918697</v>
      </c>
      <c r="M263">
        <v>0.99297893681043103</v>
      </c>
      <c r="N263">
        <v>0.99345747357825798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786</v>
      </c>
      <c r="F264">
        <v>810</v>
      </c>
      <c r="G264">
        <v>24</v>
      </c>
      <c r="H264">
        <v>732</v>
      </c>
      <c r="I264">
        <v>54</v>
      </c>
      <c r="J264">
        <v>78</v>
      </c>
      <c r="K264">
        <v>0.93129770992366401</v>
      </c>
      <c r="L264">
        <v>0.90370370370370301</v>
      </c>
      <c r="M264">
        <v>0.97037037037036999</v>
      </c>
      <c r="N264">
        <v>0.91729323308270605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276</v>
      </c>
      <c r="F265">
        <v>250</v>
      </c>
      <c r="G265">
        <v>26</v>
      </c>
      <c r="H265">
        <v>184</v>
      </c>
      <c r="I265">
        <v>92</v>
      </c>
      <c r="J265">
        <v>66</v>
      </c>
      <c r="K265">
        <v>0.66666666666666596</v>
      </c>
      <c r="L265">
        <v>0.73599999999999999</v>
      </c>
      <c r="M265">
        <v>1.1040000000000001</v>
      </c>
      <c r="N265">
        <v>0.69961977186311697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952</v>
      </c>
      <c r="F266">
        <v>997</v>
      </c>
      <c r="G266">
        <v>45</v>
      </c>
      <c r="H266">
        <v>949</v>
      </c>
      <c r="I266">
        <v>3</v>
      </c>
      <c r="J266">
        <v>48</v>
      </c>
      <c r="K266">
        <v>0.996848739495798</v>
      </c>
      <c r="L266">
        <v>0.95185556670009996</v>
      </c>
      <c r="M266">
        <v>0.95486459378134403</v>
      </c>
      <c r="N266">
        <v>0.97383273473576104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774</v>
      </c>
      <c r="F267">
        <v>810</v>
      </c>
      <c r="G267">
        <v>36</v>
      </c>
      <c r="H267">
        <v>731</v>
      </c>
      <c r="I267">
        <v>43</v>
      </c>
      <c r="J267">
        <v>79</v>
      </c>
      <c r="K267">
        <v>0.94444444444444398</v>
      </c>
      <c r="L267">
        <v>0.90246913580246901</v>
      </c>
      <c r="M267">
        <v>0.95555555555555505</v>
      </c>
      <c r="N267">
        <v>0.92297979797979801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250</v>
      </c>
      <c r="F268">
        <v>250</v>
      </c>
      <c r="G268">
        <v>0</v>
      </c>
      <c r="H268">
        <v>207</v>
      </c>
      <c r="I268">
        <v>43</v>
      </c>
      <c r="J268">
        <v>43</v>
      </c>
      <c r="K268">
        <v>0.82799999999999996</v>
      </c>
      <c r="L268">
        <v>0.82799999999999996</v>
      </c>
      <c r="M268">
        <v>1</v>
      </c>
      <c r="N268">
        <v>0.82799999999999996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983</v>
      </c>
      <c r="F269">
        <v>997</v>
      </c>
      <c r="G269">
        <v>14</v>
      </c>
      <c r="H269">
        <v>982</v>
      </c>
      <c r="I269">
        <v>1</v>
      </c>
      <c r="J269">
        <v>15</v>
      </c>
      <c r="K269">
        <v>0.99898270600203398</v>
      </c>
      <c r="L269">
        <v>0.98495486459378101</v>
      </c>
      <c r="M269">
        <v>0.98595787362086196</v>
      </c>
      <c r="N269">
        <v>0.99191919191919098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817</v>
      </c>
      <c r="F270">
        <v>810</v>
      </c>
      <c r="G270">
        <v>7</v>
      </c>
      <c r="H270">
        <v>768</v>
      </c>
      <c r="I270">
        <v>49</v>
      </c>
      <c r="J270">
        <v>42</v>
      </c>
      <c r="K270">
        <v>0.94002447980416104</v>
      </c>
      <c r="L270">
        <v>0.94814814814814796</v>
      </c>
      <c r="M270">
        <v>1.00864197530864</v>
      </c>
      <c r="N270">
        <v>0.94406883835279598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382</v>
      </c>
      <c r="F271">
        <v>250</v>
      </c>
      <c r="G271">
        <v>132</v>
      </c>
      <c r="H271">
        <v>47</v>
      </c>
      <c r="I271">
        <v>335</v>
      </c>
      <c r="J271">
        <v>203</v>
      </c>
      <c r="K271">
        <v>0.123036649214659</v>
      </c>
      <c r="L271">
        <v>0.188</v>
      </c>
      <c r="M271">
        <v>1.528</v>
      </c>
      <c r="N271">
        <v>0.148734177215189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924</v>
      </c>
      <c r="F272">
        <v>937</v>
      </c>
      <c r="G272">
        <v>13</v>
      </c>
      <c r="H272">
        <v>912</v>
      </c>
      <c r="I272">
        <v>12</v>
      </c>
      <c r="J272">
        <v>25</v>
      </c>
      <c r="K272">
        <v>0.98701298701298701</v>
      </c>
      <c r="L272">
        <v>0.973319103521878</v>
      </c>
      <c r="M272">
        <v>0.98612593383137603</v>
      </c>
      <c r="N272">
        <v>0.98011821601289595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728</v>
      </c>
      <c r="F273">
        <v>703</v>
      </c>
      <c r="G273">
        <v>25</v>
      </c>
      <c r="H273">
        <v>632</v>
      </c>
      <c r="I273">
        <v>96</v>
      </c>
      <c r="J273">
        <v>71</v>
      </c>
      <c r="K273">
        <v>0.86813186813186805</v>
      </c>
      <c r="L273">
        <v>0.89900426742532002</v>
      </c>
      <c r="M273">
        <v>1.03556187766714</v>
      </c>
      <c r="N273">
        <v>0.883298392732355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176</v>
      </c>
      <c r="F274">
        <v>199</v>
      </c>
      <c r="G274">
        <v>23</v>
      </c>
      <c r="H274">
        <v>140</v>
      </c>
      <c r="I274">
        <v>36</v>
      </c>
      <c r="J274">
        <v>59</v>
      </c>
      <c r="K274">
        <v>0.79545454545454497</v>
      </c>
      <c r="L274">
        <v>0.70351758793969799</v>
      </c>
      <c r="M274">
        <v>0.88442211055276299</v>
      </c>
      <c r="N274">
        <v>0.74666666666666603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919</v>
      </c>
      <c r="F275">
        <v>937</v>
      </c>
      <c r="G275">
        <v>18</v>
      </c>
      <c r="H275">
        <v>902</v>
      </c>
      <c r="I275">
        <v>17</v>
      </c>
      <c r="J275">
        <v>35</v>
      </c>
      <c r="K275">
        <v>0.98150163220892195</v>
      </c>
      <c r="L275">
        <v>0.96264674493062896</v>
      </c>
      <c r="M275">
        <v>0.98078975453575201</v>
      </c>
      <c r="N275">
        <v>0.97198275862068895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702</v>
      </c>
      <c r="F276">
        <v>703</v>
      </c>
      <c r="G276">
        <v>1</v>
      </c>
      <c r="H276">
        <v>625</v>
      </c>
      <c r="I276">
        <v>77</v>
      </c>
      <c r="J276">
        <v>78</v>
      </c>
      <c r="K276">
        <v>0.89031339031338996</v>
      </c>
      <c r="L276">
        <v>0.88904694167852005</v>
      </c>
      <c r="M276">
        <v>0.99857752489331397</v>
      </c>
      <c r="N276">
        <v>0.88967971530249101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189</v>
      </c>
      <c r="F277">
        <v>199</v>
      </c>
      <c r="G277">
        <v>10</v>
      </c>
      <c r="H277">
        <v>169</v>
      </c>
      <c r="I277">
        <v>20</v>
      </c>
      <c r="J277">
        <v>30</v>
      </c>
      <c r="K277">
        <v>0.89417989417989396</v>
      </c>
      <c r="L277">
        <v>0.84924623115577802</v>
      </c>
      <c r="M277">
        <v>0.94974874371859297</v>
      </c>
      <c r="N277">
        <v>0.87113402061855605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907</v>
      </c>
      <c r="F278">
        <v>937</v>
      </c>
      <c r="G278">
        <v>30</v>
      </c>
      <c r="H278">
        <v>906</v>
      </c>
      <c r="I278">
        <v>1</v>
      </c>
      <c r="J278">
        <v>31</v>
      </c>
      <c r="K278">
        <v>0.99889746416758496</v>
      </c>
      <c r="L278">
        <v>0.96691568836712904</v>
      </c>
      <c r="M278">
        <v>0.96798292422625398</v>
      </c>
      <c r="N278">
        <v>0.98264642082429499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724</v>
      </c>
      <c r="F279">
        <v>703</v>
      </c>
      <c r="G279">
        <v>21</v>
      </c>
      <c r="H279">
        <v>639</v>
      </c>
      <c r="I279">
        <v>85</v>
      </c>
      <c r="J279">
        <v>64</v>
      </c>
      <c r="K279">
        <v>0.88259668508287203</v>
      </c>
      <c r="L279">
        <v>0.908961593172119</v>
      </c>
      <c r="M279">
        <v>1.0298719772403899</v>
      </c>
      <c r="N279">
        <v>0.895585143658023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184</v>
      </c>
      <c r="F280">
        <v>199</v>
      </c>
      <c r="G280">
        <v>15</v>
      </c>
      <c r="H280">
        <v>160</v>
      </c>
      <c r="I280">
        <v>24</v>
      </c>
      <c r="J280">
        <v>39</v>
      </c>
      <c r="K280">
        <v>0.86956521739130399</v>
      </c>
      <c r="L280">
        <v>0.80402010050251205</v>
      </c>
      <c r="M280">
        <v>0.92462311557788901</v>
      </c>
      <c r="N280">
        <v>0.835509138381201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1176</v>
      </c>
      <c r="F281">
        <v>1224</v>
      </c>
      <c r="G281">
        <v>48</v>
      </c>
      <c r="H281">
        <v>1165</v>
      </c>
      <c r="I281">
        <v>11</v>
      </c>
      <c r="J281">
        <v>59</v>
      </c>
      <c r="K281">
        <v>0.99064625850340104</v>
      </c>
      <c r="L281">
        <v>0.95179738562091498</v>
      </c>
      <c r="M281">
        <v>0.96078431372549</v>
      </c>
      <c r="N281">
        <v>0.97083333333333299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584</v>
      </c>
      <c r="F282">
        <v>647</v>
      </c>
      <c r="G282">
        <v>63</v>
      </c>
      <c r="H282">
        <v>557</v>
      </c>
      <c r="I282">
        <v>27</v>
      </c>
      <c r="J282">
        <v>90</v>
      </c>
      <c r="K282">
        <v>0.95376712328767099</v>
      </c>
      <c r="L282">
        <v>0.86089644513137498</v>
      </c>
      <c r="M282">
        <v>0.90262751159196197</v>
      </c>
      <c r="N282">
        <v>0.90495532087733499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184</v>
      </c>
      <c r="F283">
        <v>217</v>
      </c>
      <c r="G283">
        <v>33</v>
      </c>
      <c r="H283">
        <v>110</v>
      </c>
      <c r="I283">
        <v>74</v>
      </c>
      <c r="J283">
        <v>107</v>
      </c>
      <c r="K283">
        <v>0.59782608695652095</v>
      </c>
      <c r="L283">
        <v>0.50691244239631295</v>
      </c>
      <c r="M283">
        <v>0.84792626728110598</v>
      </c>
      <c r="N283">
        <v>0.54862842892768005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1197</v>
      </c>
      <c r="F284">
        <v>1224</v>
      </c>
      <c r="G284">
        <v>27</v>
      </c>
      <c r="H284">
        <v>1184</v>
      </c>
      <c r="I284">
        <v>13</v>
      </c>
      <c r="J284">
        <v>40</v>
      </c>
      <c r="K284">
        <v>0.98913951545530399</v>
      </c>
      <c r="L284">
        <v>0.96732026143790795</v>
      </c>
      <c r="M284">
        <v>0.97794117647058798</v>
      </c>
      <c r="N284">
        <v>0.97810821974390705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616</v>
      </c>
      <c r="F285">
        <v>647</v>
      </c>
      <c r="G285">
        <v>31</v>
      </c>
      <c r="H285">
        <v>596</v>
      </c>
      <c r="I285">
        <v>20</v>
      </c>
      <c r="J285">
        <v>51</v>
      </c>
      <c r="K285">
        <v>0.96753246753246702</v>
      </c>
      <c r="L285">
        <v>0.92117465224111195</v>
      </c>
      <c r="M285">
        <v>0.95208655332302905</v>
      </c>
      <c r="N285">
        <v>0.94378463974663496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220</v>
      </c>
      <c r="F286">
        <v>217</v>
      </c>
      <c r="G286">
        <v>3</v>
      </c>
      <c r="H286">
        <v>183</v>
      </c>
      <c r="I286">
        <v>37</v>
      </c>
      <c r="J286">
        <v>34</v>
      </c>
      <c r="K286">
        <v>0.83181818181818101</v>
      </c>
      <c r="L286">
        <v>0.84331797235022998</v>
      </c>
      <c r="M286">
        <v>1.0138248847926199</v>
      </c>
      <c r="N286">
        <v>0.83752860411899299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1212</v>
      </c>
      <c r="F287">
        <v>1224</v>
      </c>
      <c r="G287">
        <v>12</v>
      </c>
      <c r="H287">
        <v>1208</v>
      </c>
      <c r="I287">
        <v>4</v>
      </c>
      <c r="J287">
        <v>16</v>
      </c>
      <c r="K287">
        <v>0.99669966996699599</v>
      </c>
      <c r="L287">
        <v>0.986928104575163</v>
      </c>
      <c r="M287">
        <v>0.99019607843137203</v>
      </c>
      <c r="N287">
        <v>0.99178981937602595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655</v>
      </c>
      <c r="F288">
        <v>647</v>
      </c>
      <c r="G288">
        <v>8</v>
      </c>
      <c r="H288">
        <v>621</v>
      </c>
      <c r="I288">
        <v>34</v>
      </c>
      <c r="J288">
        <v>26</v>
      </c>
      <c r="K288">
        <v>0.94809160305343498</v>
      </c>
      <c r="L288">
        <v>0.95981452859350802</v>
      </c>
      <c r="M288">
        <v>1.0123647604327599</v>
      </c>
      <c r="N288">
        <v>0.953917050691244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206</v>
      </c>
      <c r="F289">
        <v>217</v>
      </c>
      <c r="G289">
        <v>11</v>
      </c>
      <c r="H289">
        <v>186</v>
      </c>
      <c r="I289">
        <v>20</v>
      </c>
      <c r="J289">
        <v>31</v>
      </c>
      <c r="K289">
        <v>0.90291262135922301</v>
      </c>
      <c r="L289">
        <v>0.85714285714285698</v>
      </c>
      <c r="M289">
        <v>0.94930875576036799</v>
      </c>
      <c r="N289">
        <v>0.879432624113475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1032</v>
      </c>
      <c r="F290">
        <v>1053</v>
      </c>
      <c r="G290">
        <v>21</v>
      </c>
      <c r="H290">
        <v>1028</v>
      </c>
      <c r="I290">
        <v>4</v>
      </c>
      <c r="J290">
        <v>25</v>
      </c>
      <c r="K290">
        <v>0.99612403100775104</v>
      </c>
      <c r="L290">
        <v>0.97625830959164295</v>
      </c>
      <c r="M290">
        <v>0.98005698005698005</v>
      </c>
      <c r="N290">
        <v>0.98609112709832103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690</v>
      </c>
      <c r="F291">
        <v>716</v>
      </c>
      <c r="G291">
        <v>26</v>
      </c>
      <c r="H291">
        <v>642</v>
      </c>
      <c r="I291">
        <v>48</v>
      </c>
      <c r="J291">
        <v>74</v>
      </c>
      <c r="K291">
        <v>0.93043478260869505</v>
      </c>
      <c r="L291">
        <v>0.89664804469273696</v>
      </c>
      <c r="M291">
        <v>0.96368715083798795</v>
      </c>
      <c r="N291">
        <v>0.91322901849217597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198</v>
      </c>
      <c r="F292">
        <v>224</v>
      </c>
      <c r="G292">
        <v>26</v>
      </c>
      <c r="H292">
        <v>143</v>
      </c>
      <c r="I292">
        <v>55</v>
      </c>
      <c r="J292">
        <v>81</v>
      </c>
      <c r="K292">
        <v>0.72222222222222199</v>
      </c>
      <c r="L292">
        <v>0.63839285714285698</v>
      </c>
      <c r="M292">
        <v>0.88392857142857095</v>
      </c>
      <c r="N292">
        <v>0.67772511848341199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1010</v>
      </c>
      <c r="F293">
        <v>1053</v>
      </c>
      <c r="G293">
        <v>43</v>
      </c>
      <c r="H293">
        <v>1005</v>
      </c>
      <c r="I293">
        <v>5</v>
      </c>
      <c r="J293">
        <v>48</v>
      </c>
      <c r="K293">
        <v>0.99504950495049505</v>
      </c>
      <c r="L293">
        <v>0.95441595441595395</v>
      </c>
      <c r="M293">
        <v>0.95916429249762503</v>
      </c>
      <c r="N293">
        <v>0.97430925836160898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719</v>
      </c>
      <c r="F294">
        <v>716</v>
      </c>
      <c r="G294">
        <v>3</v>
      </c>
      <c r="H294">
        <v>671</v>
      </c>
      <c r="I294">
        <v>48</v>
      </c>
      <c r="J294">
        <v>45</v>
      </c>
      <c r="K294">
        <v>0.93324061196105701</v>
      </c>
      <c r="L294">
        <v>0.93715083798882604</v>
      </c>
      <c r="M294">
        <v>1.00418994413407</v>
      </c>
      <c r="N294">
        <v>0.93519163763066204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230</v>
      </c>
      <c r="F295">
        <v>224</v>
      </c>
      <c r="G295">
        <v>6</v>
      </c>
      <c r="H295">
        <v>197</v>
      </c>
      <c r="I295">
        <v>33</v>
      </c>
      <c r="J295">
        <v>27</v>
      </c>
      <c r="K295">
        <v>0.85652173913043395</v>
      </c>
      <c r="L295">
        <v>0.87946428571428503</v>
      </c>
      <c r="M295">
        <v>1.02678571428571</v>
      </c>
      <c r="N295">
        <v>0.86784140969162904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1033</v>
      </c>
      <c r="F296">
        <v>1053</v>
      </c>
      <c r="G296">
        <v>20</v>
      </c>
      <c r="H296">
        <v>1033</v>
      </c>
      <c r="I296">
        <v>0</v>
      </c>
      <c r="J296">
        <v>20</v>
      </c>
      <c r="K296">
        <v>1</v>
      </c>
      <c r="L296">
        <v>0.98100664767331403</v>
      </c>
      <c r="M296">
        <v>0.98100664767331403</v>
      </c>
      <c r="N296">
        <v>0.990412272291466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719</v>
      </c>
      <c r="F297">
        <v>716</v>
      </c>
      <c r="G297">
        <v>3</v>
      </c>
      <c r="H297">
        <v>671</v>
      </c>
      <c r="I297">
        <v>48</v>
      </c>
      <c r="J297">
        <v>45</v>
      </c>
      <c r="K297">
        <v>0.93324061196105701</v>
      </c>
      <c r="L297">
        <v>0.93715083798882604</v>
      </c>
      <c r="M297">
        <v>1.00418994413407</v>
      </c>
      <c r="N297">
        <v>0.93519163763066204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206</v>
      </c>
      <c r="F298">
        <v>224</v>
      </c>
      <c r="G298">
        <v>18</v>
      </c>
      <c r="H298">
        <v>176</v>
      </c>
      <c r="I298">
        <v>30</v>
      </c>
      <c r="J298">
        <v>48</v>
      </c>
      <c r="K298">
        <v>0.85436893203883402</v>
      </c>
      <c r="L298">
        <v>0.78571428571428503</v>
      </c>
      <c r="M298">
        <v>0.91964285714285698</v>
      </c>
      <c r="N298">
        <v>0.81860465116279002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1115</v>
      </c>
      <c r="F299">
        <v>1101</v>
      </c>
      <c r="G299">
        <v>14</v>
      </c>
      <c r="H299">
        <v>1096</v>
      </c>
      <c r="I299">
        <v>19</v>
      </c>
      <c r="J299">
        <v>5</v>
      </c>
      <c r="K299">
        <v>0.98295964125560498</v>
      </c>
      <c r="L299">
        <v>0.99545867393278797</v>
      </c>
      <c r="M299">
        <v>1.0127157129881901</v>
      </c>
      <c r="N299">
        <v>0.989169675090252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655</v>
      </c>
      <c r="F300">
        <v>614</v>
      </c>
      <c r="G300">
        <v>41</v>
      </c>
      <c r="H300">
        <v>542</v>
      </c>
      <c r="I300">
        <v>113</v>
      </c>
      <c r="J300">
        <v>72</v>
      </c>
      <c r="K300">
        <v>0.82748091603053398</v>
      </c>
      <c r="L300">
        <v>0.88273615635179103</v>
      </c>
      <c r="M300">
        <v>1.0667752442996701</v>
      </c>
      <c r="N300">
        <v>0.85421591804570496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220</v>
      </c>
      <c r="F301">
        <v>228</v>
      </c>
      <c r="G301">
        <v>8</v>
      </c>
      <c r="H301">
        <v>155</v>
      </c>
      <c r="I301">
        <v>65</v>
      </c>
      <c r="J301">
        <v>73</v>
      </c>
      <c r="K301">
        <v>0.70454545454545403</v>
      </c>
      <c r="L301">
        <v>0.679824561403508</v>
      </c>
      <c r="M301">
        <v>0.96491228070175405</v>
      </c>
      <c r="N301">
        <v>0.69196428571428503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1087</v>
      </c>
      <c r="F302">
        <v>1101</v>
      </c>
      <c r="G302">
        <v>14</v>
      </c>
      <c r="H302">
        <v>1082</v>
      </c>
      <c r="I302">
        <v>5</v>
      </c>
      <c r="J302">
        <v>19</v>
      </c>
      <c r="K302">
        <v>0.99540018399263996</v>
      </c>
      <c r="L302">
        <v>0.98274296094459501</v>
      </c>
      <c r="M302">
        <v>0.98728428701180704</v>
      </c>
      <c r="N302">
        <v>0.98903107861060302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589</v>
      </c>
      <c r="F303">
        <v>614</v>
      </c>
      <c r="G303">
        <v>25</v>
      </c>
      <c r="H303">
        <v>542</v>
      </c>
      <c r="I303">
        <v>47</v>
      </c>
      <c r="J303">
        <v>72</v>
      </c>
      <c r="K303">
        <v>0.92020373514431197</v>
      </c>
      <c r="L303">
        <v>0.88273615635179103</v>
      </c>
      <c r="M303">
        <v>0.95928338762214904</v>
      </c>
      <c r="N303">
        <v>0.90108063175394804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244</v>
      </c>
      <c r="F304">
        <v>228</v>
      </c>
      <c r="G304">
        <v>16</v>
      </c>
      <c r="H304">
        <v>195</v>
      </c>
      <c r="I304">
        <v>49</v>
      </c>
      <c r="J304">
        <v>33</v>
      </c>
      <c r="K304">
        <v>0.79918032786885196</v>
      </c>
      <c r="L304">
        <v>0.85526315789473595</v>
      </c>
      <c r="M304">
        <v>1.0701754385964899</v>
      </c>
      <c r="N304">
        <v>0.82627118644067798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1085</v>
      </c>
      <c r="F305">
        <v>1101</v>
      </c>
      <c r="G305">
        <v>16</v>
      </c>
      <c r="H305">
        <v>1083</v>
      </c>
      <c r="I305">
        <v>2</v>
      </c>
      <c r="J305">
        <v>18</v>
      </c>
      <c r="K305">
        <v>0.99815668202764896</v>
      </c>
      <c r="L305">
        <v>0.98365122615803802</v>
      </c>
      <c r="M305">
        <v>0.98546775658492203</v>
      </c>
      <c r="N305">
        <v>0.99085086916742904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611</v>
      </c>
      <c r="F306">
        <v>614</v>
      </c>
      <c r="G306">
        <v>3</v>
      </c>
      <c r="H306">
        <v>564</v>
      </c>
      <c r="I306">
        <v>47</v>
      </c>
      <c r="J306">
        <v>50</v>
      </c>
      <c r="K306">
        <v>0.92307692307692302</v>
      </c>
      <c r="L306">
        <v>0.91856677524429897</v>
      </c>
      <c r="M306">
        <v>0.99511400651465798</v>
      </c>
      <c r="N306">
        <v>0.92081632653061196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215</v>
      </c>
      <c r="F307">
        <v>228</v>
      </c>
      <c r="G307">
        <v>13</v>
      </c>
      <c r="H307">
        <v>187</v>
      </c>
      <c r="I307">
        <v>28</v>
      </c>
      <c r="J307">
        <v>41</v>
      </c>
      <c r="K307">
        <v>0.86976744186046495</v>
      </c>
      <c r="L307">
        <v>0.820175438596491</v>
      </c>
      <c r="M307">
        <v>0.94298245614035003</v>
      </c>
      <c r="N307">
        <v>0.84424379232505598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1032</v>
      </c>
      <c r="F308">
        <v>1044</v>
      </c>
      <c r="G308">
        <v>12</v>
      </c>
      <c r="H308">
        <v>1029</v>
      </c>
      <c r="I308">
        <v>3</v>
      </c>
      <c r="J308">
        <v>15</v>
      </c>
      <c r="K308">
        <v>0.99709302325581395</v>
      </c>
      <c r="L308">
        <v>0.98563218390804597</v>
      </c>
      <c r="M308">
        <v>0.98850574712643602</v>
      </c>
      <c r="N308">
        <v>0.99132947976878605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731</v>
      </c>
      <c r="F309">
        <v>668</v>
      </c>
      <c r="G309">
        <v>63</v>
      </c>
      <c r="H309">
        <v>639</v>
      </c>
      <c r="I309">
        <v>92</v>
      </c>
      <c r="J309">
        <v>29</v>
      </c>
      <c r="K309">
        <v>0.874145006839945</v>
      </c>
      <c r="L309">
        <v>0.95658682634730496</v>
      </c>
      <c r="M309">
        <v>1.0943113772455</v>
      </c>
      <c r="N309">
        <v>0.91350964974982096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208</v>
      </c>
      <c r="F310">
        <v>217</v>
      </c>
      <c r="G310">
        <v>9</v>
      </c>
      <c r="H310">
        <v>154</v>
      </c>
      <c r="I310">
        <v>54</v>
      </c>
      <c r="J310">
        <v>63</v>
      </c>
      <c r="K310">
        <v>0.74038461538461497</v>
      </c>
      <c r="L310">
        <v>0.70967741935483797</v>
      </c>
      <c r="M310">
        <v>0.958525345622119</v>
      </c>
      <c r="N310">
        <v>0.72470588235294098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1033</v>
      </c>
      <c r="F311">
        <v>1044</v>
      </c>
      <c r="G311">
        <v>11</v>
      </c>
      <c r="H311">
        <v>1030</v>
      </c>
      <c r="I311">
        <v>3</v>
      </c>
      <c r="J311">
        <v>14</v>
      </c>
      <c r="K311">
        <v>0.997095837366892</v>
      </c>
      <c r="L311">
        <v>0.98659003831417602</v>
      </c>
      <c r="M311">
        <v>0.98946360153256696</v>
      </c>
      <c r="N311">
        <v>0.99181511795859401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686</v>
      </c>
      <c r="F312">
        <v>668</v>
      </c>
      <c r="G312">
        <v>18</v>
      </c>
      <c r="H312">
        <v>616</v>
      </c>
      <c r="I312">
        <v>70</v>
      </c>
      <c r="J312">
        <v>52</v>
      </c>
      <c r="K312">
        <v>0.89795918367346905</v>
      </c>
      <c r="L312">
        <v>0.92215568862275399</v>
      </c>
      <c r="M312">
        <v>1.02694610778443</v>
      </c>
      <c r="N312">
        <v>0.90989660265878802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231</v>
      </c>
      <c r="F313">
        <v>217</v>
      </c>
      <c r="G313">
        <v>14</v>
      </c>
      <c r="H313">
        <v>194</v>
      </c>
      <c r="I313">
        <v>37</v>
      </c>
      <c r="J313">
        <v>23</v>
      </c>
      <c r="K313">
        <v>0.83982683982683903</v>
      </c>
      <c r="L313">
        <v>0.89400921658986099</v>
      </c>
      <c r="M313">
        <v>1.06451612903225</v>
      </c>
      <c r="N313">
        <v>0.86607142857142805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1033</v>
      </c>
      <c r="F314">
        <v>1044</v>
      </c>
      <c r="G314">
        <v>11</v>
      </c>
      <c r="H314">
        <v>1033</v>
      </c>
      <c r="I314">
        <v>0</v>
      </c>
      <c r="J314">
        <v>11</v>
      </c>
      <c r="K314">
        <v>1</v>
      </c>
      <c r="L314">
        <v>0.98946360153256696</v>
      </c>
      <c r="M314">
        <v>0.98946360153256696</v>
      </c>
      <c r="N314">
        <v>0.99470389985556096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626</v>
      </c>
      <c r="I315">
        <v>64</v>
      </c>
      <c r="J315">
        <v>42</v>
      </c>
      <c r="K315">
        <v>0.90724637681159404</v>
      </c>
      <c r="L315">
        <v>0.93712574850299402</v>
      </c>
      <c r="M315">
        <v>1.0329341317365199</v>
      </c>
      <c r="N315">
        <v>0.92194403534609703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204</v>
      </c>
      <c r="F316">
        <v>217</v>
      </c>
      <c r="G316">
        <v>13</v>
      </c>
      <c r="H316">
        <v>172</v>
      </c>
      <c r="I316">
        <v>32</v>
      </c>
      <c r="J316">
        <v>45</v>
      </c>
      <c r="K316">
        <v>0.84313725490196001</v>
      </c>
      <c r="L316">
        <v>0.79262672811059898</v>
      </c>
      <c r="M316">
        <v>0.94009216589861699</v>
      </c>
      <c r="N316">
        <v>0.81710213776722096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947</v>
      </c>
      <c r="F317">
        <v>915</v>
      </c>
      <c r="G317">
        <v>32</v>
      </c>
      <c r="H317">
        <v>913</v>
      </c>
      <c r="I317">
        <v>34</v>
      </c>
      <c r="J317">
        <v>2</v>
      </c>
      <c r="K317">
        <v>0.96409714889123499</v>
      </c>
      <c r="L317">
        <v>0.99781420765027296</v>
      </c>
      <c r="M317">
        <v>1.0349726775956201</v>
      </c>
      <c r="N317">
        <v>0.980665950590762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711</v>
      </c>
      <c r="F318">
        <v>701</v>
      </c>
      <c r="G318">
        <v>10</v>
      </c>
      <c r="H318">
        <v>659</v>
      </c>
      <c r="I318">
        <v>52</v>
      </c>
      <c r="J318">
        <v>42</v>
      </c>
      <c r="K318">
        <v>0.92686357243319195</v>
      </c>
      <c r="L318">
        <v>0.94008559201141195</v>
      </c>
      <c r="M318">
        <v>1.0142653352353701</v>
      </c>
      <c r="N318">
        <v>0.93342776203966005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176</v>
      </c>
      <c r="F319">
        <v>195</v>
      </c>
      <c r="G319">
        <v>19</v>
      </c>
      <c r="H319">
        <v>112</v>
      </c>
      <c r="I319">
        <v>64</v>
      </c>
      <c r="J319">
        <v>83</v>
      </c>
      <c r="K319">
        <v>0.63636363636363602</v>
      </c>
      <c r="L319">
        <v>0.57435897435897398</v>
      </c>
      <c r="M319">
        <v>0.90256410256410202</v>
      </c>
      <c r="N319">
        <v>0.60377358490566002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941</v>
      </c>
      <c r="F320">
        <v>915</v>
      </c>
      <c r="G320">
        <v>26</v>
      </c>
      <c r="H320">
        <v>911</v>
      </c>
      <c r="I320">
        <v>30</v>
      </c>
      <c r="J320">
        <v>4</v>
      </c>
      <c r="K320">
        <v>0.96811902231668401</v>
      </c>
      <c r="L320">
        <v>0.99562841530054602</v>
      </c>
      <c r="M320">
        <v>1.02841530054644</v>
      </c>
      <c r="N320">
        <v>0.98168103448275801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705</v>
      </c>
      <c r="F321">
        <v>701</v>
      </c>
      <c r="G321">
        <v>4</v>
      </c>
      <c r="H321">
        <v>659</v>
      </c>
      <c r="I321">
        <v>46</v>
      </c>
      <c r="J321">
        <v>42</v>
      </c>
      <c r="K321">
        <v>0.93475177304964496</v>
      </c>
      <c r="L321">
        <v>0.94008559201141195</v>
      </c>
      <c r="M321">
        <v>1.00570613409415</v>
      </c>
      <c r="N321">
        <v>0.937411095305832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203</v>
      </c>
      <c r="F322">
        <v>195</v>
      </c>
      <c r="G322">
        <v>8</v>
      </c>
      <c r="H322">
        <v>130</v>
      </c>
      <c r="I322">
        <v>73</v>
      </c>
      <c r="J322">
        <v>65</v>
      </c>
      <c r="K322">
        <v>0.64039408866994996</v>
      </c>
      <c r="L322">
        <v>0.66666666666666596</v>
      </c>
      <c r="M322">
        <v>1.04102564102564</v>
      </c>
      <c r="N322">
        <v>0.65326633165829096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895</v>
      </c>
      <c r="F323">
        <v>915</v>
      </c>
      <c r="G323">
        <v>20</v>
      </c>
      <c r="H323">
        <v>895</v>
      </c>
      <c r="I323">
        <v>0</v>
      </c>
      <c r="J323">
        <v>20</v>
      </c>
      <c r="K323">
        <v>1</v>
      </c>
      <c r="L323">
        <v>0.97814207650273199</v>
      </c>
      <c r="M323">
        <v>0.97814207650273199</v>
      </c>
      <c r="N323">
        <v>0.98895027624309395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715</v>
      </c>
      <c r="F324">
        <v>701</v>
      </c>
      <c r="G324">
        <v>14</v>
      </c>
      <c r="H324">
        <v>673</v>
      </c>
      <c r="I324">
        <v>42</v>
      </c>
      <c r="J324">
        <v>28</v>
      </c>
      <c r="K324">
        <v>0.94125874125874098</v>
      </c>
      <c r="L324">
        <v>0.96005706134094104</v>
      </c>
      <c r="M324">
        <v>1.0199714693295201</v>
      </c>
      <c r="N324">
        <v>0.95056497175141197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195</v>
      </c>
      <c r="F325">
        <v>195</v>
      </c>
      <c r="G325">
        <v>0</v>
      </c>
      <c r="H325">
        <v>163</v>
      </c>
      <c r="I325">
        <v>32</v>
      </c>
      <c r="J325">
        <v>32</v>
      </c>
      <c r="K325">
        <v>0.83589743589743504</v>
      </c>
      <c r="L325">
        <v>0.83589743589743504</v>
      </c>
      <c r="M325">
        <v>1</v>
      </c>
      <c r="N325">
        <v>0.83589743589743504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0</v>
      </c>
      <c r="F326">
        <v>1230</v>
      </c>
      <c r="G326">
        <v>1230</v>
      </c>
      <c r="H326">
        <v>0</v>
      </c>
      <c r="I326">
        <v>0</v>
      </c>
      <c r="J326">
        <v>1230</v>
      </c>
      <c r="K326">
        <v>-1</v>
      </c>
      <c r="L326">
        <v>-1</v>
      </c>
      <c r="M326">
        <v>0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848</v>
      </c>
      <c r="F327">
        <v>761</v>
      </c>
      <c r="G327">
        <v>87</v>
      </c>
      <c r="H327">
        <v>722</v>
      </c>
      <c r="I327">
        <v>126</v>
      </c>
      <c r="J327">
        <v>39</v>
      </c>
      <c r="K327">
        <v>0.85141509433962204</v>
      </c>
      <c r="L327">
        <v>0.948751642575558</v>
      </c>
      <c r="M327">
        <v>1.1143232588698999</v>
      </c>
      <c r="N327">
        <v>0.89745183343691703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218</v>
      </c>
      <c r="F328">
        <v>225</v>
      </c>
      <c r="G328">
        <v>7</v>
      </c>
      <c r="H328">
        <v>124</v>
      </c>
      <c r="I328">
        <v>94</v>
      </c>
      <c r="J328">
        <v>101</v>
      </c>
      <c r="K328">
        <v>0.56880733944954098</v>
      </c>
      <c r="L328">
        <v>0.551111111111111</v>
      </c>
      <c r="M328">
        <v>0.96888888888888802</v>
      </c>
      <c r="N328">
        <v>0.55981941309255001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801</v>
      </c>
      <c r="F329">
        <v>1230</v>
      </c>
      <c r="G329">
        <v>429</v>
      </c>
      <c r="H329">
        <v>796</v>
      </c>
      <c r="I329">
        <v>5</v>
      </c>
      <c r="J329">
        <v>434</v>
      </c>
      <c r="K329">
        <v>0.993757802746566</v>
      </c>
      <c r="L329">
        <v>0.64715447154471495</v>
      </c>
      <c r="M329">
        <v>0.65121951219512197</v>
      </c>
      <c r="N329">
        <v>0.78385032003938904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710</v>
      </c>
      <c r="F330">
        <v>761</v>
      </c>
      <c r="G330">
        <v>51</v>
      </c>
      <c r="H330">
        <v>647</v>
      </c>
      <c r="I330">
        <v>63</v>
      </c>
      <c r="J330">
        <v>114</v>
      </c>
      <c r="K330">
        <v>0.91126760563380205</v>
      </c>
      <c r="L330">
        <v>0.85019710906701695</v>
      </c>
      <c r="M330">
        <v>0.93298291721419102</v>
      </c>
      <c r="N330">
        <v>0.87967369136641704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215</v>
      </c>
      <c r="F331">
        <v>225</v>
      </c>
      <c r="G331">
        <v>10</v>
      </c>
      <c r="H331">
        <v>181</v>
      </c>
      <c r="I331">
        <v>34</v>
      </c>
      <c r="J331">
        <v>44</v>
      </c>
      <c r="K331">
        <v>0.84186046511627899</v>
      </c>
      <c r="L331">
        <v>0.80444444444444396</v>
      </c>
      <c r="M331">
        <v>0.95555555555555505</v>
      </c>
      <c r="N331">
        <v>0.82272727272727197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1206</v>
      </c>
      <c r="F332">
        <v>1230</v>
      </c>
      <c r="G332">
        <v>24</v>
      </c>
      <c r="H332">
        <v>1204</v>
      </c>
      <c r="I332">
        <v>2</v>
      </c>
      <c r="J332">
        <v>26</v>
      </c>
      <c r="K332">
        <v>0.99834162520729597</v>
      </c>
      <c r="L332">
        <v>0.97886178861788598</v>
      </c>
      <c r="M332">
        <v>0.98048780487804799</v>
      </c>
      <c r="N332">
        <v>0.98850574712643602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772</v>
      </c>
      <c r="F333">
        <v>761</v>
      </c>
      <c r="G333">
        <v>11</v>
      </c>
      <c r="H333">
        <v>700</v>
      </c>
      <c r="I333">
        <v>72</v>
      </c>
      <c r="J333">
        <v>61</v>
      </c>
      <c r="K333">
        <v>0.90673575129533601</v>
      </c>
      <c r="L333">
        <v>0.91984231274638595</v>
      </c>
      <c r="M333">
        <v>1.01445466491458</v>
      </c>
      <c r="N333">
        <v>0.91324200913242004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211</v>
      </c>
      <c r="F334">
        <v>225</v>
      </c>
      <c r="G334">
        <v>14</v>
      </c>
      <c r="H334">
        <v>184</v>
      </c>
      <c r="I334">
        <v>27</v>
      </c>
      <c r="J334">
        <v>41</v>
      </c>
      <c r="K334">
        <v>0.87203791469194303</v>
      </c>
      <c r="L334">
        <v>0.81777777777777705</v>
      </c>
      <c r="M334">
        <v>0.93777777777777704</v>
      </c>
      <c r="N334">
        <v>0.84403669724770602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1027</v>
      </c>
      <c r="F335">
        <v>1035</v>
      </c>
      <c r="G335">
        <v>8</v>
      </c>
      <c r="H335">
        <v>1017</v>
      </c>
      <c r="I335">
        <v>10</v>
      </c>
      <c r="J335">
        <v>18</v>
      </c>
      <c r="K335">
        <v>0.99026290165530595</v>
      </c>
      <c r="L335">
        <v>0.98260869565217301</v>
      </c>
      <c r="M335">
        <v>0.99227053140096599</v>
      </c>
      <c r="N335">
        <v>0.98642095053346202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839</v>
      </c>
      <c r="F336">
        <v>827</v>
      </c>
      <c r="G336">
        <v>12</v>
      </c>
      <c r="H336">
        <v>742</v>
      </c>
      <c r="I336">
        <v>97</v>
      </c>
      <c r="J336">
        <v>85</v>
      </c>
      <c r="K336">
        <v>0.88438617401668596</v>
      </c>
      <c r="L336">
        <v>0.89721886336154699</v>
      </c>
      <c r="M336">
        <v>1.0145102781136599</v>
      </c>
      <c r="N336">
        <v>0.89075630252100801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225</v>
      </c>
      <c r="F337">
        <v>243</v>
      </c>
      <c r="G337">
        <v>18</v>
      </c>
      <c r="H337">
        <v>137</v>
      </c>
      <c r="I337">
        <v>88</v>
      </c>
      <c r="J337">
        <v>106</v>
      </c>
      <c r="K337">
        <v>0.60888888888888804</v>
      </c>
      <c r="L337">
        <v>0.563786008230452</v>
      </c>
      <c r="M337">
        <v>0.92592592592592504</v>
      </c>
      <c r="N337">
        <v>0.58547008547008506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929</v>
      </c>
      <c r="F338">
        <v>1035</v>
      </c>
      <c r="G338">
        <v>106</v>
      </c>
      <c r="H338">
        <v>920</v>
      </c>
      <c r="I338">
        <v>9</v>
      </c>
      <c r="J338">
        <v>115</v>
      </c>
      <c r="K338">
        <v>0.99031216361679197</v>
      </c>
      <c r="L338">
        <v>0.88888888888888795</v>
      </c>
      <c r="M338">
        <v>0.89758454106280094</v>
      </c>
      <c r="N338">
        <v>0.93686354378818704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798</v>
      </c>
      <c r="F339">
        <v>827</v>
      </c>
      <c r="G339">
        <v>29</v>
      </c>
      <c r="H339">
        <v>747</v>
      </c>
      <c r="I339">
        <v>51</v>
      </c>
      <c r="J339">
        <v>80</v>
      </c>
      <c r="K339">
        <v>0.93609022556390897</v>
      </c>
      <c r="L339">
        <v>0.90326481257557401</v>
      </c>
      <c r="M339">
        <v>0.96493349455864497</v>
      </c>
      <c r="N339">
        <v>0.91938461538461502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216</v>
      </c>
      <c r="F340">
        <v>243</v>
      </c>
      <c r="G340">
        <v>27</v>
      </c>
      <c r="H340">
        <v>180</v>
      </c>
      <c r="I340">
        <v>36</v>
      </c>
      <c r="J340">
        <v>63</v>
      </c>
      <c r="K340">
        <v>0.83333333333333304</v>
      </c>
      <c r="L340">
        <v>0.74074074074074003</v>
      </c>
      <c r="M340">
        <v>0.88888888888888795</v>
      </c>
      <c r="N340">
        <v>0.78431372549019596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1026</v>
      </c>
      <c r="F341">
        <v>1035</v>
      </c>
      <c r="G341">
        <v>9</v>
      </c>
      <c r="H341">
        <v>1024</v>
      </c>
      <c r="I341">
        <v>2</v>
      </c>
      <c r="J341">
        <v>11</v>
      </c>
      <c r="K341">
        <v>0.99805068226120797</v>
      </c>
      <c r="L341">
        <v>0.98937198067632803</v>
      </c>
      <c r="M341">
        <v>0.99130434782608701</v>
      </c>
      <c r="N341">
        <v>0.99369238233866997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841</v>
      </c>
      <c r="F342">
        <v>827</v>
      </c>
      <c r="G342">
        <v>14</v>
      </c>
      <c r="H342">
        <v>777</v>
      </c>
      <c r="I342">
        <v>64</v>
      </c>
      <c r="J342">
        <v>50</v>
      </c>
      <c r="K342">
        <v>0.92390011890606405</v>
      </c>
      <c r="L342">
        <v>0.93954050785973398</v>
      </c>
      <c r="M342">
        <v>1.01692865779927</v>
      </c>
      <c r="N342">
        <v>0.93165467625899201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227</v>
      </c>
      <c r="F343">
        <v>243</v>
      </c>
      <c r="G343">
        <v>16</v>
      </c>
      <c r="H343">
        <v>190</v>
      </c>
      <c r="I343">
        <v>37</v>
      </c>
      <c r="J343">
        <v>53</v>
      </c>
      <c r="K343">
        <v>0.83700440528634301</v>
      </c>
      <c r="L343">
        <v>0.781893004115226</v>
      </c>
      <c r="M343">
        <v>0.93415637860082301</v>
      </c>
      <c r="N343">
        <v>0.80851063829787195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1086</v>
      </c>
      <c r="F344">
        <v>1107</v>
      </c>
      <c r="G344">
        <v>21</v>
      </c>
      <c r="H344">
        <v>1076</v>
      </c>
      <c r="I344">
        <v>10</v>
      </c>
      <c r="J344">
        <v>31</v>
      </c>
      <c r="K344">
        <v>0.99079189686924496</v>
      </c>
      <c r="L344">
        <v>0.971996386630533</v>
      </c>
      <c r="M344">
        <v>0.98102981029810299</v>
      </c>
      <c r="N344">
        <v>0.98130414956680301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603</v>
      </c>
      <c r="F345">
        <v>701</v>
      </c>
      <c r="G345">
        <v>98</v>
      </c>
      <c r="H345">
        <v>577</v>
      </c>
      <c r="I345">
        <v>26</v>
      </c>
      <c r="J345">
        <v>124</v>
      </c>
      <c r="K345">
        <v>0.95688225538971805</v>
      </c>
      <c r="L345">
        <v>0.82310984308131196</v>
      </c>
      <c r="M345">
        <v>0.86019971469329504</v>
      </c>
      <c r="N345">
        <v>0.88496932515337401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213</v>
      </c>
      <c r="F346">
        <v>266</v>
      </c>
      <c r="G346">
        <v>53</v>
      </c>
      <c r="H346">
        <v>129</v>
      </c>
      <c r="I346">
        <v>84</v>
      </c>
      <c r="J346">
        <v>137</v>
      </c>
      <c r="K346">
        <v>0.60563380281690105</v>
      </c>
      <c r="L346">
        <v>0.48496240601503698</v>
      </c>
      <c r="M346">
        <v>0.80075187969924799</v>
      </c>
      <c r="N346">
        <v>0.53862212943632504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1061</v>
      </c>
      <c r="F347">
        <v>1107</v>
      </c>
      <c r="G347">
        <v>46</v>
      </c>
      <c r="H347">
        <v>1054</v>
      </c>
      <c r="I347">
        <v>7</v>
      </c>
      <c r="J347">
        <v>53</v>
      </c>
      <c r="K347">
        <v>0.99340245051837806</v>
      </c>
      <c r="L347">
        <v>0.95212285456187895</v>
      </c>
      <c r="M347">
        <v>0.95844625112917703</v>
      </c>
      <c r="N347">
        <v>0.97232472324723196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579</v>
      </c>
      <c r="F348">
        <v>701</v>
      </c>
      <c r="G348">
        <v>122</v>
      </c>
      <c r="H348">
        <v>560</v>
      </c>
      <c r="I348">
        <v>19</v>
      </c>
      <c r="J348">
        <v>141</v>
      </c>
      <c r="K348">
        <v>0.96718480138169205</v>
      </c>
      <c r="L348">
        <v>0.79885877318116905</v>
      </c>
      <c r="M348">
        <v>0.82596291012838796</v>
      </c>
      <c r="N348">
        <v>0.875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241</v>
      </c>
      <c r="F349">
        <v>266</v>
      </c>
      <c r="G349">
        <v>25</v>
      </c>
      <c r="H349">
        <v>209</v>
      </c>
      <c r="I349">
        <v>32</v>
      </c>
      <c r="J349">
        <v>57</v>
      </c>
      <c r="K349">
        <v>0.86721991701244805</v>
      </c>
      <c r="L349">
        <v>0.78571428571428503</v>
      </c>
      <c r="M349">
        <v>0.90601503759398405</v>
      </c>
      <c r="N349">
        <v>0.82445759368836302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1069</v>
      </c>
      <c r="F350">
        <v>1107</v>
      </c>
      <c r="G350">
        <v>38</v>
      </c>
      <c r="H350">
        <v>1067</v>
      </c>
      <c r="I350">
        <v>2</v>
      </c>
      <c r="J350">
        <v>40</v>
      </c>
      <c r="K350">
        <v>0.998129092609915</v>
      </c>
      <c r="L350">
        <v>0.96386630532971995</v>
      </c>
      <c r="M350">
        <v>0.96567299006323304</v>
      </c>
      <c r="N350">
        <v>0.98069852941176405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709</v>
      </c>
      <c r="F351">
        <v>701</v>
      </c>
      <c r="G351">
        <v>8</v>
      </c>
      <c r="H351">
        <v>678</v>
      </c>
      <c r="I351">
        <v>31</v>
      </c>
      <c r="J351">
        <v>23</v>
      </c>
      <c r="K351">
        <v>0.95627644569816606</v>
      </c>
      <c r="L351">
        <v>0.96718972895862998</v>
      </c>
      <c r="M351">
        <v>1.0114122681883</v>
      </c>
      <c r="N351">
        <v>0.96170212765957397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235</v>
      </c>
      <c r="F352">
        <v>266</v>
      </c>
      <c r="G352">
        <v>31</v>
      </c>
      <c r="H352">
        <v>208</v>
      </c>
      <c r="I352">
        <v>27</v>
      </c>
      <c r="J352">
        <v>58</v>
      </c>
      <c r="K352">
        <v>0.88510638297872302</v>
      </c>
      <c r="L352">
        <v>0.78195488721804496</v>
      </c>
      <c r="M352">
        <v>0.88345864661654105</v>
      </c>
      <c r="N352">
        <v>0.83033932135728505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1030</v>
      </c>
      <c r="F353">
        <v>1014</v>
      </c>
      <c r="G353">
        <v>16</v>
      </c>
      <c r="H353">
        <v>1000</v>
      </c>
      <c r="I353">
        <v>30</v>
      </c>
      <c r="J353">
        <v>14</v>
      </c>
      <c r="K353">
        <v>0.970873786407767</v>
      </c>
      <c r="L353">
        <v>0.98619329388560095</v>
      </c>
      <c r="M353">
        <v>1.0157790927021599</v>
      </c>
      <c r="N353">
        <v>0.97847358121330696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670</v>
      </c>
      <c r="F354">
        <v>656</v>
      </c>
      <c r="G354">
        <v>14</v>
      </c>
      <c r="H354">
        <v>615</v>
      </c>
      <c r="I354">
        <v>55</v>
      </c>
      <c r="J354">
        <v>41</v>
      </c>
      <c r="K354">
        <v>0.91791044776119401</v>
      </c>
      <c r="L354">
        <v>0.9375</v>
      </c>
      <c r="M354">
        <v>1.0213414634146301</v>
      </c>
      <c r="N354">
        <v>0.92760180995475106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186</v>
      </c>
      <c r="F355">
        <v>247</v>
      </c>
      <c r="G355">
        <v>61</v>
      </c>
      <c r="H355">
        <v>158</v>
      </c>
      <c r="I355">
        <v>28</v>
      </c>
      <c r="J355">
        <v>89</v>
      </c>
      <c r="K355">
        <v>0.84946236559139698</v>
      </c>
      <c r="L355">
        <v>0.63967611336032304</v>
      </c>
      <c r="M355">
        <v>0.75303643724696301</v>
      </c>
      <c r="N355">
        <v>0.72979214780600399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1029</v>
      </c>
      <c r="F356">
        <v>1014</v>
      </c>
      <c r="G356">
        <v>15</v>
      </c>
      <c r="H356">
        <v>1004</v>
      </c>
      <c r="I356">
        <v>25</v>
      </c>
      <c r="J356">
        <v>10</v>
      </c>
      <c r="K356">
        <v>0.97570456754130197</v>
      </c>
      <c r="L356">
        <v>0.99013806706114305</v>
      </c>
      <c r="M356">
        <v>1.01479289940828</v>
      </c>
      <c r="N356">
        <v>0.98286833088595205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684</v>
      </c>
      <c r="F357">
        <v>656</v>
      </c>
      <c r="G357">
        <v>28</v>
      </c>
      <c r="H357">
        <v>612</v>
      </c>
      <c r="I357">
        <v>72</v>
      </c>
      <c r="J357">
        <v>44</v>
      </c>
      <c r="K357">
        <v>0.89473684210526305</v>
      </c>
      <c r="L357">
        <v>0.93292682926829196</v>
      </c>
      <c r="M357">
        <v>1.0426829268292599</v>
      </c>
      <c r="N357">
        <v>0.91343283582089496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221</v>
      </c>
      <c r="F358">
        <v>247</v>
      </c>
      <c r="G358">
        <v>26</v>
      </c>
      <c r="H358">
        <v>191</v>
      </c>
      <c r="I358">
        <v>30</v>
      </c>
      <c r="J358">
        <v>56</v>
      </c>
      <c r="K358">
        <v>0.86425339366515797</v>
      </c>
      <c r="L358">
        <v>0.77327935222671995</v>
      </c>
      <c r="M358">
        <v>0.89473684210526305</v>
      </c>
      <c r="N358">
        <v>0.816239316239316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1002</v>
      </c>
      <c r="F359">
        <v>1014</v>
      </c>
      <c r="G359">
        <v>12</v>
      </c>
      <c r="H359">
        <v>999</v>
      </c>
      <c r="I359">
        <v>3</v>
      </c>
      <c r="J359">
        <v>15</v>
      </c>
      <c r="K359">
        <v>0.99700598802395202</v>
      </c>
      <c r="L359">
        <v>0.98520710059171601</v>
      </c>
      <c r="M359">
        <v>0.98816568047337205</v>
      </c>
      <c r="N359">
        <v>0.99107142857142805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665</v>
      </c>
      <c r="F360">
        <v>656</v>
      </c>
      <c r="G360">
        <v>9</v>
      </c>
      <c r="H360">
        <v>618</v>
      </c>
      <c r="I360">
        <v>47</v>
      </c>
      <c r="J360">
        <v>38</v>
      </c>
      <c r="K360">
        <v>0.929323308270676</v>
      </c>
      <c r="L360">
        <v>0.94207317073170704</v>
      </c>
      <c r="M360">
        <v>1.0137195121951199</v>
      </c>
      <c r="N360">
        <v>0.93565480696442005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232</v>
      </c>
      <c r="F361">
        <v>247</v>
      </c>
      <c r="G361">
        <v>15</v>
      </c>
      <c r="H361">
        <v>201</v>
      </c>
      <c r="I361">
        <v>31</v>
      </c>
      <c r="J361">
        <v>46</v>
      </c>
      <c r="K361">
        <v>0.86637931034482696</v>
      </c>
      <c r="L361">
        <v>0.81376518218623395</v>
      </c>
      <c r="M361">
        <v>0.93927125506072795</v>
      </c>
      <c r="N361">
        <v>0.839248434237995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1065</v>
      </c>
      <c r="F362">
        <v>1070</v>
      </c>
      <c r="G362">
        <v>5</v>
      </c>
      <c r="H362">
        <v>1060</v>
      </c>
      <c r="I362">
        <v>5</v>
      </c>
      <c r="J362">
        <v>10</v>
      </c>
      <c r="K362">
        <v>0.99530516431924798</v>
      </c>
      <c r="L362">
        <v>0.99065420560747597</v>
      </c>
      <c r="M362">
        <v>0.99532710280373804</v>
      </c>
      <c r="N362">
        <v>0.99297423887587799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741</v>
      </c>
      <c r="F363">
        <v>700</v>
      </c>
      <c r="G363">
        <v>41</v>
      </c>
      <c r="H363">
        <v>649</v>
      </c>
      <c r="I363">
        <v>92</v>
      </c>
      <c r="J363">
        <v>51</v>
      </c>
      <c r="K363">
        <v>0.87584345479082304</v>
      </c>
      <c r="L363">
        <v>0.92714285714285705</v>
      </c>
      <c r="M363">
        <v>1.0585714285714201</v>
      </c>
      <c r="N363">
        <v>0.90076335877862601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199</v>
      </c>
      <c r="F364">
        <v>239</v>
      </c>
      <c r="G364">
        <v>40</v>
      </c>
      <c r="H364">
        <v>136</v>
      </c>
      <c r="I364">
        <v>63</v>
      </c>
      <c r="J364">
        <v>103</v>
      </c>
      <c r="K364">
        <v>0.68341708542713497</v>
      </c>
      <c r="L364">
        <v>0.56903765690376495</v>
      </c>
      <c r="M364">
        <v>0.832635983263598</v>
      </c>
      <c r="N364">
        <v>0.62100456621004496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758</v>
      </c>
      <c r="F365">
        <v>1070</v>
      </c>
      <c r="G365">
        <v>312</v>
      </c>
      <c r="H365">
        <v>753</v>
      </c>
      <c r="I365">
        <v>5</v>
      </c>
      <c r="J365">
        <v>317</v>
      </c>
      <c r="K365">
        <v>0.99340369393139805</v>
      </c>
      <c r="L365">
        <v>0.70373831775700901</v>
      </c>
      <c r="M365">
        <v>0.70841121495327097</v>
      </c>
      <c r="N365">
        <v>0.82385120350109398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678</v>
      </c>
      <c r="F366">
        <v>700</v>
      </c>
      <c r="G366">
        <v>22</v>
      </c>
      <c r="H366">
        <v>628</v>
      </c>
      <c r="I366">
        <v>50</v>
      </c>
      <c r="J366">
        <v>72</v>
      </c>
      <c r="K366">
        <v>0.92625368731563396</v>
      </c>
      <c r="L366">
        <v>0.89714285714285702</v>
      </c>
      <c r="M366">
        <v>0.96857142857142797</v>
      </c>
      <c r="N366">
        <v>0.91146589259796795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223</v>
      </c>
      <c r="F367">
        <v>239</v>
      </c>
      <c r="G367">
        <v>16</v>
      </c>
      <c r="H367">
        <v>191</v>
      </c>
      <c r="I367">
        <v>32</v>
      </c>
      <c r="J367">
        <v>48</v>
      </c>
      <c r="K367">
        <v>0.85650224215246595</v>
      </c>
      <c r="L367">
        <v>0.79916317991631802</v>
      </c>
      <c r="M367">
        <v>0.93305439330543904</v>
      </c>
      <c r="N367">
        <v>0.82683982683982604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1024</v>
      </c>
      <c r="F368">
        <v>1070</v>
      </c>
      <c r="G368">
        <v>46</v>
      </c>
      <c r="H368">
        <v>1024</v>
      </c>
      <c r="I368">
        <v>0</v>
      </c>
      <c r="J368">
        <v>46</v>
      </c>
      <c r="K368">
        <v>1</v>
      </c>
      <c r="L368">
        <v>0.95700934579439201</v>
      </c>
      <c r="M368">
        <v>0.95700934579439201</v>
      </c>
      <c r="N368">
        <v>0.97803247373447899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691</v>
      </c>
      <c r="F369">
        <v>700</v>
      </c>
      <c r="G369">
        <v>9</v>
      </c>
      <c r="H369">
        <v>642</v>
      </c>
      <c r="I369">
        <v>49</v>
      </c>
      <c r="J369">
        <v>58</v>
      </c>
      <c r="K369">
        <v>0.92908827785817605</v>
      </c>
      <c r="L369">
        <v>0.91714285714285704</v>
      </c>
      <c r="M369">
        <v>0.98714285714285699</v>
      </c>
      <c r="N369">
        <v>0.92307692307692302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206</v>
      </c>
      <c r="F370">
        <v>239</v>
      </c>
      <c r="G370">
        <v>33</v>
      </c>
      <c r="H370">
        <v>178</v>
      </c>
      <c r="I370">
        <v>28</v>
      </c>
      <c r="J370">
        <v>61</v>
      </c>
      <c r="K370">
        <v>0.86407766990291202</v>
      </c>
      <c r="L370">
        <v>0.74476987447698695</v>
      </c>
      <c r="M370">
        <v>0.86192468619246798</v>
      </c>
      <c r="N370">
        <v>0.8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1021</v>
      </c>
      <c r="F371">
        <v>1007</v>
      </c>
      <c r="G371">
        <v>14</v>
      </c>
      <c r="H371">
        <v>1007</v>
      </c>
      <c r="I371">
        <v>14</v>
      </c>
      <c r="J371">
        <v>0</v>
      </c>
      <c r="K371">
        <v>0.98628795298726701</v>
      </c>
      <c r="L371">
        <v>1</v>
      </c>
      <c r="M371">
        <v>1.0139026812313801</v>
      </c>
      <c r="N371">
        <v>0.99309664694279998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733</v>
      </c>
      <c r="F372">
        <v>641</v>
      </c>
      <c r="G372">
        <v>92</v>
      </c>
      <c r="H372">
        <v>614</v>
      </c>
      <c r="I372">
        <v>119</v>
      </c>
      <c r="J372">
        <v>27</v>
      </c>
      <c r="K372">
        <v>0.83765347885402397</v>
      </c>
      <c r="L372">
        <v>0.95787831513260502</v>
      </c>
      <c r="M372">
        <v>1.14352574102964</v>
      </c>
      <c r="N372">
        <v>0.89374090247452698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240</v>
      </c>
      <c r="F373">
        <v>204</v>
      </c>
      <c r="G373">
        <v>36</v>
      </c>
      <c r="H373">
        <v>163</v>
      </c>
      <c r="I373">
        <v>77</v>
      </c>
      <c r="J373">
        <v>41</v>
      </c>
      <c r="K373">
        <v>0.67916666666666603</v>
      </c>
      <c r="L373">
        <v>0.79901960784313697</v>
      </c>
      <c r="M373">
        <v>1.1764705882352899</v>
      </c>
      <c r="N373">
        <v>0.73423423423423395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1002</v>
      </c>
      <c r="F374">
        <v>1007</v>
      </c>
      <c r="G374">
        <v>5</v>
      </c>
      <c r="H374">
        <v>994</v>
      </c>
      <c r="I374">
        <v>8</v>
      </c>
      <c r="J374">
        <v>13</v>
      </c>
      <c r="K374">
        <v>0.99201596806387204</v>
      </c>
      <c r="L374">
        <v>0.98709036742800305</v>
      </c>
      <c r="M374">
        <v>0.99503475670307795</v>
      </c>
      <c r="N374">
        <v>0.989547038327526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658</v>
      </c>
      <c r="F375">
        <v>641</v>
      </c>
      <c r="G375">
        <v>17</v>
      </c>
      <c r="H375">
        <v>585</v>
      </c>
      <c r="I375">
        <v>73</v>
      </c>
      <c r="J375">
        <v>56</v>
      </c>
      <c r="K375">
        <v>0.88905775075987803</v>
      </c>
      <c r="L375">
        <v>0.91263650546021802</v>
      </c>
      <c r="M375">
        <v>1.02652106084243</v>
      </c>
      <c r="N375">
        <v>0.90069284064665101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255</v>
      </c>
      <c r="F376">
        <v>204</v>
      </c>
      <c r="G376">
        <v>51</v>
      </c>
      <c r="H376">
        <v>188</v>
      </c>
      <c r="I376">
        <v>67</v>
      </c>
      <c r="J376">
        <v>16</v>
      </c>
      <c r="K376">
        <v>0.73725490196078403</v>
      </c>
      <c r="L376">
        <v>0.92156862745098</v>
      </c>
      <c r="M376">
        <v>1.25</v>
      </c>
      <c r="N376">
        <v>0.81917211328976003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1000</v>
      </c>
      <c r="F377">
        <v>1007</v>
      </c>
      <c r="G377">
        <v>7</v>
      </c>
      <c r="H377">
        <v>999</v>
      </c>
      <c r="I377">
        <v>1</v>
      </c>
      <c r="J377">
        <v>8</v>
      </c>
      <c r="K377">
        <v>0.999</v>
      </c>
      <c r="L377">
        <v>0.99205561072492499</v>
      </c>
      <c r="M377">
        <v>0.99304865938430897</v>
      </c>
      <c r="N377">
        <v>0.99551569506726401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639</v>
      </c>
      <c r="F378">
        <v>641</v>
      </c>
      <c r="G378">
        <v>2</v>
      </c>
      <c r="H378">
        <v>579</v>
      </c>
      <c r="I378">
        <v>60</v>
      </c>
      <c r="J378">
        <v>62</v>
      </c>
      <c r="K378">
        <v>0.90610328638497595</v>
      </c>
      <c r="L378">
        <v>0.90327613104524096</v>
      </c>
      <c r="M378">
        <v>0.99687987519500698</v>
      </c>
      <c r="N378">
        <v>0.90468749999999998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211</v>
      </c>
      <c r="F379">
        <v>204</v>
      </c>
      <c r="G379">
        <v>7</v>
      </c>
      <c r="H379">
        <v>179</v>
      </c>
      <c r="I379">
        <v>32</v>
      </c>
      <c r="J379">
        <v>25</v>
      </c>
      <c r="K379">
        <v>0.84834123222748803</v>
      </c>
      <c r="L379">
        <v>0.87745098039215597</v>
      </c>
      <c r="M379">
        <v>1.03431372549019</v>
      </c>
      <c r="N379">
        <v>0.86265060240963798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977</v>
      </c>
      <c r="F380">
        <v>1000</v>
      </c>
      <c r="G380">
        <v>23</v>
      </c>
      <c r="H380">
        <v>974</v>
      </c>
      <c r="I380">
        <v>3</v>
      </c>
      <c r="J380">
        <v>26</v>
      </c>
      <c r="K380">
        <v>0.99692937563971296</v>
      </c>
      <c r="L380">
        <v>0.97399999999999998</v>
      </c>
      <c r="M380">
        <v>0.97699999999999998</v>
      </c>
      <c r="N380">
        <v>0.98533131006575603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883</v>
      </c>
      <c r="F381">
        <v>815</v>
      </c>
      <c r="G381">
        <v>68</v>
      </c>
      <c r="H381">
        <v>800</v>
      </c>
      <c r="I381">
        <v>83</v>
      </c>
      <c r="J381">
        <v>15</v>
      </c>
      <c r="K381">
        <v>0.90600226500566206</v>
      </c>
      <c r="L381">
        <v>0.98159509202453898</v>
      </c>
      <c r="M381">
        <v>1.0834355828220801</v>
      </c>
      <c r="N381">
        <v>0.94228504122497003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257</v>
      </c>
      <c r="F382">
        <v>216</v>
      </c>
      <c r="G382">
        <v>41</v>
      </c>
      <c r="H382">
        <v>164</v>
      </c>
      <c r="I382">
        <v>93</v>
      </c>
      <c r="J382">
        <v>52</v>
      </c>
      <c r="K382">
        <v>0.63813229571984398</v>
      </c>
      <c r="L382">
        <v>0.75925925925925897</v>
      </c>
      <c r="M382">
        <v>1.18981481481481</v>
      </c>
      <c r="N382">
        <v>0.69344608879492597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998</v>
      </c>
      <c r="F383">
        <v>1000</v>
      </c>
      <c r="G383">
        <v>2</v>
      </c>
      <c r="H383">
        <v>991</v>
      </c>
      <c r="I383">
        <v>7</v>
      </c>
      <c r="J383">
        <v>9</v>
      </c>
      <c r="K383">
        <v>0.99298597194388705</v>
      </c>
      <c r="L383">
        <v>0.99099999999999999</v>
      </c>
      <c r="M383">
        <v>0.998</v>
      </c>
      <c r="N383">
        <v>0.99199199199199195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801</v>
      </c>
      <c r="F384">
        <v>815</v>
      </c>
      <c r="G384">
        <v>14</v>
      </c>
      <c r="H384">
        <v>760</v>
      </c>
      <c r="I384">
        <v>41</v>
      </c>
      <c r="J384">
        <v>55</v>
      </c>
      <c r="K384">
        <v>0.94881398252184701</v>
      </c>
      <c r="L384">
        <v>0.93251533742331205</v>
      </c>
      <c r="M384">
        <v>0.98282208588956999</v>
      </c>
      <c r="N384">
        <v>0.94059405940593999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252</v>
      </c>
      <c r="F385">
        <v>216</v>
      </c>
      <c r="G385">
        <v>36</v>
      </c>
      <c r="H385">
        <v>192</v>
      </c>
      <c r="I385">
        <v>60</v>
      </c>
      <c r="J385">
        <v>24</v>
      </c>
      <c r="K385">
        <v>0.76190476190476097</v>
      </c>
      <c r="L385">
        <v>0.88888888888888795</v>
      </c>
      <c r="M385">
        <v>1.1666666666666601</v>
      </c>
      <c r="N385">
        <v>0.82051282051282004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977</v>
      </c>
      <c r="F386">
        <v>1000</v>
      </c>
      <c r="G386">
        <v>23</v>
      </c>
      <c r="H386">
        <v>977</v>
      </c>
      <c r="I386">
        <v>0</v>
      </c>
      <c r="J386">
        <v>23</v>
      </c>
      <c r="K386">
        <v>1</v>
      </c>
      <c r="L386">
        <v>0.97699999999999998</v>
      </c>
      <c r="M386">
        <v>0.97699999999999998</v>
      </c>
      <c r="N386">
        <v>0.98836621143146097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826</v>
      </c>
      <c r="F387">
        <v>815</v>
      </c>
      <c r="G387">
        <v>11</v>
      </c>
      <c r="H387">
        <v>786</v>
      </c>
      <c r="I387">
        <v>40</v>
      </c>
      <c r="J387">
        <v>29</v>
      </c>
      <c r="K387">
        <v>0.95157384987893401</v>
      </c>
      <c r="L387">
        <v>0.96441717791410997</v>
      </c>
      <c r="M387">
        <v>1.01349693251533</v>
      </c>
      <c r="N387">
        <v>0.95795246800731204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208</v>
      </c>
      <c r="F388">
        <v>216</v>
      </c>
      <c r="G388">
        <v>8</v>
      </c>
      <c r="H388">
        <v>184</v>
      </c>
      <c r="I388">
        <v>24</v>
      </c>
      <c r="J388">
        <v>32</v>
      </c>
      <c r="K388">
        <v>0.88461538461538403</v>
      </c>
      <c r="L388">
        <v>0.85185185185185097</v>
      </c>
      <c r="M388">
        <v>0.96296296296296202</v>
      </c>
      <c r="N388">
        <v>0.86792452830188604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1046</v>
      </c>
      <c r="F389">
        <v>1052</v>
      </c>
      <c r="G389">
        <v>6</v>
      </c>
      <c r="H389">
        <v>1045</v>
      </c>
      <c r="I389">
        <v>1</v>
      </c>
      <c r="J389">
        <v>7</v>
      </c>
      <c r="K389">
        <v>0.99904397705544901</v>
      </c>
      <c r="L389">
        <v>0.99334600760456204</v>
      </c>
      <c r="M389">
        <v>0.99429657794676796</v>
      </c>
      <c r="N389">
        <v>0.99618684461391804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865</v>
      </c>
      <c r="F390">
        <v>913</v>
      </c>
      <c r="G390">
        <v>48</v>
      </c>
      <c r="H390">
        <v>811</v>
      </c>
      <c r="I390">
        <v>54</v>
      </c>
      <c r="J390">
        <v>102</v>
      </c>
      <c r="K390">
        <v>0.93757225433526004</v>
      </c>
      <c r="L390">
        <v>0.88828039430449002</v>
      </c>
      <c r="M390">
        <v>0.947426067907995</v>
      </c>
      <c r="N390">
        <v>0.91226096737907703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188</v>
      </c>
      <c r="F391">
        <v>217</v>
      </c>
      <c r="G391">
        <v>29</v>
      </c>
      <c r="H391">
        <v>142</v>
      </c>
      <c r="I391">
        <v>46</v>
      </c>
      <c r="J391">
        <v>75</v>
      </c>
      <c r="K391">
        <v>0.75531914893617003</v>
      </c>
      <c r="L391">
        <v>0.65437788018433096</v>
      </c>
      <c r="M391">
        <v>0.86635944700460799</v>
      </c>
      <c r="N391">
        <v>0.70123456790123395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1023</v>
      </c>
      <c r="F392">
        <v>1052</v>
      </c>
      <c r="G392">
        <v>29</v>
      </c>
      <c r="H392">
        <v>1018</v>
      </c>
      <c r="I392">
        <v>5</v>
      </c>
      <c r="J392">
        <v>34</v>
      </c>
      <c r="K392">
        <v>0.99511241446725296</v>
      </c>
      <c r="L392">
        <v>0.96768060836501901</v>
      </c>
      <c r="M392">
        <v>0.97243346007604503</v>
      </c>
      <c r="N392">
        <v>0.98120481927710801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892</v>
      </c>
      <c r="F393">
        <v>913</v>
      </c>
      <c r="G393">
        <v>21</v>
      </c>
      <c r="H393">
        <v>846</v>
      </c>
      <c r="I393">
        <v>46</v>
      </c>
      <c r="J393">
        <v>67</v>
      </c>
      <c r="K393">
        <v>0.94843049327354201</v>
      </c>
      <c r="L393">
        <v>0.92661555312157695</v>
      </c>
      <c r="M393">
        <v>0.97699890470974804</v>
      </c>
      <c r="N393">
        <v>0.93739612188365595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222</v>
      </c>
      <c r="F394">
        <v>217</v>
      </c>
      <c r="G394">
        <v>5</v>
      </c>
      <c r="H394">
        <v>191</v>
      </c>
      <c r="I394">
        <v>31</v>
      </c>
      <c r="J394">
        <v>26</v>
      </c>
      <c r="K394">
        <v>0.86036036036036001</v>
      </c>
      <c r="L394">
        <v>0.88018433179723499</v>
      </c>
      <c r="M394">
        <v>1.0230414746543699</v>
      </c>
      <c r="N394">
        <v>0.87015945330296096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1036</v>
      </c>
      <c r="F395">
        <v>1052</v>
      </c>
      <c r="G395">
        <v>16</v>
      </c>
      <c r="H395">
        <v>1036</v>
      </c>
      <c r="I395">
        <v>0</v>
      </c>
      <c r="J395">
        <v>16</v>
      </c>
      <c r="K395">
        <v>1</v>
      </c>
      <c r="L395">
        <v>0.98479087452471403</v>
      </c>
      <c r="M395">
        <v>0.98479087452471403</v>
      </c>
      <c r="N395">
        <v>0.99233716475095701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903</v>
      </c>
      <c r="F396">
        <v>913</v>
      </c>
      <c r="G396">
        <v>10</v>
      </c>
      <c r="H396">
        <v>861</v>
      </c>
      <c r="I396">
        <v>42</v>
      </c>
      <c r="J396">
        <v>52</v>
      </c>
      <c r="K396">
        <v>0.95348837209302295</v>
      </c>
      <c r="L396">
        <v>0.94304490690032805</v>
      </c>
      <c r="M396">
        <v>0.98904709748083197</v>
      </c>
      <c r="N396">
        <v>0.94823788546255505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192</v>
      </c>
      <c r="F397">
        <v>217</v>
      </c>
      <c r="G397">
        <v>25</v>
      </c>
      <c r="H397">
        <v>169</v>
      </c>
      <c r="I397">
        <v>23</v>
      </c>
      <c r="J397">
        <v>48</v>
      </c>
      <c r="K397">
        <v>0.88020833333333304</v>
      </c>
      <c r="L397">
        <v>0.77880184331797198</v>
      </c>
      <c r="M397">
        <v>0.88479262672810999</v>
      </c>
      <c r="N397">
        <v>0.82640586797065996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979</v>
      </c>
      <c r="F398">
        <v>964</v>
      </c>
      <c r="G398">
        <v>15</v>
      </c>
      <c r="H398">
        <v>964</v>
      </c>
      <c r="I398">
        <v>15</v>
      </c>
      <c r="J398">
        <v>0</v>
      </c>
      <c r="K398">
        <v>0.98467824310520902</v>
      </c>
      <c r="L398">
        <v>1</v>
      </c>
      <c r="M398">
        <v>1.0155601659750999</v>
      </c>
      <c r="N398">
        <v>0.99227997941327795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806</v>
      </c>
      <c r="F399">
        <v>774</v>
      </c>
      <c r="G399">
        <v>32</v>
      </c>
      <c r="H399">
        <v>743</v>
      </c>
      <c r="I399">
        <v>63</v>
      </c>
      <c r="J399">
        <v>31</v>
      </c>
      <c r="K399">
        <v>0.92183622828784095</v>
      </c>
      <c r="L399">
        <v>0.95994832041343603</v>
      </c>
      <c r="M399">
        <v>1.0413436692506399</v>
      </c>
      <c r="N399">
        <v>0.94050632911392396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180</v>
      </c>
      <c r="F400">
        <v>218</v>
      </c>
      <c r="G400">
        <v>38</v>
      </c>
      <c r="H400">
        <v>159</v>
      </c>
      <c r="I400">
        <v>21</v>
      </c>
      <c r="J400">
        <v>59</v>
      </c>
      <c r="K400">
        <v>0.88333333333333297</v>
      </c>
      <c r="L400">
        <v>0.72935779816513702</v>
      </c>
      <c r="M400">
        <v>0.82568807339449501</v>
      </c>
      <c r="N400">
        <v>0.79899497487437099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947</v>
      </c>
      <c r="F401">
        <v>964</v>
      </c>
      <c r="G401">
        <v>17</v>
      </c>
      <c r="H401">
        <v>940</v>
      </c>
      <c r="I401">
        <v>7</v>
      </c>
      <c r="J401">
        <v>24</v>
      </c>
      <c r="K401">
        <v>0.99260823653643004</v>
      </c>
      <c r="L401">
        <v>0.975103734439834</v>
      </c>
      <c r="M401">
        <v>0.98236514522821505</v>
      </c>
      <c r="N401">
        <v>0.98377812663526898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744</v>
      </c>
      <c r="F402">
        <v>774</v>
      </c>
      <c r="G402">
        <v>30</v>
      </c>
      <c r="H402">
        <v>712</v>
      </c>
      <c r="I402">
        <v>32</v>
      </c>
      <c r="J402">
        <v>62</v>
      </c>
      <c r="K402">
        <v>0.956989247311828</v>
      </c>
      <c r="L402">
        <v>0.91989664082687295</v>
      </c>
      <c r="M402">
        <v>0.96124031007751898</v>
      </c>
      <c r="N402">
        <v>0.938076416337286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208</v>
      </c>
      <c r="F403">
        <v>218</v>
      </c>
      <c r="G403">
        <v>10</v>
      </c>
      <c r="H403">
        <v>186</v>
      </c>
      <c r="I403">
        <v>22</v>
      </c>
      <c r="J403">
        <v>32</v>
      </c>
      <c r="K403">
        <v>0.89423076923076905</v>
      </c>
      <c r="L403">
        <v>0.85321100917431103</v>
      </c>
      <c r="M403">
        <v>0.95412844036697197</v>
      </c>
      <c r="N403">
        <v>0.87323943661971803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949</v>
      </c>
      <c r="F404">
        <v>964</v>
      </c>
      <c r="G404">
        <v>15</v>
      </c>
      <c r="H404">
        <v>948</v>
      </c>
      <c r="I404">
        <v>1</v>
      </c>
      <c r="J404">
        <v>16</v>
      </c>
      <c r="K404">
        <v>0.99894625922023095</v>
      </c>
      <c r="L404">
        <v>0.98340248962655596</v>
      </c>
      <c r="M404">
        <v>0.98443983402489599</v>
      </c>
      <c r="N404">
        <v>0.991113434396236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749</v>
      </c>
      <c r="F405">
        <v>774</v>
      </c>
      <c r="G405">
        <v>25</v>
      </c>
      <c r="H405">
        <v>716</v>
      </c>
      <c r="I405">
        <v>33</v>
      </c>
      <c r="J405">
        <v>58</v>
      </c>
      <c r="K405">
        <v>0.95594125500667504</v>
      </c>
      <c r="L405">
        <v>0.92506459948320396</v>
      </c>
      <c r="M405">
        <v>0.96770025839793194</v>
      </c>
      <c r="N405">
        <v>0.94024950755088599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204</v>
      </c>
      <c r="F406">
        <v>218</v>
      </c>
      <c r="G406">
        <v>14</v>
      </c>
      <c r="H406">
        <v>183</v>
      </c>
      <c r="I406">
        <v>21</v>
      </c>
      <c r="J406">
        <v>35</v>
      </c>
      <c r="K406">
        <v>0.89705882352941102</v>
      </c>
      <c r="L406">
        <v>0.83944954128440297</v>
      </c>
      <c r="M406">
        <v>0.93577981651376096</v>
      </c>
      <c r="N406">
        <v>0.86729857819905198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1105</v>
      </c>
      <c r="F407">
        <v>1109</v>
      </c>
      <c r="G407">
        <v>4</v>
      </c>
      <c r="H407">
        <v>1098</v>
      </c>
      <c r="I407">
        <v>7</v>
      </c>
      <c r="J407">
        <v>11</v>
      </c>
      <c r="K407">
        <v>0.99366515837103997</v>
      </c>
      <c r="L407">
        <v>0.99008115419296605</v>
      </c>
      <c r="M407">
        <v>0.99639314697925996</v>
      </c>
      <c r="N407">
        <v>0.99186991869918695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717</v>
      </c>
      <c r="F408">
        <v>681</v>
      </c>
      <c r="G408">
        <v>36</v>
      </c>
      <c r="H408">
        <v>620</v>
      </c>
      <c r="I408">
        <v>97</v>
      </c>
      <c r="J408">
        <v>61</v>
      </c>
      <c r="K408">
        <v>0.86471408647140802</v>
      </c>
      <c r="L408">
        <v>0.91042584434654905</v>
      </c>
      <c r="M408">
        <v>1.05286343612334</v>
      </c>
      <c r="N408">
        <v>0.88698140200286102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194</v>
      </c>
      <c r="F409">
        <v>272</v>
      </c>
      <c r="G409">
        <v>78</v>
      </c>
      <c r="H409">
        <v>126</v>
      </c>
      <c r="I409">
        <v>68</v>
      </c>
      <c r="J409">
        <v>146</v>
      </c>
      <c r="K409">
        <v>0.64948453608247403</v>
      </c>
      <c r="L409">
        <v>0.46323529411764702</v>
      </c>
      <c r="M409">
        <v>0.71323529411764697</v>
      </c>
      <c r="N409">
        <v>0.54077253218884103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1110</v>
      </c>
      <c r="F410">
        <v>1109</v>
      </c>
      <c r="G410">
        <v>1</v>
      </c>
      <c r="H410">
        <v>1099</v>
      </c>
      <c r="I410">
        <v>11</v>
      </c>
      <c r="J410">
        <v>10</v>
      </c>
      <c r="K410">
        <v>0.99009009009008997</v>
      </c>
      <c r="L410">
        <v>0.99098286744815101</v>
      </c>
      <c r="M410">
        <v>1.0009017132551801</v>
      </c>
      <c r="N410">
        <v>0.99053627760252305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644</v>
      </c>
      <c r="F411">
        <v>681</v>
      </c>
      <c r="G411">
        <v>37</v>
      </c>
      <c r="H411">
        <v>598</v>
      </c>
      <c r="I411">
        <v>46</v>
      </c>
      <c r="J411">
        <v>83</v>
      </c>
      <c r="K411">
        <v>0.92857142857142805</v>
      </c>
      <c r="L411">
        <v>0.87812041116005801</v>
      </c>
      <c r="M411">
        <v>0.945668135095447</v>
      </c>
      <c r="N411">
        <v>0.90264150943396204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269</v>
      </c>
      <c r="F412">
        <v>272</v>
      </c>
      <c r="G412">
        <v>3</v>
      </c>
      <c r="H412">
        <v>216</v>
      </c>
      <c r="I412">
        <v>53</v>
      </c>
      <c r="J412">
        <v>56</v>
      </c>
      <c r="K412">
        <v>0.80297397769516698</v>
      </c>
      <c r="L412">
        <v>0.79411764705882304</v>
      </c>
      <c r="M412">
        <v>0.98897058823529405</v>
      </c>
      <c r="N412">
        <v>0.79852125693160803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1095</v>
      </c>
      <c r="F413">
        <v>1109</v>
      </c>
      <c r="G413">
        <v>14</v>
      </c>
      <c r="H413">
        <v>1093</v>
      </c>
      <c r="I413">
        <v>2</v>
      </c>
      <c r="J413">
        <v>16</v>
      </c>
      <c r="K413">
        <v>0.99817351598173498</v>
      </c>
      <c r="L413">
        <v>0.98557258791704205</v>
      </c>
      <c r="M413">
        <v>0.98737601442741196</v>
      </c>
      <c r="N413">
        <v>0.99183303085299401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674</v>
      </c>
      <c r="F414">
        <v>681</v>
      </c>
      <c r="G414">
        <v>7</v>
      </c>
      <c r="H414">
        <v>623</v>
      </c>
      <c r="I414">
        <v>51</v>
      </c>
      <c r="J414">
        <v>58</v>
      </c>
      <c r="K414">
        <v>0.92433234421364896</v>
      </c>
      <c r="L414">
        <v>0.91483113069016098</v>
      </c>
      <c r="M414">
        <v>0.98972099853157103</v>
      </c>
      <c r="N414">
        <v>0.91955719557195503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228</v>
      </c>
      <c r="F415">
        <v>272</v>
      </c>
      <c r="G415">
        <v>44</v>
      </c>
      <c r="H415">
        <v>199</v>
      </c>
      <c r="I415">
        <v>29</v>
      </c>
      <c r="J415">
        <v>73</v>
      </c>
      <c r="K415">
        <v>0.87280701754385903</v>
      </c>
      <c r="L415">
        <v>0.73161764705882304</v>
      </c>
      <c r="M415">
        <v>0.83823529411764697</v>
      </c>
      <c r="N415">
        <v>0.79600000000000004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1028</v>
      </c>
      <c r="F416">
        <v>1029</v>
      </c>
      <c r="G416">
        <v>1</v>
      </c>
      <c r="H416">
        <v>1023</v>
      </c>
      <c r="I416">
        <v>5</v>
      </c>
      <c r="J416">
        <v>6</v>
      </c>
      <c r="K416">
        <v>0.99513618677042803</v>
      </c>
      <c r="L416">
        <v>0.99416909620991201</v>
      </c>
      <c r="M416">
        <v>0.99902818270165195</v>
      </c>
      <c r="N416">
        <v>0.99465240641711195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862</v>
      </c>
      <c r="F417">
        <v>837</v>
      </c>
      <c r="G417">
        <v>25</v>
      </c>
      <c r="H417">
        <v>773</v>
      </c>
      <c r="I417">
        <v>89</v>
      </c>
      <c r="J417">
        <v>64</v>
      </c>
      <c r="K417">
        <v>0.896751740139211</v>
      </c>
      <c r="L417">
        <v>0.92353643966547105</v>
      </c>
      <c r="M417">
        <v>1.02986857825567</v>
      </c>
      <c r="N417">
        <v>0.90994702766333102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224</v>
      </c>
      <c r="F418">
        <v>240</v>
      </c>
      <c r="G418">
        <v>16</v>
      </c>
      <c r="H418">
        <v>132</v>
      </c>
      <c r="I418">
        <v>92</v>
      </c>
      <c r="J418">
        <v>108</v>
      </c>
      <c r="K418">
        <v>0.58928571428571397</v>
      </c>
      <c r="L418">
        <v>0.55000000000000004</v>
      </c>
      <c r="M418">
        <v>0.93333333333333302</v>
      </c>
      <c r="N418">
        <v>0.568965517241379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1010</v>
      </c>
      <c r="F419">
        <v>1029</v>
      </c>
      <c r="G419">
        <v>19</v>
      </c>
      <c r="H419">
        <v>1007</v>
      </c>
      <c r="I419">
        <v>3</v>
      </c>
      <c r="J419">
        <v>22</v>
      </c>
      <c r="K419">
        <v>0.99702970297029703</v>
      </c>
      <c r="L419">
        <v>0.97862001943634502</v>
      </c>
      <c r="M419">
        <v>0.98153547133138896</v>
      </c>
      <c r="N419">
        <v>0.98773908778813102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826</v>
      </c>
      <c r="F420">
        <v>837</v>
      </c>
      <c r="G420">
        <v>11</v>
      </c>
      <c r="H420">
        <v>774</v>
      </c>
      <c r="I420">
        <v>52</v>
      </c>
      <c r="J420">
        <v>63</v>
      </c>
      <c r="K420">
        <v>0.93704600484261502</v>
      </c>
      <c r="L420">
        <v>0.92473118279569799</v>
      </c>
      <c r="M420">
        <v>0.98685782556750301</v>
      </c>
      <c r="N420">
        <v>0.93084786530366803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263</v>
      </c>
      <c r="F421">
        <v>240</v>
      </c>
      <c r="G421">
        <v>23</v>
      </c>
      <c r="H421">
        <v>194</v>
      </c>
      <c r="I421">
        <v>69</v>
      </c>
      <c r="J421">
        <v>46</v>
      </c>
      <c r="K421">
        <v>0.73764258555133</v>
      </c>
      <c r="L421">
        <v>0.80833333333333302</v>
      </c>
      <c r="M421">
        <v>1.0958333333333301</v>
      </c>
      <c r="N421">
        <v>0.771371769383697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1029</v>
      </c>
      <c r="F422">
        <v>1029</v>
      </c>
      <c r="G422">
        <v>0</v>
      </c>
      <c r="H422">
        <v>1026</v>
      </c>
      <c r="I422">
        <v>3</v>
      </c>
      <c r="J422">
        <v>3</v>
      </c>
      <c r="K422">
        <v>0.99708454810495595</v>
      </c>
      <c r="L422">
        <v>0.99708454810495595</v>
      </c>
      <c r="M422">
        <v>1</v>
      </c>
      <c r="N422">
        <v>0.99708454810495595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844</v>
      </c>
      <c r="F423">
        <v>837</v>
      </c>
      <c r="G423">
        <v>7</v>
      </c>
      <c r="H423">
        <v>796</v>
      </c>
      <c r="I423">
        <v>48</v>
      </c>
      <c r="J423">
        <v>41</v>
      </c>
      <c r="K423">
        <v>0.94312796208530802</v>
      </c>
      <c r="L423">
        <v>0.95101553166069297</v>
      </c>
      <c r="M423">
        <v>1.00836320191158</v>
      </c>
      <c r="N423">
        <v>0.94705532421177796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229</v>
      </c>
      <c r="F424">
        <v>240</v>
      </c>
      <c r="G424">
        <v>11</v>
      </c>
      <c r="H424">
        <v>189</v>
      </c>
      <c r="I424">
        <v>40</v>
      </c>
      <c r="J424">
        <v>51</v>
      </c>
      <c r="K424">
        <v>0.82532751091703005</v>
      </c>
      <c r="L424">
        <v>0.78749999999999998</v>
      </c>
      <c r="M424">
        <v>0.95416666666666605</v>
      </c>
      <c r="N424">
        <v>0.80597014925373101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1053</v>
      </c>
      <c r="F425">
        <v>1044</v>
      </c>
      <c r="G425">
        <v>9</v>
      </c>
      <c r="H425">
        <v>1039</v>
      </c>
      <c r="I425">
        <v>14</v>
      </c>
      <c r="J425">
        <v>5</v>
      </c>
      <c r="K425">
        <v>0.98670465337131996</v>
      </c>
      <c r="L425">
        <v>0.99521072796934795</v>
      </c>
      <c r="M425">
        <v>1.0086206896551699</v>
      </c>
      <c r="N425">
        <v>0.99093943729136802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817</v>
      </c>
      <c r="F426">
        <v>801</v>
      </c>
      <c r="G426">
        <v>16</v>
      </c>
      <c r="H426">
        <v>749</v>
      </c>
      <c r="I426">
        <v>68</v>
      </c>
      <c r="J426">
        <v>52</v>
      </c>
      <c r="K426">
        <v>0.91676866585067296</v>
      </c>
      <c r="L426">
        <v>0.93508114856429403</v>
      </c>
      <c r="M426">
        <v>1.0199750312109801</v>
      </c>
      <c r="N426">
        <v>0.92583436341161895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245</v>
      </c>
      <c r="F427">
        <v>252</v>
      </c>
      <c r="G427">
        <v>7</v>
      </c>
      <c r="H427">
        <v>166</v>
      </c>
      <c r="I427">
        <v>79</v>
      </c>
      <c r="J427">
        <v>86</v>
      </c>
      <c r="K427">
        <v>0.67755102040816295</v>
      </c>
      <c r="L427">
        <v>0.65873015873015806</v>
      </c>
      <c r="M427">
        <v>0.97222222222222199</v>
      </c>
      <c r="N427">
        <v>0.66800804828973803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1071</v>
      </c>
      <c r="F428">
        <v>1044</v>
      </c>
      <c r="G428">
        <v>27</v>
      </c>
      <c r="H428">
        <v>1044</v>
      </c>
      <c r="I428">
        <v>27</v>
      </c>
      <c r="J428">
        <v>0</v>
      </c>
      <c r="K428">
        <v>0.97478991596638598</v>
      </c>
      <c r="L428">
        <v>1</v>
      </c>
      <c r="M428">
        <v>1.02586206896551</v>
      </c>
      <c r="N428">
        <v>0.98723404255319103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792</v>
      </c>
      <c r="F429">
        <v>801</v>
      </c>
      <c r="G429">
        <v>9</v>
      </c>
      <c r="H429">
        <v>751</v>
      </c>
      <c r="I429">
        <v>41</v>
      </c>
      <c r="J429">
        <v>50</v>
      </c>
      <c r="K429">
        <v>0.94823232323232298</v>
      </c>
      <c r="L429">
        <v>0.93757802746566699</v>
      </c>
      <c r="M429">
        <v>0.98876404494381998</v>
      </c>
      <c r="N429">
        <v>0.94287507846829799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259</v>
      </c>
      <c r="F430">
        <v>252</v>
      </c>
      <c r="G430">
        <v>7</v>
      </c>
      <c r="H430">
        <v>215</v>
      </c>
      <c r="I430">
        <v>44</v>
      </c>
      <c r="J430">
        <v>37</v>
      </c>
      <c r="K430">
        <v>0.83011583011583001</v>
      </c>
      <c r="L430">
        <v>0.85317460317460303</v>
      </c>
      <c r="M430">
        <v>1.0277777777777699</v>
      </c>
      <c r="N430">
        <v>0.84148727984344396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1033</v>
      </c>
      <c r="F431">
        <v>1044</v>
      </c>
      <c r="G431">
        <v>11</v>
      </c>
      <c r="H431">
        <v>1033</v>
      </c>
      <c r="I431">
        <v>0</v>
      </c>
      <c r="J431">
        <v>11</v>
      </c>
      <c r="K431">
        <v>1</v>
      </c>
      <c r="L431">
        <v>0.98946360153256696</v>
      </c>
      <c r="M431">
        <v>0.98946360153256696</v>
      </c>
      <c r="N431">
        <v>0.99470389985556096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818</v>
      </c>
      <c r="F432">
        <v>801</v>
      </c>
      <c r="G432">
        <v>17</v>
      </c>
      <c r="H432">
        <v>772</v>
      </c>
      <c r="I432">
        <v>46</v>
      </c>
      <c r="J432">
        <v>29</v>
      </c>
      <c r="K432">
        <v>0.94376528117359404</v>
      </c>
      <c r="L432">
        <v>0.96379525593008697</v>
      </c>
      <c r="M432">
        <v>1.0212234706616701</v>
      </c>
      <c r="N432">
        <v>0.95367510809141398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239</v>
      </c>
      <c r="F433">
        <v>252</v>
      </c>
      <c r="G433">
        <v>13</v>
      </c>
      <c r="H433">
        <v>214</v>
      </c>
      <c r="I433">
        <v>25</v>
      </c>
      <c r="J433">
        <v>38</v>
      </c>
      <c r="K433">
        <v>0.89539748953974896</v>
      </c>
      <c r="L433">
        <v>0.84920634920634896</v>
      </c>
      <c r="M433">
        <v>0.94841269841269804</v>
      </c>
      <c r="N433">
        <v>0.87169042769857397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1092</v>
      </c>
      <c r="F434">
        <v>1076</v>
      </c>
      <c r="G434">
        <v>16</v>
      </c>
      <c r="H434">
        <v>1070</v>
      </c>
      <c r="I434">
        <v>22</v>
      </c>
      <c r="J434">
        <v>6</v>
      </c>
      <c r="K434">
        <v>0.97985347985347904</v>
      </c>
      <c r="L434">
        <v>0.99442379182156104</v>
      </c>
      <c r="M434">
        <v>1.01486988847583</v>
      </c>
      <c r="N434">
        <v>0.987084870848708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743</v>
      </c>
      <c r="F435">
        <v>753</v>
      </c>
      <c r="G435">
        <v>10</v>
      </c>
      <c r="H435">
        <v>689</v>
      </c>
      <c r="I435">
        <v>54</v>
      </c>
      <c r="J435">
        <v>64</v>
      </c>
      <c r="K435">
        <v>0.92732166890982504</v>
      </c>
      <c r="L435">
        <v>0.915006640106241</v>
      </c>
      <c r="M435">
        <v>0.98671978751660006</v>
      </c>
      <c r="N435">
        <v>0.92112299465240599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219</v>
      </c>
      <c r="F436">
        <v>245</v>
      </c>
      <c r="G436">
        <v>26</v>
      </c>
      <c r="H436">
        <v>155</v>
      </c>
      <c r="I436">
        <v>64</v>
      </c>
      <c r="J436">
        <v>90</v>
      </c>
      <c r="K436">
        <v>0.70776255707762503</v>
      </c>
      <c r="L436">
        <v>0.63265306122448906</v>
      </c>
      <c r="M436">
        <v>0.893877551020408</v>
      </c>
      <c r="N436">
        <v>0.66810344827586199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1072</v>
      </c>
      <c r="F437">
        <v>1076</v>
      </c>
      <c r="G437">
        <v>4</v>
      </c>
      <c r="H437">
        <v>1066</v>
      </c>
      <c r="I437">
        <v>6</v>
      </c>
      <c r="J437">
        <v>10</v>
      </c>
      <c r="K437">
        <v>0.99440298507462599</v>
      </c>
      <c r="L437">
        <v>0.99070631970260203</v>
      </c>
      <c r="M437">
        <v>0.99628252788103999</v>
      </c>
      <c r="N437">
        <v>0.99255121042830496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726</v>
      </c>
      <c r="F438">
        <v>753</v>
      </c>
      <c r="G438">
        <v>27</v>
      </c>
      <c r="H438">
        <v>687</v>
      </c>
      <c r="I438">
        <v>39</v>
      </c>
      <c r="J438">
        <v>66</v>
      </c>
      <c r="K438">
        <v>0.94628099173553704</v>
      </c>
      <c r="L438">
        <v>0.91235059760956105</v>
      </c>
      <c r="M438">
        <v>0.96414342629481997</v>
      </c>
      <c r="N438">
        <v>0.92900608519269701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269</v>
      </c>
      <c r="F439">
        <v>245</v>
      </c>
      <c r="G439">
        <v>24</v>
      </c>
      <c r="H439">
        <v>212</v>
      </c>
      <c r="I439">
        <v>57</v>
      </c>
      <c r="J439">
        <v>33</v>
      </c>
      <c r="K439">
        <v>0.78810408921932995</v>
      </c>
      <c r="L439">
        <v>0.86530612244897898</v>
      </c>
      <c r="M439">
        <v>1.0979591836734599</v>
      </c>
      <c r="N439">
        <v>0.82490272373540796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1048</v>
      </c>
      <c r="F440">
        <v>1076</v>
      </c>
      <c r="G440">
        <v>28</v>
      </c>
      <c r="H440">
        <v>1047</v>
      </c>
      <c r="I440">
        <v>1</v>
      </c>
      <c r="J440">
        <v>29</v>
      </c>
      <c r="K440">
        <v>0.99904580152671696</v>
      </c>
      <c r="L440">
        <v>0.97304832713754597</v>
      </c>
      <c r="M440">
        <v>0.97397769516728605</v>
      </c>
      <c r="N440">
        <v>0.98587570621468901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724</v>
      </c>
      <c r="F441">
        <v>753</v>
      </c>
      <c r="G441">
        <v>29</v>
      </c>
      <c r="H441">
        <v>682</v>
      </c>
      <c r="I441">
        <v>42</v>
      </c>
      <c r="J441">
        <v>71</v>
      </c>
      <c r="K441">
        <v>0.94198895027624296</v>
      </c>
      <c r="L441">
        <v>0.90571049136786097</v>
      </c>
      <c r="M441">
        <v>0.96148738379814003</v>
      </c>
      <c r="N441">
        <v>0.92349356804333105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219</v>
      </c>
      <c r="F442">
        <v>245</v>
      </c>
      <c r="G442">
        <v>26</v>
      </c>
      <c r="H442">
        <v>187</v>
      </c>
      <c r="I442">
        <v>32</v>
      </c>
      <c r="J442">
        <v>58</v>
      </c>
      <c r="K442">
        <v>0.85388127853881202</v>
      </c>
      <c r="L442">
        <v>0.76326530612244903</v>
      </c>
      <c r="M442">
        <v>0.893877551020408</v>
      </c>
      <c r="N442">
        <v>0.80603448275862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1204</v>
      </c>
      <c r="F443">
        <v>1251</v>
      </c>
      <c r="G443">
        <v>47</v>
      </c>
      <c r="H443">
        <v>1198</v>
      </c>
      <c r="I443">
        <v>6</v>
      </c>
      <c r="J443">
        <v>53</v>
      </c>
      <c r="K443">
        <v>0.99501661129568097</v>
      </c>
      <c r="L443">
        <v>0.95763389288569101</v>
      </c>
      <c r="M443">
        <v>0.96243005595523501</v>
      </c>
      <c r="N443">
        <v>0.97596741344195503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874</v>
      </c>
      <c r="F444">
        <v>841</v>
      </c>
      <c r="G444">
        <v>33</v>
      </c>
      <c r="H444">
        <v>768</v>
      </c>
      <c r="I444">
        <v>106</v>
      </c>
      <c r="J444">
        <v>73</v>
      </c>
      <c r="K444">
        <v>0.87871853546910705</v>
      </c>
      <c r="L444">
        <v>0.91319857312722896</v>
      </c>
      <c r="M444">
        <v>1.03923900118906</v>
      </c>
      <c r="N444">
        <v>0.89562682215743405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248</v>
      </c>
      <c r="F445">
        <v>252</v>
      </c>
      <c r="G445">
        <v>4</v>
      </c>
      <c r="H445">
        <v>166</v>
      </c>
      <c r="I445">
        <v>82</v>
      </c>
      <c r="J445">
        <v>86</v>
      </c>
      <c r="K445">
        <v>0.66935483870967705</v>
      </c>
      <c r="L445">
        <v>0.65873015873015806</v>
      </c>
      <c r="M445">
        <v>0.98412698412698396</v>
      </c>
      <c r="N445">
        <v>0.66399999999999904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1253</v>
      </c>
      <c r="F446">
        <v>1251</v>
      </c>
      <c r="G446">
        <v>2</v>
      </c>
      <c r="H446">
        <v>1241</v>
      </c>
      <c r="I446">
        <v>12</v>
      </c>
      <c r="J446">
        <v>10</v>
      </c>
      <c r="K446">
        <v>0.99042298483639202</v>
      </c>
      <c r="L446">
        <v>0.99200639488409204</v>
      </c>
      <c r="M446">
        <v>1.00159872102318</v>
      </c>
      <c r="N446">
        <v>0.99121405750798697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793</v>
      </c>
      <c r="F447">
        <v>841</v>
      </c>
      <c r="G447">
        <v>48</v>
      </c>
      <c r="H447">
        <v>724</v>
      </c>
      <c r="I447">
        <v>69</v>
      </c>
      <c r="J447">
        <v>117</v>
      </c>
      <c r="K447">
        <v>0.91298865069356805</v>
      </c>
      <c r="L447">
        <v>0.86087990487514798</v>
      </c>
      <c r="M447">
        <v>0.94292508917954798</v>
      </c>
      <c r="N447">
        <v>0.88616891064871395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243</v>
      </c>
      <c r="F448">
        <v>252</v>
      </c>
      <c r="G448">
        <v>9</v>
      </c>
      <c r="H448">
        <v>209</v>
      </c>
      <c r="I448">
        <v>34</v>
      </c>
      <c r="J448">
        <v>43</v>
      </c>
      <c r="K448">
        <v>0.86008230452674805</v>
      </c>
      <c r="L448">
        <v>0.82936507936507897</v>
      </c>
      <c r="M448">
        <v>0.96428571428571397</v>
      </c>
      <c r="N448">
        <v>0.844444444444444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1201</v>
      </c>
      <c r="F449">
        <v>1251</v>
      </c>
      <c r="G449">
        <v>50</v>
      </c>
      <c r="H449">
        <v>1201</v>
      </c>
      <c r="I449">
        <v>0</v>
      </c>
      <c r="J449">
        <v>50</v>
      </c>
      <c r="K449">
        <v>1</v>
      </c>
      <c r="L449">
        <v>0.96003197442046295</v>
      </c>
      <c r="M449">
        <v>0.96003197442046295</v>
      </c>
      <c r="N449">
        <v>0.97960848287112501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836</v>
      </c>
      <c r="F450">
        <v>841</v>
      </c>
      <c r="G450">
        <v>5</v>
      </c>
      <c r="H450">
        <v>765</v>
      </c>
      <c r="I450">
        <v>71</v>
      </c>
      <c r="J450">
        <v>76</v>
      </c>
      <c r="K450">
        <v>0.91507177033492804</v>
      </c>
      <c r="L450">
        <v>0.90963139120095104</v>
      </c>
      <c r="M450">
        <v>0.99405469678953595</v>
      </c>
      <c r="N450">
        <v>0.91234347048300501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234</v>
      </c>
      <c r="F451">
        <v>252</v>
      </c>
      <c r="G451">
        <v>18</v>
      </c>
      <c r="H451">
        <v>203</v>
      </c>
      <c r="I451">
        <v>31</v>
      </c>
      <c r="J451">
        <v>49</v>
      </c>
      <c r="K451">
        <v>0.86752136752136699</v>
      </c>
      <c r="L451">
        <v>0.80555555555555503</v>
      </c>
      <c r="M451">
        <v>0.92857142857142805</v>
      </c>
      <c r="N451">
        <v>0.83539094650205703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917</v>
      </c>
      <c r="F452">
        <v>920</v>
      </c>
      <c r="G452">
        <v>3</v>
      </c>
      <c r="H452">
        <v>911</v>
      </c>
      <c r="I452">
        <v>6</v>
      </c>
      <c r="J452">
        <v>9</v>
      </c>
      <c r="K452">
        <v>0.99345692475463399</v>
      </c>
      <c r="L452">
        <v>0.99021739130434705</v>
      </c>
      <c r="M452">
        <v>0.99673913043478202</v>
      </c>
      <c r="N452">
        <v>0.99183451279259605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583</v>
      </c>
      <c r="F453">
        <v>549</v>
      </c>
      <c r="G453">
        <v>34</v>
      </c>
      <c r="H453">
        <v>493</v>
      </c>
      <c r="I453">
        <v>90</v>
      </c>
      <c r="J453">
        <v>56</v>
      </c>
      <c r="K453">
        <v>0.84562607204116602</v>
      </c>
      <c r="L453">
        <v>0.89799635701275005</v>
      </c>
      <c r="M453">
        <v>1.06193078324225</v>
      </c>
      <c r="N453">
        <v>0.87102473498233202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207</v>
      </c>
      <c r="F454">
        <v>204</v>
      </c>
      <c r="G454">
        <v>3</v>
      </c>
      <c r="H454">
        <v>157</v>
      </c>
      <c r="I454">
        <v>50</v>
      </c>
      <c r="J454">
        <v>47</v>
      </c>
      <c r="K454">
        <v>0.75845410628019305</v>
      </c>
      <c r="L454">
        <v>0.76960784313725406</v>
      </c>
      <c r="M454">
        <v>1.01470588235294</v>
      </c>
      <c r="N454">
        <v>0.76399026763990197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925</v>
      </c>
      <c r="F455">
        <v>920</v>
      </c>
      <c r="G455">
        <v>5</v>
      </c>
      <c r="H455">
        <v>917</v>
      </c>
      <c r="I455">
        <v>8</v>
      </c>
      <c r="J455">
        <v>3</v>
      </c>
      <c r="K455">
        <v>0.991351351351351</v>
      </c>
      <c r="L455">
        <v>0.99673913043478202</v>
      </c>
      <c r="M455">
        <v>1.00543478260869</v>
      </c>
      <c r="N455">
        <v>0.99403794037940296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562</v>
      </c>
      <c r="F456">
        <v>549</v>
      </c>
      <c r="G456">
        <v>13</v>
      </c>
      <c r="H456">
        <v>501</v>
      </c>
      <c r="I456">
        <v>61</v>
      </c>
      <c r="J456">
        <v>48</v>
      </c>
      <c r="K456">
        <v>0.89145907473309605</v>
      </c>
      <c r="L456">
        <v>0.91256830601092898</v>
      </c>
      <c r="M456">
        <v>1.02367941712204</v>
      </c>
      <c r="N456">
        <v>0.90189018901890095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222</v>
      </c>
      <c r="F457">
        <v>204</v>
      </c>
      <c r="G457">
        <v>18</v>
      </c>
      <c r="H457">
        <v>181</v>
      </c>
      <c r="I457">
        <v>41</v>
      </c>
      <c r="J457">
        <v>23</v>
      </c>
      <c r="K457">
        <v>0.81531531531531498</v>
      </c>
      <c r="L457">
        <v>0.88725490196078405</v>
      </c>
      <c r="M457">
        <v>1.0882352941176401</v>
      </c>
      <c r="N457">
        <v>0.84976525821596205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901</v>
      </c>
      <c r="F458">
        <v>920</v>
      </c>
      <c r="G458">
        <v>19</v>
      </c>
      <c r="H458">
        <v>900</v>
      </c>
      <c r="I458">
        <v>1</v>
      </c>
      <c r="J458">
        <v>20</v>
      </c>
      <c r="K458">
        <v>0.99889012208657002</v>
      </c>
      <c r="L458">
        <v>0.97826086956521696</v>
      </c>
      <c r="M458">
        <v>0.97934782608695603</v>
      </c>
      <c r="N458">
        <v>0.98846787479406895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595</v>
      </c>
      <c r="F459">
        <v>549</v>
      </c>
      <c r="G459">
        <v>46</v>
      </c>
      <c r="H459">
        <v>510</v>
      </c>
      <c r="I459">
        <v>85</v>
      </c>
      <c r="J459">
        <v>39</v>
      </c>
      <c r="K459">
        <v>0.85714285714285698</v>
      </c>
      <c r="L459">
        <v>0.92896174863387904</v>
      </c>
      <c r="M459">
        <v>1.08378870673952</v>
      </c>
      <c r="N459">
        <v>0.891608391608391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192</v>
      </c>
      <c r="F460">
        <v>204</v>
      </c>
      <c r="G460">
        <v>12</v>
      </c>
      <c r="H460">
        <v>182</v>
      </c>
      <c r="I460">
        <v>10</v>
      </c>
      <c r="J460">
        <v>22</v>
      </c>
      <c r="K460">
        <v>0.94791666666666596</v>
      </c>
      <c r="L460">
        <v>0.89215686274509798</v>
      </c>
      <c r="M460">
        <v>0.94117647058823495</v>
      </c>
      <c r="N460">
        <v>0.919191919191919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994</v>
      </c>
      <c r="F461">
        <v>946</v>
      </c>
      <c r="G461">
        <v>48</v>
      </c>
      <c r="H461">
        <v>945</v>
      </c>
      <c r="I461">
        <v>49</v>
      </c>
      <c r="J461">
        <v>1</v>
      </c>
      <c r="K461">
        <v>0.95070422535211196</v>
      </c>
      <c r="L461">
        <v>0.99894291754756803</v>
      </c>
      <c r="M461">
        <v>1.0507399577167</v>
      </c>
      <c r="N461">
        <v>0.97422680412371099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765</v>
      </c>
      <c r="F462">
        <v>703</v>
      </c>
      <c r="G462">
        <v>62</v>
      </c>
      <c r="H462">
        <v>662</v>
      </c>
      <c r="I462">
        <v>103</v>
      </c>
      <c r="J462">
        <v>41</v>
      </c>
      <c r="K462">
        <v>0.86535947712418304</v>
      </c>
      <c r="L462">
        <v>0.94167852062588897</v>
      </c>
      <c r="M462">
        <v>1.0881934566145</v>
      </c>
      <c r="N462">
        <v>0.90190735694822799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208</v>
      </c>
      <c r="F463">
        <v>247</v>
      </c>
      <c r="G463">
        <v>39</v>
      </c>
      <c r="H463">
        <v>155</v>
      </c>
      <c r="I463">
        <v>53</v>
      </c>
      <c r="J463">
        <v>92</v>
      </c>
      <c r="K463">
        <v>0.74519230769230704</v>
      </c>
      <c r="L463">
        <v>0.62753036437246901</v>
      </c>
      <c r="M463">
        <v>0.84210526315789402</v>
      </c>
      <c r="N463">
        <v>0.68131868131868101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948</v>
      </c>
      <c r="F464">
        <v>946</v>
      </c>
      <c r="G464">
        <v>2</v>
      </c>
      <c r="H464">
        <v>925</v>
      </c>
      <c r="I464">
        <v>23</v>
      </c>
      <c r="J464">
        <v>21</v>
      </c>
      <c r="K464">
        <v>0.97573839662447204</v>
      </c>
      <c r="L464">
        <v>0.977801268498942</v>
      </c>
      <c r="M464">
        <v>1.0021141649048599</v>
      </c>
      <c r="N464">
        <v>0.97676874340021103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688</v>
      </c>
      <c r="F465">
        <v>703</v>
      </c>
      <c r="G465">
        <v>15</v>
      </c>
      <c r="H465">
        <v>640</v>
      </c>
      <c r="I465">
        <v>48</v>
      </c>
      <c r="J465">
        <v>63</v>
      </c>
      <c r="K465">
        <v>0.93023255813953398</v>
      </c>
      <c r="L465">
        <v>0.91038406827880503</v>
      </c>
      <c r="M465">
        <v>0.97866287339971503</v>
      </c>
      <c r="N465">
        <v>0.92020129403306905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237</v>
      </c>
      <c r="F466">
        <v>247</v>
      </c>
      <c r="G466">
        <v>10</v>
      </c>
      <c r="H466">
        <v>201</v>
      </c>
      <c r="I466">
        <v>36</v>
      </c>
      <c r="J466">
        <v>46</v>
      </c>
      <c r="K466">
        <v>0.848101265822784</v>
      </c>
      <c r="L466">
        <v>0.81376518218623395</v>
      </c>
      <c r="M466">
        <v>0.959514170040485</v>
      </c>
      <c r="N466">
        <v>0.830578512396694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926</v>
      </c>
      <c r="F467">
        <v>946</v>
      </c>
      <c r="G467">
        <v>20</v>
      </c>
      <c r="H467">
        <v>926</v>
      </c>
      <c r="I467">
        <v>0</v>
      </c>
      <c r="J467">
        <v>20</v>
      </c>
      <c r="K467">
        <v>1</v>
      </c>
      <c r="L467">
        <v>0.97885835095137397</v>
      </c>
      <c r="M467">
        <v>0.97885835095137397</v>
      </c>
      <c r="N467">
        <v>0.98931623931623902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714</v>
      </c>
      <c r="F468">
        <v>703</v>
      </c>
      <c r="G468">
        <v>11</v>
      </c>
      <c r="H468">
        <v>658</v>
      </c>
      <c r="I468">
        <v>56</v>
      </c>
      <c r="J468">
        <v>45</v>
      </c>
      <c r="K468">
        <v>0.92156862745098</v>
      </c>
      <c r="L468">
        <v>0.93598862019914597</v>
      </c>
      <c r="M468">
        <v>1.0156472261735401</v>
      </c>
      <c r="N468">
        <v>0.92872265349329497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227</v>
      </c>
      <c r="F469">
        <v>247</v>
      </c>
      <c r="G469">
        <v>20</v>
      </c>
      <c r="H469">
        <v>196</v>
      </c>
      <c r="I469">
        <v>31</v>
      </c>
      <c r="J469">
        <v>51</v>
      </c>
      <c r="K469">
        <v>0.863436123348017</v>
      </c>
      <c r="L469">
        <v>0.79352226720647701</v>
      </c>
      <c r="M469">
        <v>0.91902834008097101</v>
      </c>
      <c r="N469">
        <v>0.82700421940928204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1031</v>
      </c>
      <c r="F470">
        <v>999</v>
      </c>
      <c r="G470">
        <v>32</v>
      </c>
      <c r="H470">
        <v>997</v>
      </c>
      <c r="I470">
        <v>34</v>
      </c>
      <c r="J470">
        <v>2</v>
      </c>
      <c r="K470">
        <v>0.96702230843840897</v>
      </c>
      <c r="L470">
        <v>0.99799799799799804</v>
      </c>
      <c r="M470">
        <v>1.03203203203203</v>
      </c>
      <c r="N470">
        <v>0.98226600985221602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917</v>
      </c>
      <c r="F471">
        <v>835</v>
      </c>
      <c r="G471">
        <v>82</v>
      </c>
      <c r="H471">
        <v>786</v>
      </c>
      <c r="I471">
        <v>131</v>
      </c>
      <c r="J471">
        <v>49</v>
      </c>
      <c r="K471">
        <v>0.85714285714285698</v>
      </c>
      <c r="L471">
        <v>0.94131736526946097</v>
      </c>
      <c r="M471">
        <v>1.0982035928143701</v>
      </c>
      <c r="N471">
        <v>0.897260273972602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265</v>
      </c>
      <c r="F472">
        <v>266</v>
      </c>
      <c r="G472">
        <v>1</v>
      </c>
      <c r="H472">
        <v>139</v>
      </c>
      <c r="I472">
        <v>126</v>
      </c>
      <c r="J472">
        <v>127</v>
      </c>
      <c r="K472">
        <v>0.524528301886792</v>
      </c>
      <c r="L472">
        <v>0.522556390977443</v>
      </c>
      <c r="M472">
        <v>0.99624060150375904</v>
      </c>
      <c r="N472">
        <v>0.52354048964218403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974</v>
      </c>
      <c r="F473">
        <v>999</v>
      </c>
      <c r="G473">
        <v>25</v>
      </c>
      <c r="H473">
        <v>968</v>
      </c>
      <c r="I473">
        <v>6</v>
      </c>
      <c r="J473">
        <v>31</v>
      </c>
      <c r="K473">
        <v>0.99383983572895196</v>
      </c>
      <c r="L473">
        <v>0.968968968968969</v>
      </c>
      <c r="M473">
        <v>0.97497497497497498</v>
      </c>
      <c r="N473">
        <v>0.98124683223517395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805</v>
      </c>
      <c r="F474">
        <v>835</v>
      </c>
      <c r="G474">
        <v>30</v>
      </c>
      <c r="H474">
        <v>746</v>
      </c>
      <c r="I474">
        <v>59</v>
      </c>
      <c r="J474">
        <v>89</v>
      </c>
      <c r="K474">
        <v>0.92670807453416104</v>
      </c>
      <c r="L474">
        <v>0.89341317365269401</v>
      </c>
      <c r="M474">
        <v>0.96407185628742498</v>
      </c>
      <c r="N474">
        <v>0.90975609756097497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261</v>
      </c>
      <c r="F475">
        <v>266</v>
      </c>
      <c r="G475">
        <v>5</v>
      </c>
      <c r="H475">
        <v>215</v>
      </c>
      <c r="I475">
        <v>46</v>
      </c>
      <c r="J475">
        <v>51</v>
      </c>
      <c r="K475">
        <v>0.82375478927203005</v>
      </c>
      <c r="L475">
        <v>0.80827067669172903</v>
      </c>
      <c r="M475">
        <v>0.98120300751879697</v>
      </c>
      <c r="N475">
        <v>0.81593927893738105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995</v>
      </c>
      <c r="F476">
        <v>999</v>
      </c>
      <c r="G476">
        <v>4</v>
      </c>
      <c r="H476">
        <v>990</v>
      </c>
      <c r="I476">
        <v>5</v>
      </c>
      <c r="J476">
        <v>9</v>
      </c>
      <c r="K476">
        <v>0.99497487437185905</v>
      </c>
      <c r="L476">
        <v>0.99099099099099097</v>
      </c>
      <c r="M476">
        <v>0.99599599599599598</v>
      </c>
      <c r="N476">
        <v>0.99297893681043103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865</v>
      </c>
      <c r="F477">
        <v>835</v>
      </c>
      <c r="G477">
        <v>30</v>
      </c>
      <c r="H477">
        <v>802</v>
      </c>
      <c r="I477">
        <v>63</v>
      </c>
      <c r="J477">
        <v>33</v>
      </c>
      <c r="K477">
        <v>0.927167630057803</v>
      </c>
      <c r="L477">
        <v>0.96047904191616695</v>
      </c>
      <c r="M477">
        <v>1.03592814371257</v>
      </c>
      <c r="N477">
        <v>0.94352941176470595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246</v>
      </c>
      <c r="F478">
        <v>266</v>
      </c>
      <c r="G478">
        <v>20</v>
      </c>
      <c r="H478">
        <v>197</v>
      </c>
      <c r="I478">
        <v>49</v>
      </c>
      <c r="J478">
        <v>69</v>
      </c>
      <c r="K478">
        <v>0.80081300813008105</v>
      </c>
      <c r="L478">
        <v>0.74060150375939804</v>
      </c>
      <c r="M478">
        <v>0.92481203007518797</v>
      </c>
      <c r="N478">
        <v>0.76953125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1077</v>
      </c>
      <c r="F479">
        <v>1079</v>
      </c>
      <c r="G479">
        <v>2</v>
      </c>
      <c r="H479">
        <v>1066</v>
      </c>
      <c r="I479">
        <v>11</v>
      </c>
      <c r="J479">
        <v>13</v>
      </c>
      <c r="K479">
        <v>0.98978644382544101</v>
      </c>
      <c r="L479">
        <v>0.98795180722891496</v>
      </c>
      <c r="M479">
        <v>0.99814643188137098</v>
      </c>
      <c r="N479">
        <v>0.98886827458255999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645</v>
      </c>
      <c r="F480">
        <v>680</v>
      </c>
      <c r="G480">
        <v>35</v>
      </c>
      <c r="H480">
        <v>585</v>
      </c>
      <c r="I480">
        <v>60</v>
      </c>
      <c r="J480">
        <v>95</v>
      </c>
      <c r="K480">
        <v>0.90697674418604601</v>
      </c>
      <c r="L480">
        <v>0.86029411764705799</v>
      </c>
      <c r="M480">
        <v>0.94852941176470495</v>
      </c>
      <c r="N480">
        <v>0.88301886792452799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166</v>
      </c>
      <c r="F481">
        <v>247</v>
      </c>
      <c r="G481">
        <v>81</v>
      </c>
      <c r="H481">
        <v>131</v>
      </c>
      <c r="I481">
        <v>35</v>
      </c>
      <c r="J481">
        <v>116</v>
      </c>
      <c r="K481">
        <v>0.78915662650602403</v>
      </c>
      <c r="L481">
        <v>0.53036437246963497</v>
      </c>
      <c r="M481">
        <v>0.67206477732793501</v>
      </c>
      <c r="N481">
        <v>0.63438256658595604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1056</v>
      </c>
      <c r="F482">
        <v>1079</v>
      </c>
      <c r="G482">
        <v>23</v>
      </c>
      <c r="H482">
        <v>1044</v>
      </c>
      <c r="I482">
        <v>12</v>
      </c>
      <c r="J482">
        <v>35</v>
      </c>
      <c r="K482">
        <v>0.98863636363636298</v>
      </c>
      <c r="L482">
        <v>0.96756255792400303</v>
      </c>
      <c r="M482">
        <v>0.97868396663577295</v>
      </c>
      <c r="N482">
        <v>0.977985948477751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623</v>
      </c>
      <c r="F483">
        <v>680</v>
      </c>
      <c r="G483">
        <v>57</v>
      </c>
      <c r="H483">
        <v>599</v>
      </c>
      <c r="I483">
        <v>24</v>
      </c>
      <c r="J483">
        <v>81</v>
      </c>
      <c r="K483">
        <v>0.96147672552166896</v>
      </c>
      <c r="L483">
        <v>0.88088235294117601</v>
      </c>
      <c r="M483">
        <v>0.91617647058823504</v>
      </c>
      <c r="N483">
        <v>0.91941673062164198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228</v>
      </c>
      <c r="F484">
        <v>247</v>
      </c>
      <c r="G484">
        <v>19</v>
      </c>
      <c r="H484">
        <v>210</v>
      </c>
      <c r="I484">
        <v>18</v>
      </c>
      <c r="J484">
        <v>37</v>
      </c>
      <c r="K484">
        <v>0.92105263157894701</v>
      </c>
      <c r="L484">
        <v>0.85020242914979705</v>
      </c>
      <c r="M484">
        <v>0.92307692307692302</v>
      </c>
      <c r="N484">
        <v>0.884210526315789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1052</v>
      </c>
      <c r="F485">
        <v>1079</v>
      </c>
      <c r="G485">
        <v>27</v>
      </c>
      <c r="H485">
        <v>1050</v>
      </c>
      <c r="I485">
        <v>2</v>
      </c>
      <c r="J485">
        <v>29</v>
      </c>
      <c r="K485">
        <v>0.99809885931558895</v>
      </c>
      <c r="L485">
        <v>0.97312326227988799</v>
      </c>
      <c r="M485">
        <v>0.97497683039851701</v>
      </c>
      <c r="N485">
        <v>0.98545283904270298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686</v>
      </c>
      <c r="F486">
        <v>680</v>
      </c>
      <c r="G486">
        <v>6</v>
      </c>
      <c r="H486">
        <v>652</v>
      </c>
      <c r="I486">
        <v>34</v>
      </c>
      <c r="J486">
        <v>28</v>
      </c>
      <c r="K486">
        <v>0.950437317784256</v>
      </c>
      <c r="L486">
        <v>0.95882352941176396</v>
      </c>
      <c r="M486">
        <v>1.00882352941176</v>
      </c>
      <c r="N486">
        <v>0.95461200585651496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219</v>
      </c>
      <c r="F487">
        <v>247</v>
      </c>
      <c r="G487">
        <v>28</v>
      </c>
      <c r="H487">
        <v>203</v>
      </c>
      <c r="I487">
        <v>16</v>
      </c>
      <c r="J487">
        <v>44</v>
      </c>
      <c r="K487">
        <v>0.92694063926940595</v>
      </c>
      <c r="L487">
        <v>0.82186234817813697</v>
      </c>
      <c r="M487">
        <v>0.88663967611336003</v>
      </c>
      <c r="N487">
        <v>0.871244635193133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948</v>
      </c>
      <c r="F488">
        <v>946</v>
      </c>
      <c r="G488">
        <v>2</v>
      </c>
      <c r="H488">
        <v>942</v>
      </c>
      <c r="I488">
        <v>6</v>
      </c>
      <c r="J488">
        <v>4</v>
      </c>
      <c r="K488">
        <v>0.993670886075949</v>
      </c>
      <c r="L488">
        <v>0.99577167019027402</v>
      </c>
      <c r="M488">
        <v>1.0021141649048599</v>
      </c>
      <c r="N488">
        <v>0.99472016895459303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701</v>
      </c>
      <c r="F489">
        <v>718</v>
      </c>
      <c r="G489">
        <v>17</v>
      </c>
      <c r="H489">
        <v>636</v>
      </c>
      <c r="I489">
        <v>65</v>
      </c>
      <c r="J489">
        <v>82</v>
      </c>
      <c r="K489">
        <v>0.90727532097004204</v>
      </c>
      <c r="L489">
        <v>0.88579387186629499</v>
      </c>
      <c r="M489">
        <v>0.97632311977715802</v>
      </c>
      <c r="N489">
        <v>0.896405919661733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209</v>
      </c>
      <c r="F490">
        <v>207</v>
      </c>
      <c r="G490">
        <v>2</v>
      </c>
      <c r="H490">
        <v>134</v>
      </c>
      <c r="I490">
        <v>75</v>
      </c>
      <c r="J490">
        <v>73</v>
      </c>
      <c r="K490">
        <v>0.64114832535885102</v>
      </c>
      <c r="L490">
        <v>0.647342995169082</v>
      </c>
      <c r="M490">
        <v>1.0096618357487901</v>
      </c>
      <c r="N490">
        <v>0.64423076923076905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914</v>
      </c>
      <c r="F491">
        <v>946</v>
      </c>
      <c r="G491">
        <v>32</v>
      </c>
      <c r="H491">
        <v>908</v>
      </c>
      <c r="I491">
        <v>6</v>
      </c>
      <c r="J491">
        <v>38</v>
      </c>
      <c r="K491">
        <v>0.99343544857767996</v>
      </c>
      <c r="L491">
        <v>0.95983086680761098</v>
      </c>
      <c r="M491">
        <v>0.96617336152219802</v>
      </c>
      <c r="N491">
        <v>0.97634408602150502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695</v>
      </c>
      <c r="F492">
        <v>718</v>
      </c>
      <c r="G492">
        <v>23</v>
      </c>
      <c r="H492">
        <v>642</v>
      </c>
      <c r="I492">
        <v>53</v>
      </c>
      <c r="J492">
        <v>76</v>
      </c>
      <c r="K492">
        <v>0.92374100719424401</v>
      </c>
      <c r="L492">
        <v>0.89415041782729798</v>
      </c>
      <c r="M492">
        <v>0.96796657381615603</v>
      </c>
      <c r="N492">
        <v>0.90870488322717602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206</v>
      </c>
      <c r="F493">
        <v>207</v>
      </c>
      <c r="G493">
        <v>1</v>
      </c>
      <c r="H493">
        <v>154</v>
      </c>
      <c r="I493">
        <v>52</v>
      </c>
      <c r="J493">
        <v>53</v>
      </c>
      <c r="K493">
        <v>0.74757281553398003</v>
      </c>
      <c r="L493">
        <v>0.74396135265700403</v>
      </c>
      <c r="M493">
        <v>0.99516908212560296</v>
      </c>
      <c r="N493">
        <v>0.74576271186440601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941</v>
      </c>
      <c r="F494">
        <v>946</v>
      </c>
      <c r="G494">
        <v>5</v>
      </c>
      <c r="H494">
        <v>941</v>
      </c>
      <c r="I494">
        <v>0</v>
      </c>
      <c r="J494">
        <v>5</v>
      </c>
      <c r="K494">
        <v>1</v>
      </c>
      <c r="L494">
        <v>0.99471458773784305</v>
      </c>
      <c r="M494">
        <v>0.99471458773784305</v>
      </c>
      <c r="N494">
        <v>0.99735029146793797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714</v>
      </c>
      <c r="F495">
        <v>718</v>
      </c>
      <c r="G495">
        <v>4</v>
      </c>
      <c r="H495">
        <v>662</v>
      </c>
      <c r="I495">
        <v>52</v>
      </c>
      <c r="J495">
        <v>56</v>
      </c>
      <c r="K495">
        <v>0.92717086834733897</v>
      </c>
      <c r="L495">
        <v>0.92200557103063996</v>
      </c>
      <c r="M495">
        <v>0.99442896935933101</v>
      </c>
      <c r="N495">
        <v>0.92458100558659195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196</v>
      </c>
      <c r="F496">
        <v>207</v>
      </c>
      <c r="G496">
        <v>11</v>
      </c>
      <c r="H496">
        <v>152</v>
      </c>
      <c r="I496">
        <v>44</v>
      </c>
      <c r="J496">
        <v>55</v>
      </c>
      <c r="K496">
        <v>0.77551020408163196</v>
      </c>
      <c r="L496">
        <v>0.73429951690821205</v>
      </c>
      <c r="M496">
        <v>0.94685990338164205</v>
      </c>
      <c r="N496">
        <v>0.75434243176178595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1010</v>
      </c>
      <c r="F497">
        <v>985</v>
      </c>
      <c r="G497">
        <v>25</v>
      </c>
      <c r="H497">
        <v>984</v>
      </c>
      <c r="I497">
        <v>26</v>
      </c>
      <c r="J497">
        <v>1</v>
      </c>
      <c r="K497">
        <v>0.97425742574257401</v>
      </c>
      <c r="L497">
        <v>0.99898477157360399</v>
      </c>
      <c r="M497">
        <v>1.02538071065989</v>
      </c>
      <c r="N497">
        <v>0.98646616541353305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797</v>
      </c>
      <c r="F498">
        <v>720</v>
      </c>
      <c r="G498">
        <v>77</v>
      </c>
      <c r="H498">
        <v>687</v>
      </c>
      <c r="I498">
        <v>110</v>
      </c>
      <c r="J498">
        <v>33</v>
      </c>
      <c r="K498">
        <v>0.86198243412797904</v>
      </c>
      <c r="L498">
        <v>0.95416666666666605</v>
      </c>
      <c r="M498">
        <v>1.1069444444444401</v>
      </c>
      <c r="N498">
        <v>0.905735003295979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263</v>
      </c>
      <c r="F499">
        <v>214</v>
      </c>
      <c r="G499">
        <v>49</v>
      </c>
      <c r="H499">
        <v>171</v>
      </c>
      <c r="I499">
        <v>92</v>
      </c>
      <c r="J499">
        <v>43</v>
      </c>
      <c r="K499">
        <v>0.65019011406844096</v>
      </c>
      <c r="L499">
        <v>0.79906542056074703</v>
      </c>
      <c r="M499">
        <v>1.2289719626168201</v>
      </c>
      <c r="N499">
        <v>0.71698113207547098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924</v>
      </c>
      <c r="F500">
        <v>985</v>
      </c>
      <c r="G500">
        <v>61</v>
      </c>
      <c r="H500">
        <v>918</v>
      </c>
      <c r="I500">
        <v>6</v>
      </c>
      <c r="J500">
        <v>67</v>
      </c>
      <c r="K500">
        <v>0.993506493506493</v>
      </c>
      <c r="L500">
        <v>0.93197969543147197</v>
      </c>
      <c r="M500">
        <v>0.93807106598984702</v>
      </c>
      <c r="N500">
        <v>0.96176008381351497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735</v>
      </c>
      <c r="F501">
        <v>720</v>
      </c>
      <c r="G501">
        <v>15</v>
      </c>
      <c r="H501">
        <v>670</v>
      </c>
      <c r="I501">
        <v>65</v>
      </c>
      <c r="J501">
        <v>50</v>
      </c>
      <c r="K501">
        <v>0.91156462585034004</v>
      </c>
      <c r="L501">
        <v>0.93055555555555503</v>
      </c>
      <c r="M501">
        <v>1.0208333333333299</v>
      </c>
      <c r="N501">
        <v>0.92096219931271395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214</v>
      </c>
      <c r="F502">
        <v>214</v>
      </c>
      <c r="G502">
        <v>0</v>
      </c>
      <c r="H502">
        <v>162</v>
      </c>
      <c r="I502">
        <v>52</v>
      </c>
      <c r="J502">
        <v>52</v>
      </c>
      <c r="K502">
        <v>0.75700934579439205</v>
      </c>
      <c r="L502">
        <v>0.75700934579439205</v>
      </c>
      <c r="M502">
        <v>1</v>
      </c>
      <c r="N502">
        <v>0.75700934579439205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964</v>
      </c>
      <c r="F503">
        <v>985</v>
      </c>
      <c r="G503">
        <v>21</v>
      </c>
      <c r="H503">
        <v>962</v>
      </c>
      <c r="I503">
        <v>2</v>
      </c>
      <c r="J503">
        <v>23</v>
      </c>
      <c r="K503">
        <v>0.99792531120331895</v>
      </c>
      <c r="L503">
        <v>0.97664974619289302</v>
      </c>
      <c r="M503">
        <v>0.97868020304568504</v>
      </c>
      <c r="N503">
        <v>0.98717290918419698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730</v>
      </c>
      <c r="F504">
        <v>720</v>
      </c>
      <c r="G504">
        <v>10</v>
      </c>
      <c r="H504">
        <v>666</v>
      </c>
      <c r="I504">
        <v>64</v>
      </c>
      <c r="J504">
        <v>54</v>
      </c>
      <c r="K504">
        <v>0.91232876712328703</v>
      </c>
      <c r="L504">
        <v>0.92500000000000004</v>
      </c>
      <c r="M504">
        <v>1.01388888888888</v>
      </c>
      <c r="N504">
        <v>0.91862068965517196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237</v>
      </c>
      <c r="F505">
        <v>214</v>
      </c>
      <c r="G505">
        <v>23</v>
      </c>
      <c r="H505">
        <v>184</v>
      </c>
      <c r="I505">
        <v>53</v>
      </c>
      <c r="J505">
        <v>30</v>
      </c>
      <c r="K505">
        <v>0.77637130801687704</v>
      </c>
      <c r="L505">
        <v>0.85981308411214896</v>
      </c>
      <c r="M505">
        <v>1.10747663551401</v>
      </c>
      <c r="N505">
        <v>0.81596452328159597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1137</v>
      </c>
      <c r="F506">
        <v>1166</v>
      </c>
      <c r="G506">
        <v>29</v>
      </c>
      <c r="H506">
        <v>1133</v>
      </c>
      <c r="I506">
        <v>4</v>
      </c>
      <c r="J506">
        <v>33</v>
      </c>
      <c r="K506">
        <v>0.996481970096745</v>
      </c>
      <c r="L506">
        <v>0.97169811320754695</v>
      </c>
      <c r="M506">
        <v>0.97512864493996498</v>
      </c>
      <c r="N506">
        <v>0.98393399913156698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678</v>
      </c>
      <c r="F507">
        <v>728</v>
      </c>
      <c r="G507">
        <v>50</v>
      </c>
      <c r="H507">
        <v>610</v>
      </c>
      <c r="I507">
        <v>68</v>
      </c>
      <c r="J507">
        <v>118</v>
      </c>
      <c r="K507">
        <v>0.89970501474926201</v>
      </c>
      <c r="L507">
        <v>0.83791208791208704</v>
      </c>
      <c r="M507">
        <v>0.93131868131868101</v>
      </c>
      <c r="N507">
        <v>0.86770981507823597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205</v>
      </c>
      <c r="F508">
        <v>270</v>
      </c>
      <c r="G508">
        <v>65</v>
      </c>
      <c r="H508">
        <v>159</v>
      </c>
      <c r="I508">
        <v>46</v>
      </c>
      <c r="J508">
        <v>111</v>
      </c>
      <c r="K508">
        <v>0.775609756097561</v>
      </c>
      <c r="L508">
        <v>0.58888888888888802</v>
      </c>
      <c r="M508">
        <v>0.75925925925925897</v>
      </c>
      <c r="N508">
        <v>0.669473684210526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1132</v>
      </c>
      <c r="F509">
        <v>1166</v>
      </c>
      <c r="G509">
        <v>34</v>
      </c>
      <c r="H509">
        <v>1122</v>
      </c>
      <c r="I509">
        <v>10</v>
      </c>
      <c r="J509">
        <v>44</v>
      </c>
      <c r="K509">
        <v>0.99116607773851595</v>
      </c>
      <c r="L509">
        <v>0.96226415094339601</v>
      </c>
      <c r="M509">
        <v>0.97084048027444203</v>
      </c>
      <c r="N509">
        <v>0.97650130548302805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692</v>
      </c>
      <c r="F510">
        <v>728</v>
      </c>
      <c r="G510">
        <v>36</v>
      </c>
      <c r="H510">
        <v>648</v>
      </c>
      <c r="I510">
        <v>44</v>
      </c>
      <c r="J510">
        <v>80</v>
      </c>
      <c r="K510">
        <v>0.93641618497109802</v>
      </c>
      <c r="L510">
        <v>0.89010989010988995</v>
      </c>
      <c r="M510">
        <v>0.95054945054944995</v>
      </c>
      <c r="N510">
        <v>0.91267605633802795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264</v>
      </c>
      <c r="F511">
        <v>270</v>
      </c>
      <c r="G511">
        <v>6</v>
      </c>
      <c r="H511">
        <v>227</v>
      </c>
      <c r="I511">
        <v>37</v>
      </c>
      <c r="J511">
        <v>43</v>
      </c>
      <c r="K511">
        <v>0.85984848484848397</v>
      </c>
      <c r="L511">
        <v>0.84074074074074001</v>
      </c>
      <c r="M511">
        <v>0.97777777777777697</v>
      </c>
      <c r="N511">
        <v>0.85018726591760296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1157</v>
      </c>
      <c r="F512">
        <v>1166</v>
      </c>
      <c r="G512">
        <v>9</v>
      </c>
      <c r="H512">
        <v>1157</v>
      </c>
      <c r="I512">
        <v>0</v>
      </c>
      <c r="J512">
        <v>9</v>
      </c>
      <c r="K512">
        <v>1</v>
      </c>
      <c r="L512">
        <v>0.99228130360205802</v>
      </c>
      <c r="M512">
        <v>0.99228130360205802</v>
      </c>
      <c r="N512">
        <v>0.99612569952647401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715</v>
      </c>
      <c r="F513">
        <v>728</v>
      </c>
      <c r="G513">
        <v>13</v>
      </c>
      <c r="H513">
        <v>673</v>
      </c>
      <c r="I513">
        <v>42</v>
      </c>
      <c r="J513">
        <v>55</v>
      </c>
      <c r="K513">
        <v>0.94125874125874098</v>
      </c>
      <c r="L513">
        <v>0.92445054945054905</v>
      </c>
      <c r="M513">
        <v>0.98214285714285698</v>
      </c>
      <c r="N513">
        <v>0.93277893277893198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239</v>
      </c>
      <c r="F514">
        <v>270</v>
      </c>
      <c r="G514">
        <v>31</v>
      </c>
      <c r="H514">
        <v>216</v>
      </c>
      <c r="I514">
        <v>23</v>
      </c>
      <c r="J514">
        <v>54</v>
      </c>
      <c r="K514">
        <v>0.90376569037656895</v>
      </c>
      <c r="L514">
        <v>0.8</v>
      </c>
      <c r="M514">
        <v>0.88518518518518496</v>
      </c>
      <c r="N514">
        <v>0.84872298624754405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1085</v>
      </c>
      <c r="F515">
        <v>1098</v>
      </c>
      <c r="G515">
        <v>13</v>
      </c>
      <c r="H515">
        <v>1073</v>
      </c>
      <c r="I515">
        <v>12</v>
      </c>
      <c r="J515">
        <v>25</v>
      </c>
      <c r="K515">
        <v>0.98894009216589795</v>
      </c>
      <c r="L515">
        <v>0.97723132969034598</v>
      </c>
      <c r="M515">
        <v>0.98816029143897999</v>
      </c>
      <c r="N515">
        <v>0.98305084745762705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885</v>
      </c>
      <c r="F516">
        <v>859</v>
      </c>
      <c r="G516">
        <v>26</v>
      </c>
      <c r="H516">
        <v>805</v>
      </c>
      <c r="I516">
        <v>80</v>
      </c>
      <c r="J516">
        <v>54</v>
      </c>
      <c r="K516">
        <v>0.90960451977401102</v>
      </c>
      <c r="L516">
        <v>0.93713620488940597</v>
      </c>
      <c r="M516">
        <v>1.03026775320139</v>
      </c>
      <c r="N516">
        <v>0.923165137614678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276</v>
      </c>
      <c r="F517">
        <v>293</v>
      </c>
      <c r="G517">
        <v>17</v>
      </c>
      <c r="H517">
        <v>157</v>
      </c>
      <c r="I517">
        <v>119</v>
      </c>
      <c r="J517">
        <v>136</v>
      </c>
      <c r="K517">
        <v>0.56884057971014401</v>
      </c>
      <c r="L517">
        <v>0.53583617747440204</v>
      </c>
      <c r="M517">
        <v>0.94197952218430003</v>
      </c>
      <c r="N517">
        <v>0.55184534270650198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1077</v>
      </c>
      <c r="F518">
        <v>1098</v>
      </c>
      <c r="G518">
        <v>21</v>
      </c>
      <c r="H518">
        <v>1061</v>
      </c>
      <c r="I518">
        <v>16</v>
      </c>
      <c r="J518">
        <v>37</v>
      </c>
      <c r="K518">
        <v>0.98514391829155001</v>
      </c>
      <c r="L518">
        <v>0.96630236794171198</v>
      </c>
      <c r="M518">
        <v>0.98087431693989002</v>
      </c>
      <c r="N518">
        <v>0.97563218390804596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789</v>
      </c>
      <c r="F519">
        <v>859</v>
      </c>
      <c r="G519">
        <v>70</v>
      </c>
      <c r="H519">
        <v>746</v>
      </c>
      <c r="I519">
        <v>43</v>
      </c>
      <c r="J519">
        <v>113</v>
      </c>
      <c r="K519">
        <v>0.94550063371356097</v>
      </c>
      <c r="L519">
        <v>0.86845168800931305</v>
      </c>
      <c r="M519">
        <v>0.91850989522700799</v>
      </c>
      <c r="N519">
        <v>0.90533980582524198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282</v>
      </c>
      <c r="F520">
        <v>293</v>
      </c>
      <c r="G520">
        <v>11</v>
      </c>
      <c r="H520">
        <v>220</v>
      </c>
      <c r="I520">
        <v>62</v>
      </c>
      <c r="J520">
        <v>73</v>
      </c>
      <c r="K520">
        <v>0.780141843971631</v>
      </c>
      <c r="L520">
        <v>0.75085324232081896</v>
      </c>
      <c r="M520">
        <v>0.96245733788395904</v>
      </c>
      <c r="N520">
        <v>0.76521739130434696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1092</v>
      </c>
      <c r="F521">
        <v>1098</v>
      </c>
      <c r="G521">
        <v>6</v>
      </c>
      <c r="H521">
        <v>1089</v>
      </c>
      <c r="I521">
        <v>3</v>
      </c>
      <c r="J521">
        <v>9</v>
      </c>
      <c r="K521">
        <v>0.99725274725274704</v>
      </c>
      <c r="L521">
        <v>0.99180327868852403</v>
      </c>
      <c r="M521">
        <v>0.99453551912568305</v>
      </c>
      <c r="N521">
        <v>0.99452054794520495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861</v>
      </c>
      <c r="F522">
        <v>859</v>
      </c>
      <c r="G522">
        <v>2</v>
      </c>
      <c r="H522">
        <v>819</v>
      </c>
      <c r="I522">
        <v>42</v>
      </c>
      <c r="J522">
        <v>40</v>
      </c>
      <c r="K522">
        <v>0.95121951219512102</v>
      </c>
      <c r="L522">
        <v>0.95343422584400395</v>
      </c>
      <c r="M522">
        <v>1.00232828870779</v>
      </c>
      <c r="N522">
        <v>0.95232558139534895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266</v>
      </c>
      <c r="F523">
        <v>293</v>
      </c>
      <c r="G523">
        <v>27</v>
      </c>
      <c r="H523">
        <v>207</v>
      </c>
      <c r="I523">
        <v>59</v>
      </c>
      <c r="J523">
        <v>86</v>
      </c>
      <c r="K523">
        <v>0.778195488721804</v>
      </c>
      <c r="L523">
        <v>0.706484641638225</v>
      </c>
      <c r="M523">
        <v>0.90784982935153502</v>
      </c>
      <c r="N523">
        <v>0.74060822898032197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1133</v>
      </c>
      <c r="F524">
        <v>1140</v>
      </c>
      <c r="G524">
        <v>7</v>
      </c>
      <c r="H524">
        <v>1129</v>
      </c>
      <c r="I524">
        <v>4</v>
      </c>
      <c r="J524">
        <v>11</v>
      </c>
      <c r="K524">
        <v>0.99646954986760805</v>
      </c>
      <c r="L524">
        <v>0.99035087719298198</v>
      </c>
      <c r="M524">
        <v>0.993859649122807</v>
      </c>
      <c r="N524">
        <v>0.99340079190497099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929</v>
      </c>
      <c r="F525">
        <v>869</v>
      </c>
      <c r="G525">
        <v>60</v>
      </c>
      <c r="H525">
        <v>815</v>
      </c>
      <c r="I525">
        <v>114</v>
      </c>
      <c r="J525">
        <v>54</v>
      </c>
      <c r="K525">
        <v>0.87728740581270104</v>
      </c>
      <c r="L525">
        <v>0.93785960874568397</v>
      </c>
      <c r="M525">
        <v>1.06904487917146</v>
      </c>
      <c r="N525">
        <v>0.90656284760845296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212</v>
      </c>
      <c r="F526">
        <v>247</v>
      </c>
      <c r="G526">
        <v>35</v>
      </c>
      <c r="H526">
        <v>153</v>
      </c>
      <c r="I526">
        <v>59</v>
      </c>
      <c r="J526">
        <v>94</v>
      </c>
      <c r="K526">
        <v>0.72169811320754695</v>
      </c>
      <c r="L526">
        <v>0.61943319838056599</v>
      </c>
      <c r="M526">
        <v>0.85829959514169996</v>
      </c>
      <c r="N526">
        <v>0.66666666666666596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1104</v>
      </c>
      <c r="F527">
        <v>1140</v>
      </c>
      <c r="G527">
        <v>36</v>
      </c>
      <c r="H527">
        <v>1099</v>
      </c>
      <c r="I527">
        <v>5</v>
      </c>
      <c r="J527">
        <v>41</v>
      </c>
      <c r="K527">
        <v>0.99547101449275299</v>
      </c>
      <c r="L527">
        <v>0.96403508771929802</v>
      </c>
      <c r="M527">
        <v>0.96842105263157896</v>
      </c>
      <c r="N527">
        <v>0.97950089126559703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914</v>
      </c>
      <c r="F528">
        <v>869</v>
      </c>
      <c r="G528">
        <v>45</v>
      </c>
      <c r="H528">
        <v>812</v>
      </c>
      <c r="I528">
        <v>102</v>
      </c>
      <c r="J528">
        <v>57</v>
      </c>
      <c r="K528">
        <v>0.88840262582056895</v>
      </c>
      <c r="L528">
        <v>0.93440736478711095</v>
      </c>
      <c r="M528">
        <v>1.0517836593785901</v>
      </c>
      <c r="N528">
        <v>0.910824453168816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263</v>
      </c>
      <c r="F529">
        <v>247</v>
      </c>
      <c r="G529">
        <v>16</v>
      </c>
      <c r="H529">
        <v>216</v>
      </c>
      <c r="I529">
        <v>47</v>
      </c>
      <c r="J529">
        <v>31</v>
      </c>
      <c r="K529">
        <v>0.82129277566539904</v>
      </c>
      <c r="L529">
        <v>0.874493927125506</v>
      </c>
      <c r="M529">
        <v>1.06477732793522</v>
      </c>
      <c r="N529">
        <v>0.84705882352941098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1103</v>
      </c>
      <c r="F530">
        <v>1140</v>
      </c>
      <c r="G530">
        <v>37</v>
      </c>
      <c r="H530">
        <v>1102</v>
      </c>
      <c r="I530">
        <v>1</v>
      </c>
      <c r="J530">
        <v>38</v>
      </c>
      <c r="K530">
        <v>0.99909338168631001</v>
      </c>
      <c r="L530">
        <v>0.96666666666666601</v>
      </c>
      <c r="M530">
        <v>0.96754385964912204</v>
      </c>
      <c r="N530">
        <v>0.98261257244761402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894</v>
      </c>
      <c r="F531">
        <v>869</v>
      </c>
      <c r="G531">
        <v>25</v>
      </c>
      <c r="H531">
        <v>804</v>
      </c>
      <c r="I531">
        <v>90</v>
      </c>
      <c r="J531">
        <v>65</v>
      </c>
      <c r="K531">
        <v>0.89932885906040205</v>
      </c>
      <c r="L531">
        <v>0.92520138089758297</v>
      </c>
      <c r="M531">
        <v>1.02876869965477</v>
      </c>
      <c r="N531">
        <v>0.91208167895632397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228</v>
      </c>
      <c r="F532">
        <v>247</v>
      </c>
      <c r="G532">
        <v>19</v>
      </c>
      <c r="H532">
        <v>203</v>
      </c>
      <c r="I532">
        <v>25</v>
      </c>
      <c r="J532">
        <v>44</v>
      </c>
      <c r="K532">
        <v>0.890350877192982</v>
      </c>
      <c r="L532">
        <v>0.82186234817813697</v>
      </c>
      <c r="M532">
        <v>0.92307692307692302</v>
      </c>
      <c r="N532">
        <v>0.85473684210526302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982</v>
      </c>
      <c r="F533">
        <v>997</v>
      </c>
      <c r="G533">
        <v>15</v>
      </c>
      <c r="H533">
        <v>979</v>
      </c>
      <c r="I533">
        <v>3</v>
      </c>
      <c r="J533">
        <v>18</v>
      </c>
      <c r="K533">
        <v>0.99694501018329895</v>
      </c>
      <c r="L533">
        <v>0.98194583751253695</v>
      </c>
      <c r="M533">
        <v>0.98495486459378101</v>
      </c>
      <c r="N533">
        <v>0.98938858009095498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814</v>
      </c>
      <c r="F534">
        <v>810</v>
      </c>
      <c r="G534">
        <v>4</v>
      </c>
      <c r="H534">
        <v>746</v>
      </c>
      <c r="I534">
        <v>68</v>
      </c>
      <c r="J534">
        <v>64</v>
      </c>
      <c r="K534">
        <v>0.91646191646191599</v>
      </c>
      <c r="L534">
        <v>0.92098765432098695</v>
      </c>
      <c r="M534">
        <v>1.00493827160493</v>
      </c>
      <c r="N534">
        <v>0.91871921182266003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225</v>
      </c>
      <c r="F535">
        <v>250</v>
      </c>
      <c r="G535">
        <v>25</v>
      </c>
      <c r="H535">
        <v>154</v>
      </c>
      <c r="I535">
        <v>71</v>
      </c>
      <c r="J535">
        <v>96</v>
      </c>
      <c r="K535">
        <v>0.68444444444444397</v>
      </c>
      <c r="L535">
        <v>0.61599999999999999</v>
      </c>
      <c r="M535">
        <v>0.9</v>
      </c>
      <c r="N535">
        <v>0.64842105263157801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969</v>
      </c>
      <c r="F536">
        <v>997</v>
      </c>
      <c r="G536">
        <v>28</v>
      </c>
      <c r="H536">
        <v>967</v>
      </c>
      <c r="I536">
        <v>2</v>
      </c>
      <c r="J536">
        <v>30</v>
      </c>
      <c r="K536">
        <v>0.99793601651186703</v>
      </c>
      <c r="L536">
        <v>0.96990972918756202</v>
      </c>
      <c r="M536">
        <v>0.97191574724172503</v>
      </c>
      <c r="N536">
        <v>0.98372329603255304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789</v>
      </c>
      <c r="F537">
        <v>810</v>
      </c>
      <c r="G537">
        <v>21</v>
      </c>
      <c r="H537">
        <v>744</v>
      </c>
      <c r="I537">
        <v>45</v>
      </c>
      <c r="J537">
        <v>66</v>
      </c>
      <c r="K537">
        <v>0.94296577946768001</v>
      </c>
      <c r="L537">
        <v>0.91851851851851796</v>
      </c>
      <c r="M537">
        <v>0.97407407407407398</v>
      </c>
      <c r="N537">
        <v>0.93058161350844204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242</v>
      </c>
      <c r="F538">
        <v>250</v>
      </c>
      <c r="G538">
        <v>8</v>
      </c>
      <c r="H538">
        <v>202</v>
      </c>
      <c r="I538">
        <v>40</v>
      </c>
      <c r="J538">
        <v>48</v>
      </c>
      <c r="K538">
        <v>0.834710743801652</v>
      </c>
      <c r="L538">
        <v>0.80800000000000005</v>
      </c>
      <c r="M538">
        <v>0.96799999999999997</v>
      </c>
      <c r="N538">
        <v>0.82113821138211296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989</v>
      </c>
      <c r="F539">
        <v>997</v>
      </c>
      <c r="G539">
        <v>8</v>
      </c>
      <c r="H539">
        <v>988</v>
      </c>
      <c r="I539">
        <v>1</v>
      </c>
      <c r="J539">
        <v>9</v>
      </c>
      <c r="K539">
        <v>0.99898887765419597</v>
      </c>
      <c r="L539">
        <v>0.99097291875626803</v>
      </c>
      <c r="M539">
        <v>0.99197592778334998</v>
      </c>
      <c r="N539">
        <v>0.99496475327291001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813</v>
      </c>
      <c r="F540">
        <v>810</v>
      </c>
      <c r="G540">
        <v>3</v>
      </c>
      <c r="H540">
        <v>763</v>
      </c>
      <c r="I540">
        <v>50</v>
      </c>
      <c r="J540">
        <v>47</v>
      </c>
      <c r="K540">
        <v>0.938499384993849</v>
      </c>
      <c r="L540">
        <v>0.94197530864197498</v>
      </c>
      <c r="M540">
        <v>1.0037037037037</v>
      </c>
      <c r="N540">
        <v>0.94023413431916203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239</v>
      </c>
      <c r="F541">
        <v>250</v>
      </c>
      <c r="G541">
        <v>11</v>
      </c>
      <c r="H541">
        <v>190</v>
      </c>
      <c r="I541">
        <v>49</v>
      </c>
      <c r="J541">
        <v>60</v>
      </c>
      <c r="K541">
        <v>0.79497907949790703</v>
      </c>
      <c r="L541">
        <v>0.76</v>
      </c>
      <c r="M541">
        <v>0.95599999999999996</v>
      </c>
      <c r="N541">
        <v>0.77709611451942695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937</v>
      </c>
      <c r="F542">
        <v>937</v>
      </c>
      <c r="G542">
        <v>0</v>
      </c>
      <c r="H542">
        <v>932</v>
      </c>
      <c r="I542">
        <v>5</v>
      </c>
      <c r="J542">
        <v>5</v>
      </c>
      <c r="K542">
        <v>0.99466382070437498</v>
      </c>
      <c r="L542">
        <v>0.99466382070437498</v>
      </c>
      <c r="M542">
        <v>1</v>
      </c>
      <c r="N542">
        <v>0.99466382070437498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724</v>
      </c>
      <c r="F543">
        <v>703</v>
      </c>
      <c r="G543">
        <v>21</v>
      </c>
      <c r="H543">
        <v>627</v>
      </c>
      <c r="I543">
        <v>97</v>
      </c>
      <c r="J543">
        <v>76</v>
      </c>
      <c r="K543">
        <v>0.86602209944751296</v>
      </c>
      <c r="L543">
        <v>0.891891891891891</v>
      </c>
      <c r="M543">
        <v>1.0298719772403899</v>
      </c>
      <c r="N543">
        <v>0.87876664330763798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188</v>
      </c>
      <c r="F544">
        <v>199</v>
      </c>
      <c r="G544">
        <v>11</v>
      </c>
      <c r="H544">
        <v>142</v>
      </c>
      <c r="I544">
        <v>46</v>
      </c>
      <c r="J544">
        <v>57</v>
      </c>
      <c r="K544">
        <v>0.75531914893617003</v>
      </c>
      <c r="L544">
        <v>0.71356783919597899</v>
      </c>
      <c r="M544">
        <v>0.94472361809045202</v>
      </c>
      <c r="N544">
        <v>0.73385012919896597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969</v>
      </c>
      <c r="F545">
        <v>937</v>
      </c>
      <c r="G545">
        <v>32</v>
      </c>
      <c r="H545">
        <v>927</v>
      </c>
      <c r="I545">
        <v>42</v>
      </c>
      <c r="J545">
        <v>10</v>
      </c>
      <c r="K545">
        <v>0.95665634674922595</v>
      </c>
      <c r="L545">
        <v>0.98932764140875096</v>
      </c>
      <c r="M545">
        <v>1.03415154749199</v>
      </c>
      <c r="N545">
        <v>0.97271773347324197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735</v>
      </c>
      <c r="F546">
        <v>703</v>
      </c>
      <c r="G546">
        <v>32</v>
      </c>
      <c r="H546">
        <v>644</v>
      </c>
      <c r="I546">
        <v>91</v>
      </c>
      <c r="J546">
        <v>59</v>
      </c>
      <c r="K546">
        <v>0.87619047619047596</v>
      </c>
      <c r="L546">
        <v>0.91607396870554703</v>
      </c>
      <c r="M546">
        <v>1.04551920341394</v>
      </c>
      <c r="N546">
        <v>0.89568845618915105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183</v>
      </c>
      <c r="F547">
        <v>199</v>
      </c>
      <c r="G547">
        <v>16</v>
      </c>
      <c r="H547">
        <v>162</v>
      </c>
      <c r="I547">
        <v>21</v>
      </c>
      <c r="J547">
        <v>37</v>
      </c>
      <c r="K547">
        <v>0.88524590163934402</v>
      </c>
      <c r="L547">
        <v>0.81407035175879305</v>
      </c>
      <c r="M547">
        <v>0.91959798994974795</v>
      </c>
      <c r="N547">
        <v>0.84816753926701505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930</v>
      </c>
      <c r="F548">
        <v>937</v>
      </c>
      <c r="G548">
        <v>7</v>
      </c>
      <c r="H548">
        <v>924</v>
      </c>
      <c r="I548">
        <v>6</v>
      </c>
      <c r="J548">
        <v>13</v>
      </c>
      <c r="K548">
        <v>0.99354838709677396</v>
      </c>
      <c r="L548">
        <v>0.98612593383137603</v>
      </c>
      <c r="M548">
        <v>0.99252934898612499</v>
      </c>
      <c r="N548">
        <v>0.98982324584895498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690</v>
      </c>
      <c r="F549">
        <v>703</v>
      </c>
      <c r="G549">
        <v>13</v>
      </c>
      <c r="H549">
        <v>623</v>
      </c>
      <c r="I549">
        <v>67</v>
      </c>
      <c r="J549">
        <v>80</v>
      </c>
      <c r="K549">
        <v>0.90289855072463698</v>
      </c>
      <c r="L549">
        <v>0.886201991465149</v>
      </c>
      <c r="M549">
        <v>0.98150782361308597</v>
      </c>
      <c r="N549">
        <v>0.89447236180904499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193</v>
      </c>
      <c r="F550">
        <v>199</v>
      </c>
      <c r="G550">
        <v>6</v>
      </c>
      <c r="H550">
        <v>172</v>
      </c>
      <c r="I550">
        <v>21</v>
      </c>
      <c r="J550">
        <v>27</v>
      </c>
      <c r="K550">
        <v>0.89119170984455898</v>
      </c>
      <c r="L550">
        <v>0.86432160804020097</v>
      </c>
      <c r="M550">
        <v>0.96984924623115498</v>
      </c>
      <c r="N550">
        <v>0.87755102040816302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1192</v>
      </c>
      <c r="F551">
        <v>1224</v>
      </c>
      <c r="G551">
        <v>32</v>
      </c>
      <c r="H551">
        <v>1185</v>
      </c>
      <c r="I551">
        <v>7</v>
      </c>
      <c r="J551">
        <v>39</v>
      </c>
      <c r="K551">
        <v>0.99412751677852296</v>
      </c>
      <c r="L551">
        <v>0.96813725490196001</v>
      </c>
      <c r="M551">
        <v>0.973856209150326</v>
      </c>
      <c r="N551">
        <v>0.98096026490066202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565</v>
      </c>
      <c r="F552">
        <v>647</v>
      </c>
      <c r="G552">
        <v>82</v>
      </c>
      <c r="H552">
        <v>542</v>
      </c>
      <c r="I552">
        <v>23</v>
      </c>
      <c r="J552">
        <v>105</v>
      </c>
      <c r="K552">
        <v>0.95929203539823005</v>
      </c>
      <c r="L552">
        <v>0.83771251931993795</v>
      </c>
      <c r="M552">
        <v>0.873261205564142</v>
      </c>
      <c r="N552">
        <v>0.894389438943894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190</v>
      </c>
      <c r="F553">
        <v>217</v>
      </c>
      <c r="G553">
        <v>27</v>
      </c>
      <c r="H553">
        <v>124</v>
      </c>
      <c r="I553">
        <v>66</v>
      </c>
      <c r="J553">
        <v>93</v>
      </c>
      <c r="K553">
        <v>0.65263157894736801</v>
      </c>
      <c r="L553">
        <v>0.57142857142857095</v>
      </c>
      <c r="M553">
        <v>0.87557603686635899</v>
      </c>
      <c r="N553">
        <v>0.60933660933660905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1194</v>
      </c>
      <c r="F554">
        <v>1224</v>
      </c>
      <c r="G554">
        <v>30</v>
      </c>
      <c r="H554">
        <v>1184</v>
      </c>
      <c r="I554">
        <v>10</v>
      </c>
      <c r="J554">
        <v>40</v>
      </c>
      <c r="K554">
        <v>0.99162479061976505</v>
      </c>
      <c r="L554">
        <v>0.96732026143790795</v>
      </c>
      <c r="M554">
        <v>0.97549019607843102</v>
      </c>
      <c r="N554">
        <v>0.97932175351530104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612</v>
      </c>
      <c r="F555">
        <v>647</v>
      </c>
      <c r="G555">
        <v>35</v>
      </c>
      <c r="H555">
        <v>594</v>
      </c>
      <c r="I555">
        <v>18</v>
      </c>
      <c r="J555">
        <v>53</v>
      </c>
      <c r="K555">
        <v>0.97058823529411697</v>
      </c>
      <c r="L555">
        <v>0.91808346213292102</v>
      </c>
      <c r="M555">
        <v>0.94590417310664598</v>
      </c>
      <c r="N555">
        <v>0.94360603653693398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203</v>
      </c>
      <c r="F556">
        <v>217</v>
      </c>
      <c r="G556">
        <v>14</v>
      </c>
      <c r="H556">
        <v>173</v>
      </c>
      <c r="I556">
        <v>30</v>
      </c>
      <c r="J556">
        <v>44</v>
      </c>
      <c r="K556">
        <v>0.85221674876847198</v>
      </c>
      <c r="L556">
        <v>0.79723502304147398</v>
      </c>
      <c r="M556">
        <v>0.93548387096774099</v>
      </c>
      <c r="N556">
        <v>0.82380952380952299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1214</v>
      </c>
      <c r="F557">
        <v>1224</v>
      </c>
      <c r="G557">
        <v>10</v>
      </c>
      <c r="H557">
        <v>1210</v>
      </c>
      <c r="I557">
        <v>4</v>
      </c>
      <c r="J557">
        <v>14</v>
      </c>
      <c r="K557">
        <v>0.99670510708401905</v>
      </c>
      <c r="L557">
        <v>0.98856209150326801</v>
      </c>
      <c r="M557">
        <v>0.99183006535947704</v>
      </c>
      <c r="N557">
        <v>0.99261689909762096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631</v>
      </c>
      <c r="F558">
        <v>647</v>
      </c>
      <c r="G558">
        <v>16</v>
      </c>
      <c r="H558">
        <v>612</v>
      </c>
      <c r="I558">
        <v>19</v>
      </c>
      <c r="J558">
        <v>35</v>
      </c>
      <c r="K558">
        <v>0.96988906497622795</v>
      </c>
      <c r="L558">
        <v>0.94590417310664598</v>
      </c>
      <c r="M558">
        <v>0.97527047913446596</v>
      </c>
      <c r="N558">
        <v>0.95774647887323905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227</v>
      </c>
      <c r="F559">
        <v>217</v>
      </c>
      <c r="G559">
        <v>10</v>
      </c>
      <c r="H559">
        <v>196</v>
      </c>
      <c r="I559">
        <v>31</v>
      </c>
      <c r="J559">
        <v>21</v>
      </c>
      <c r="K559">
        <v>0.863436123348017</v>
      </c>
      <c r="L559">
        <v>0.90322580645161199</v>
      </c>
      <c r="M559">
        <v>1.04608294930875</v>
      </c>
      <c r="N559">
        <v>0.88288288288288197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1037</v>
      </c>
      <c r="F560">
        <v>1053</v>
      </c>
      <c r="G560">
        <v>16</v>
      </c>
      <c r="H560">
        <v>1032</v>
      </c>
      <c r="I560">
        <v>5</v>
      </c>
      <c r="J560">
        <v>21</v>
      </c>
      <c r="K560">
        <v>0.99517839922854301</v>
      </c>
      <c r="L560">
        <v>0.98005698005698005</v>
      </c>
      <c r="M560">
        <v>0.98480531813865102</v>
      </c>
      <c r="N560">
        <v>0.98755980861243997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685</v>
      </c>
      <c r="F561">
        <v>716</v>
      </c>
      <c r="G561">
        <v>31</v>
      </c>
      <c r="H561">
        <v>634</v>
      </c>
      <c r="I561">
        <v>51</v>
      </c>
      <c r="J561">
        <v>82</v>
      </c>
      <c r="K561">
        <v>0.92554744525547405</v>
      </c>
      <c r="L561">
        <v>0.88547486033519496</v>
      </c>
      <c r="M561">
        <v>0.95670391061452498</v>
      </c>
      <c r="N561">
        <v>0.90506780870806502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204</v>
      </c>
      <c r="F562">
        <v>224</v>
      </c>
      <c r="G562">
        <v>20</v>
      </c>
      <c r="H562">
        <v>149</v>
      </c>
      <c r="I562">
        <v>55</v>
      </c>
      <c r="J562">
        <v>75</v>
      </c>
      <c r="K562">
        <v>0.73039215686274495</v>
      </c>
      <c r="L562">
        <v>0.66517857142857095</v>
      </c>
      <c r="M562">
        <v>0.91071428571428503</v>
      </c>
      <c r="N562">
        <v>0.69626168224299001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1046</v>
      </c>
      <c r="F563">
        <v>1053</v>
      </c>
      <c r="G563">
        <v>7</v>
      </c>
      <c r="H563">
        <v>1039</v>
      </c>
      <c r="I563">
        <v>7</v>
      </c>
      <c r="J563">
        <v>14</v>
      </c>
      <c r="K563">
        <v>0.99330783938814504</v>
      </c>
      <c r="L563">
        <v>0.98670465337131996</v>
      </c>
      <c r="M563">
        <v>0.99335232668565998</v>
      </c>
      <c r="N563">
        <v>0.989995235826584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734</v>
      </c>
      <c r="F564">
        <v>716</v>
      </c>
      <c r="G564">
        <v>18</v>
      </c>
      <c r="H564">
        <v>674</v>
      </c>
      <c r="I564">
        <v>60</v>
      </c>
      <c r="J564">
        <v>42</v>
      </c>
      <c r="K564">
        <v>0.91825613079018997</v>
      </c>
      <c r="L564">
        <v>0.94134078212290495</v>
      </c>
      <c r="M564">
        <v>1.0251396648044599</v>
      </c>
      <c r="N564">
        <v>0.92965517241379303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208</v>
      </c>
      <c r="F565">
        <v>224</v>
      </c>
      <c r="G565">
        <v>16</v>
      </c>
      <c r="H565">
        <v>178</v>
      </c>
      <c r="I565">
        <v>30</v>
      </c>
      <c r="J565">
        <v>46</v>
      </c>
      <c r="K565">
        <v>0.85576923076922995</v>
      </c>
      <c r="L565">
        <v>0.79464285714285698</v>
      </c>
      <c r="M565">
        <v>0.92857142857142805</v>
      </c>
      <c r="N565">
        <v>0.82407407407407396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1036</v>
      </c>
      <c r="F566">
        <v>1053</v>
      </c>
      <c r="G566">
        <v>17</v>
      </c>
      <c r="H566">
        <v>1036</v>
      </c>
      <c r="I566">
        <v>0</v>
      </c>
      <c r="J566">
        <v>17</v>
      </c>
      <c r="K566">
        <v>1</v>
      </c>
      <c r="L566">
        <v>0.98385565052231705</v>
      </c>
      <c r="M566">
        <v>0.98385565052231705</v>
      </c>
      <c r="N566">
        <v>0.99186213499281894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706</v>
      </c>
      <c r="F567">
        <v>716</v>
      </c>
      <c r="G567">
        <v>10</v>
      </c>
      <c r="H567">
        <v>670</v>
      </c>
      <c r="I567">
        <v>36</v>
      </c>
      <c r="J567">
        <v>46</v>
      </c>
      <c r="K567">
        <v>0.94900849858356895</v>
      </c>
      <c r="L567">
        <v>0.93575418994413395</v>
      </c>
      <c r="M567">
        <v>0.98603351955307195</v>
      </c>
      <c r="N567">
        <v>0.94233473980309401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222</v>
      </c>
      <c r="F568">
        <v>224</v>
      </c>
      <c r="G568">
        <v>2</v>
      </c>
      <c r="H568">
        <v>190</v>
      </c>
      <c r="I568">
        <v>32</v>
      </c>
      <c r="J568">
        <v>34</v>
      </c>
      <c r="K568">
        <v>0.855855855855855</v>
      </c>
      <c r="L568">
        <v>0.84821428571428503</v>
      </c>
      <c r="M568">
        <v>0.99107142857142805</v>
      </c>
      <c r="N568">
        <v>0.85201793721973096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1120</v>
      </c>
      <c r="F569">
        <v>1101</v>
      </c>
      <c r="G569">
        <v>19</v>
      </c>
      <c r="H569">
        <v>1095</v>
      </c>
      <c r="I569">
        <v>25</v>
      </c>
      <c r="J569">
        <v>6</v>
      </c>
      <c r="K569">
        <v>0.97767857142857095</v>
      </c>
      <c r="L569">
        <v>0.99455040871934597</v>
      </c>
      <c r="M569">
        <v>1.0172570390554001</v>
      </c>
      <c r="N569">
        <v>0.98604232327780195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592</v>
      </c>
      <c r="F570">
        <v>614</v>
      </c>
      <c r="G570">
        <v>22</v>
      </c>
      <c r="H570">
        <v>502</v>
      </c>
      <c r="I570">
        <v>90</v>
      </c>
      <c r="J570">
        <v>112</v>
      </c>
      <c r="K570">
        <v>0.84797297297297303</v>
      </c>
      <c r="L570">
        <v>0.81758957654723097</v>
      </c>
      <c r="M570">
        <v>0.96416938110749095</v>
      </c>
      <c r="N570">
        <v>0.83250414593698097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208</v>
      </c>
      <c r="F571">
        <v>228</v>
      </c>
      <c r="G571">
        <v>20</v>
      </c>
      <c r="H571">
        <v>136</v>
      </c>
      <c r="I571">
        <v>72</v>
      </c>
      <c r="J571">
        <v>92</v>
      </c>
      <c r="K571">
        <v>0.65384615384615297</v>
      </c>
      <c r="L571">
        <v>0.59649122807017496</v>
      </c>
      <c r="M571">
        <v>0.91228070175438503</v>
      </c>
      <c r="N571">
        <v>0.62385321100917401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1089</v>
      </c>
      <c r="F572">
        <v>1101</v>
      </c>
      <c r="G572">
        <v>12</v>
      </c>
      <c r="H572">
        <v>1086</v>
      </c>
      <c r="I572">
        <v>3</v>
      </c>
      <c r="J572">
        <v>15</v>
      </c>
      <c r="K572">
        <v>0.99724517906335997</v>
      </c>
      <c r="L572">
        <v>0.98637602179836503</v>
      </c>
      <c r="M572">
        <v>0.98910081743869205</v>
      </c>
      <c r="N572">
        <v>0.99178082191780803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613</v>
      </c>
      <c r="F573">
        <v>614</v>
      </c>
      <c r="G573">
        <v>1</v>
      </c>
      <c r="H573">
        <v>559</v>
      </c>
      <c r="I573">
        <v>54</v>
      </c>
      <c r="J573">
        <v>55</v>
      </c>
      <c r="K573">
        <v>0.91190864600326205</v>
      </c>
      <c r="L573">
        <v>0.91042345276872905</v>
      </c>
      <c r="M573">
        <v>0.99837133550488599</v>
      </c>
      <c r="N573">
        <v>0.911165444172779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219</v>
      </c>
      <c r="F574">
        <v>228</v>
      </c>
      <c r="G574">
        <v>9</v>
      </c>
      <c r="H574">
        <v>187</v>
      </c>
      <c r="I574">
        <v>32</v>
      </c>
      <c r="J574">
        <v>41</v>
      </c>
      <c r="K574">
        <v>0.85388127853881202</v>
      </c>
      <c r="L574">
        <v>0.820175438596491</v>
      </c>
      <c r="M574">
        <v>0.96052631578947301</v>
      </c>
      <c r="N574">
        <v>0.836689038031319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1101</v>
      </c>
      <c r="F575">
        <v>1101</v>
      </c>
      <c r="G575">
        <v>0</v>
      </c>
      <c r="H575">
        <v>1098</v>
      </c>
      <c r="I575">
        <v>3</v>
      </c>
      <c r="J575">
        <v>3</v>
      </c>
      <c r="K575">
        <v>0.99727520435967298</v>
      </c>
      <c r="L575">
        <v>0.99727520435967298</v>
      </c>
      <c r="M575">
        <v>1</v>
      </c>
      <c r="N575">
        <v>0.99727520435967298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583</v>
      </c>
      <c r="F576">
        <v>614</v>
      </c>
      <c r="G576">
        <v>31</v>
      </c>
      <c r="H576">
        <v>547</v>
      </c>
      <c r="I576">
        <v>36</v>
      </c>
      <c r="J576">
        <v>67</v>
      </c>
      <c r="K576">
        <v>0.93825042881646603</v>
      </c>
      <c r="L576">
        <v>0.89087947882736096</v>
      </c>
      <c r="M576">
        <v>0.949511400651465</v>
      </c>
      <c r="N576">
        <v>0.91395154553049196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239</v>
      </c>
      <c r="F577">
        <v>228</v>
      </c>
      <c r="G577">
        <v>11</v>
      </c>
      <c r="H577">
        <v>199</v>
      </c>
      <c r="I577">
        <v>40</v>
      </c>
      <c r="J577">
        <v>29</v>
      </c>
      <c r="K577">
        <v>0.832635983263598</v>
      </c>
      <c r="L577">
        <v>0.87280701754385903</v>
      </c>
      <c r="M577">
        <v>1.04824561403508</v>
      </c>
      <c r="N577">
        <v>0.85224839400428198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1032</v>
      </c>
      <c r="F578">
        <v>1044</v>
      </c>
      <c r="G578">
        <v>12</v>
      </c>
      <c r="H578">
        <v>1029</v>
      </c>
      <c r="I578">
        <v>3</v>
      </c>
      <c r="J578">
        <v>15</v>
      </c>
      <c r="K578">
        <v>0.99709302325581395</v>
      </c>
      <c r="L578">
        <v>0.98563218390804597</v>
      </c>
      <c r="M578">
        <v>0.98850574712643602</v>
      </c>
      <c r="N578">
        <v>0.99132947976878605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716</v>
      </c>
      <c r="F579">
        <v>668</v>
      </c>
      <c r="G579">
        <v>48</v>
      </c>
      <c r="H579">
        <v>633</v>
      </c>
      <c r="I579">
        <v>83</v>
      </c>
      <c r="J579">
        <v>35</v>
      </c>
      <c r="K579">
        <v>0.88407821229050199</v>
      </c>
      <c r="L579">
        <v>0.94760479041916101</v>
      </c>
      <c r="M579">
        <v>1.0718562874251401</v>
      </c>
      <c r="N579">
        <v>0.91473988439306297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234</v>
      </c>
      <c r="F580">
        <v>217</v>
      </c>
      <c r="G580">
        <v>17</v>
      </c>
      <c r="H580">
        <v>167</v>
      </c>
      <c r="I580">
        <v>67</v>
      </c>
      <c r="J580">
        <v>50</v>
      </c>
      <c r="K580">
        <v>0.71367521367521303</v>
      </c>
      <c r="L580">
        <v>0.76958525345622097</v>
      </c>
      <c r="M580">
        <v>1.0783410138248799</v>
      </c>
      <c r="N580">
        <v>0.74057649667405701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1044</v>
      </c>
      <c r="F581">
        <v>1044</v>
      </c>
      <c r="G581">
        <v>0</v>
      </c>
      <c r="H581">
        <v>1038</v>
      </c>
      <c r="I581">
        <v>6</v>
      </c>
      <c r="J581">
        <v>6</v>
      </c>
      <c r="K581">
        <v>0.99425287356321801</v>
      </c>
      <c r="L581">
        <v>0.99425287356321801</v>
      </c>
      <c r="M581">
        <v>1</v>
      </c>
      <c r="N581">
        <v>0.99425287356321801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720</v>
      </c>
      <c r="F582">
        <v>668</v>
      </c>
      <c r="G582">
        <v>52</v>
      </c>
      <c r="H582">
        <v>647</v>
      </c>
      <c r="I582">
        <v>73</v>
      </c>
      <c r="J582">
        <v>21</v>
      </c>
      <c r="K582">
        <v>0.89861111111111103</v>
      </c>
      <c r="L582">
        <v>0.96856287425149701</v>
      </c>
      <c r="M582">
        <v>1.07784431137724</v>
      </c>
      <c r="N582">
        <v>0.93227665706051799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203</v>
      </c>
      <c r="F583">
        <v>217</v>
      </c>
      <c r="G583">
        <v>14</v>
      </c>
      <c r="H583">
        <v>179</v>
      </c>
      <c r="I583">
        <v>24</v>
      </c>
      <c r="J583">
        <v>38</v>
      </c>
      <c r="K583">
        <v>0.88177339901477803</v>
      </c>
      <c r="L583">
        <v>0.82488479262672798</v>
      </c>
      <c r="M583">
        <v>0.93548387096774099</v>
      </c>
      <c r="N583">
        <v>0.85238095238095202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1030</v>
      </c>
      <c r="F584">
        <v>1044</v>
      </c>
      <c r="G584">
        <v>14</v>
      </c>
      <c r="H584">
        <v>1029</v>
      </c>
      <c r="I584">
        <v>1</v>
      </c>
      <c r="J584">
        <v>15</v>
      </c>
      <c r="K584">
        <v>0.99902912621359197</v>
      </c>
      <c r="L584">
        <v>0.98563218390804597</v>
      </c>
      <c r="M584">
        <v>0.98659003831417602</v>
      </c>
      <c r="N584">
        <v>0.99228543876566999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662</v>
      </c>
      <c r="F585">
        <v>668</v>
      </c>
      <c r="G585">
        <v>6</v>
      </c>
      <c r="H585">
        <v>615</v>
      </c>
      <c r="I585">
        <v>47</v>
      </c>
      <c r="J585">
        <v>53</v>
      </c>
      <c r="K585">
        <v>0.92900302114803601</v>
      </c>
      <c r="L585">
        <v>0.92065868263473005</v>
      </c>
      <c r="M585">
        <v>0.99101796407185605</v>
      </c>
      <c r="N585">
        <v>0.92481203007518797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212</v>
      </c>
      <c r="F586">
        <v>217</v>
      </c>
      <c r="G586">
        <v>5</v>
      </c>
      <c r="H586">
        <v>186</v>
      </c>
      <c r="I586">
        <v>26</v>
      </c>
      <c r="J586">
        <v>31</v>
      </c>
      <c r="K586">
        <v>0.87735849056603699</v>
      </c>
      <c r="L586">
        <v>0.85714285714285698</v>
      </c>
      <c r="M586">
        <v>0.976958525345622</v>
      </c>
      <c r="N586">
        <v>0.86713286713286697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908</v>
      </c>
      <c r="F587">
        <v>915</v>
      </c>
      <c r="G587">
        <v>7</v>
      </c>
      <c r="H587">
        <v>903</v>
      </c>
      <c r="I587">
        <v>5</v>
      </c>
      <c r="J587">
        <v>12</v>
      </c>
      <c r="K587">
        <v>0.99449339207048404</v>
      </c>
      <c r="L587">
        <v>0.98688524590163895</v>
      </c>
      <c r="M587">
        <v>0.99234972677595601</v>
      </c>
      <c r="N587">
        <v>0.99067471201316504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701</v>
      </c>
      <c r="F588">
        <v>701</v>
      </c>
      <c r="G588">
        <v>0</v>
      </c>
      <c r="H588">
        <v>655</v>
      </c>
      <c r="I588">
        <v>46</v>
      </c>
      <c r="J588">
        <v>46</v>
      </c>
      <c r="K588">
        <v>0.93437945791726096</v>
      </c>
      <c r="L588">
        <v>0.93437945791726096</v>
      </c>
      <c r="M588">
        <v>1</v>
      </c>
      <c r="N588">
        <v>0.93437945791726096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183</v>
      </c>
      <c r="F589">
        <v>195</v>
      </c>
      <c r="G589">
        <v>12</v>
      </c>
      <c r="H589">
        <v>109</v>
      </c>
      <c r="I589">
        <v>74</v>
      </c>
      <c r="J589">
        <v>86</v>
      </c>
      <c r="K589">
        <v>0.595628415300546</v>
      </c>
      <c r="L589">
        <v>0.55897435897435899</v>
      </c>
      <c r="M589">
        <v>0.93846153846153801</v>
      </c>
      <c r="N589">
        <v>0.57671957671957597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943</v>
      </c>
      <c r="F590">
        <v>915</v>
      </c>
      <c r="G590">
        <v>28</v>
      </c>
      <c r="H590">
        <v>912</v>
      </c>
      <c r="I590">
        <v>31</v>
      </c>
      <c r="J590">
        <v>3</v>
      </c>
      <c r="K590">
        <v>0.96712619300105995</v>
      </c>
      <c r="L590">
        <v>0.99672131147540899</v>
      </c>
      <c r="M590">
        <v>1.03060109289617</v>
      </c>
      <c r="N590">
        <v>0.98170075349838504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726</v>
      </c>
      <c r="F591">
        <v>701</v>
      </c>
      <c r="G591">
        <v>25</v>
      </c>
      <c r="H591">
        <v>672</v>
      </c>
      <c r="I591">
        <v>54</v>
      </c>
      <c r="J591">
        <v>29</v>
      </c>
      <c r="K591">
        <v>0.92561983471074305</v>
      </c>
      <c r="L591">
        <v>0.95863052781740299</v>
      </c>
      <c r="M591">
        <v>1.0356633380884399</v>
      </c>
      <c r="N591">
        <v>0.94183601962158303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178</v>
      </c>
      <c r="F592">
        <v>195</v>
      </c>
      <c r="G592">
        <v>17</v>
      </c>
      <c r="H592">
        <v>125</v>
      </c>
      <c r="I592">
        <v>53</v>
      </c>
      <c r="J592">
        <v>70</v>
      </c>
      <c r="K592">
        <v>0.702247191011236</v>
      </c>
      <c r="L592">
        <v>0.64102564102564097</v>
      </c>
      <c r="M592">
        <v>0.91282051282051202</v>
      </c>
      <c r="N592">
        <v>0.67024128686327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902</v>
      </c>
      <c r="F593">
        <v>915</v>
      </c>
      <c r="G593">
        <v>13</v>
      </c>
      <c r="H593">
        <v>899</v>
      </c>
      <c r="I593">
        <v>3</v>
      </c>
      <c r="J593">
        <v>16</v>
      </c>
      <c r="K593">
        <v>0.99667405764966699</v>
      </c>
      <c r="L593">
        <v>0.98251366120218497</v>
      </c>
      <c r="M593">
        <v>0.98579234972677598</v>
      </c>
      <c r="N593">
        <v>0.98954320308200305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687</v>
      </c>
      <c r="F594">
        <v>701</v>
      </c>
      <c r="G594">
        <v>14</v>
      </c>
      <c r="H594">
        <v>655</v>
      </c>
      <c r="I594">
        <v>32</v>
      </c>
      <c r="J594">
        <v>46</v>
      </c>
      <c r="K594">
        <v>0.95342066957787397</v>
      </c>
      <c r="L594">
        <v>0.93437945791726096</v>
      </c>
      <c r="M594">
        <v>0.98002853067047002</v>
      </c>
      <c r="N594">
        <v>0.94380403458213202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213</v>
      </c>
      <c r="F595">
        <v>195</v>
      </c>
      <c r="G595">
        <v>18</v>
      </c>
      <c r="H595">
        <v>174</v>
      </c>
      <c r="I595">
        <v>39</v>
      </c>
      <c r="J595">
        <v>21</v>
      </c>
      <c r="K595">
        <v>0.81690140845070403</v>
      </c>
      <c r="L595">
        <v>0.89230769230769202</v>
      </c>
      <c r="M595">
        <v>1.09230769230769</v>
      </c>
      <c r="N595">
        <v>0.85294117647058798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1237</v>
      </c>
      <c r="F596">
        <v>1230</v>
      </c>
      <c r="G596">
        <v>7</v>
      </c>
      <c r="H596">
        <v>1222</v>
      </c>
      <c r="I596">
        <v>15</v>
      </c>
      <c r="J596">
        <v>8</v>
      </c>
      <c r="K596">
        <v>0.98787388843977297</v>
      </c>
      <c r="L596">
        <v>0.99349593495934896</v>
      </c>
      <c r="M596">
        <v>1.0056910569105599</v>
      </c>
      <c r="N596">
        <v>0.99067693554924996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729</v>
      </c>
      <c r="F597">
        <v>761</v>
      </c>
      <c r="G597">
        <v>32</v>
      </c>
      <c r="H597">
        <v>651</v>
      </c>
      <c r="I597">
        <v>78</v>
      </c>
      <c r="J597">
        <v>110</v>
      </c>
      <c r="K597">
        <v>0.89300411522633705</v>
      </c>
      <c r="L597">
        <v>0.85545335085413898</v>
      </c>
      <c r="M597">
        <v>0.95795006570302199</v>
      </c>
      <c r="N597">
        <v>0.87382550335570397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253</v>
      </c>
      <c r="F598">
        <v>225</v>
      </c>
      <c r="G598">
        <v>28</v>
      </c>
      <c r="H598">
        <v>181</v>
      </c>
      <c r="I598">
        <v>72</v>
      </c>
      <c r="J598">
        <v>44</v>
      </c>
      <c r="K598">
        <v>0.71541501976284505</v>
      </c>
      <c r="L598">
        <v>0.80444444444444396</v>
      </c>
      <c r="M598">
        <v>1.1244444444444399</v>
      </c>
      <c r="N598">
        <v>0.75732217573221705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1256</v>
      </c>
      <c r="F599">
        <v>1230</v>
      </c>
      <c r="G599">
        <v>26</v>
      </c>
      <c r="H599">
        <v>1226</v>
      </c>
      <c r="I599">
        <v>30</v>
      </c>
      <c r="J599">
        <v>4</v>
      </c>
      <c r="K599">
        <v>0.97611464968152795</v>
      </c>
      <c r="L599">
        <v>0.99674796747967398</v>
      </c>
      <c r="M599">
        <v>1.0211382113821099</v>
      </c>
      <c r="N599">
        <v>0.98632341110217203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738</v>
      </c>
      <c r="F600">
        <v>761</v>
      </c>
      <c r="G600">
        <v>23</v>
      </c>
      <c r="H600">
        <v>674</v>
      </c>
      <c r="I600">
        <v>64</v>
      </c>
      <c r="J600">
        <v>87</v>
      </c>
      <c r="K600">
        <v>0.913279132791327</v>
      </c>
      <c r="L600">
        <v>0.88567674113009198</v>
      </c>
      <c r="M600">
        <v>0.969776609724047</v>
      </c>
      <c r="N600">
        <v>0.89926617745163395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198</v>
      </c>
      <c r="F601">
        <v>225</v>
      </c>
      <c r="G601">
        <v>27</v>
      </c>
      <c r="H601">
        <v>179</v>
      </c>
      <c r="I601">
        <v>19</v>
      </c>
      <c r="J601">
        <v>46</v>
      </c>
      <c r="K601">
        <v>0.90404040404040398</v>
      </c>
      <c r="L601">
        <v>0.79555555555555502</v>
      </c>
      <c r="M601">
        <v>0.88</v>
      </c>
      <c r="N601">
        <v>0.84633569739952696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1219</v>
      </c>
      <c r="F602">
        <v>1230</v>
      </c>
      <c r="G602">
        <v>11</v>
      </c>
      <c r="H602">
        <v>1216</v>
      </c>
      <c r="I602">
        <v>3</v>
      </c>
      <c r="J602">
        <v>14</v>
      </c>
      <c r="K602">
        <v>0.99753896636587303</v>
      </c>
      <c r="L602">
        <v>0.98861788617886104</v>
      </c>
      <c r="M602">
        <v>0.99105691056910505</v>
      </c>
      <c r="N602">
        <v>0.993058391180073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739</v>
      </c>
      <c r="F603">
        <v>761</v>
      </c>
      <c r="G603">
        <v>22</v>
      </c>
      <c r="H603">
        <v>680</v>
      </c>
      <c r="I603">
        <v>59</v>
      </c>
      <c r="J603">
        <v>81</v>
      </c>
      <c r="K603">
        <v>0.92016238159675201</v>
      </c>
      <c r="L603">
        <v>0.89356110381077503</v>
      </c>
      <c r="M603">
        <v>0.97109067017082695</v>
      </c>
      <c r="N603">
        <v>0.90666666666666595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217</v>
      </c>
      <c r="F604">
        <v>225</v>
      </c>
      <c r="G604">
        <v>8</v>
      </c>
      <c r="H604">
        <v>190</v>
      </c>
      <c r="I604">
        <v>27</v>
      </c>
      <c r="J604">
        <v>35</v>
      </c>
      <c r="K604">
        <v>0.87557603686635899</v>
      </c>
      <c r="L604">
        <v>0.844444444444444</v>
      </c>
      <c r="M604">
        <v>0.96444444444444399</v>
      </c>
      <c r="N604">
        <v>0.85972850678733004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1034</v>
      </c>
      <c r="F605">
        <v>1035</v>
      </c>
      <c r="G605">
        <v>1</v>
      </c>
      <c r="H605">
        <v>1022</v>
      </c>
      <c r="I605">
        <v>12</v>
      </c>
      <c r="J605">
        <v>13</v>
      </c>
      <c r="K605">
        <v>0.98839458413926495</v>
      </c>
      <c r="L605">
        <v>0.98743961352656995</v>
      </c>
      <c r="M605">
        <v>0.99903381642512001</v>
      </c>
      <c r="N605">
        <v>0.98791686805219903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811</v>
      </c>
      <c r="F606">
        <v>827</v>
      </c>
      <c r="G606">
        <v>16</v>
      </c>
      <c r="H606">
        <v>730</v>
      </c>
      <c r="I606">
        <v>81</v>
      </c>
      <c r="J606">
        <v>97</v>
      </c>
      <c r="K606">
        <v>0.90012330456226797</v>
      </c>
      <c r="L606">
        <v>0.88270858524788298</v>
      </c>
      <c r="M606">
        <v>0.98065296251511402</v>
      </c>
      <c r="N606">
        <v>0.89133089133089105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234</v>
      </c>
      <c r="F607">
        <v>243</v>
      </c>
      <c r="G607">
        <v>9</v>
      </c>
      <c r="H607">
        <v>147</v>
      </c>
      <c r="I607">
        <v>87</v>
      </c>
      <c r="J607">
        <v>96</v>
      </c>
      <c r="K607">
        <v>0.62820512820512797</v>
      </c>
      <c r="L607">
        <v>0.60493827160493796</v>
      </c>
      <c r="M607">
        <v>0.96296296296296202</v>
      </c>
      <c r="N607">
        <v>0.61635220125786105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1045</v>
      </c>
      <c r="F608">
        <v>1035</v>
      </c>
      <c r="G608">
        <v>10</v>
      </c>
      <c r="H608">
        <v>1028</v>
      </c>
      <c r="I608">
        <v>17</v>
      </c>
      <c r="J608">
        <v>7</v>
      </c>
      <c r="K608">
        <v>0.98373205741626701</v>
      </c>
      <c r="L608">
        <v>0.99323671497584498</v>
      </c>
      <c r="M608">
        <v>1.0096618357487901</v>
      </c>
      <c r="N608">
        <v>0.98846153846153795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829</v>
      </c>
      <c r="F609">
        <v>827</v>
      </c>
      <c r="G609">
        <v>2</v>
      </c>
      <c r="H609">
        <v>764</v>
      </c>
      <c r="I609">
        <v>65</v>
      </c>
      <c r="J609">
        <v>63</v>
      </c>
      <c r="K609">
        <v>0.92159227985524705</v>
      </c>
      <c r="L609">
        <v>0.92382103990326403</v>
      </c>
      <c r="M609">
        <v>1.0024183796856101</v>
      </c>
      <c r="N609">
        <v>0.92270531400966105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214</v>
      </c>
      <c r="F610">
        <v>243</v>
      </c>
      <c r="G610">
        <v>29</v>
      </c>
      <c r="H610">
        <v>175</v>
      </c>
      <c r="I610">
        <v>39</v>
      </c>
      <c r="J610">
        <v>68</v>
      </c>
      <c r="K610">
        <v>0.81775700934579398</v>
      </c>
      <c r="L610">
        <v>0.72016460905349799</v>
      </c>
      <c r="M610">
        <v>0.88065843621399098</v>
      </c>
      <c r="N610">
        <v>0.76586433260393805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1023</v>
      </c>
      <c r="F611">
        <v>1035</v>
      </c>
      <c r="G611">
        <v>12</v>
      </c>
      <c r="H611">
        <v>1021</v>
      </c>
      <c r="I611">
        <v>2</v>
      </c>
      <c r="J611">
        <v>14</v>
      </c>
      <c r="K611">
        <v>0.99804496578690105</v>
      </c>
      <c r="L611">
        <v>0.98647342995168996</v>
      </c>
      <c r="M611">
        <v>0.98840579710144905</v>
      </c>
      <c r="N611">
        <v>0.99222546161321601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815</v>
      </c>
      <c r="F612">
        <v>827</v>
      </c>
      <c r="G612">
        <v>12</v>
      </c>
      <c r="H612">
        <v>770</v>
      </c>
      <c r="I612">
        <v>45</v>
      </c>
      <c r="J612">
        <v>57</v>
      </c>
      <c r="K612">
        <v>0.94478527607361895</v>
      </c>
      <c r="L612">
        <v>0.93107617896009598</v>
      </c>
      <c r="M612">
        <v>0.98548972188633599</v>
      </c>
      <c r="N612">
        <v>0.93788063337393401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234</v>
      </c>
      <c r="F613">
        <v>243</v>
      </c>
      <c r="G613">
        <v>9</v>
      </c>
      <c r="H613">
        <v>195</v>
      </c>
      <c r="I613">
        <v>39</v>
      </c>
      <c r="J613">
        <v>48</v>
      </c>
      <c r="K613">
        <v>0.83333333333333304</v>
      </c>
      <c r="L613">
        <v>0.80246913580246904</v>
      </c>
      <c r="M613">
        <v>0.96296296296296202</v>
      </c>
      <c r="N613">
        <v>0.81761006289308102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1087</v>
      </c>
      <c r="F614">
        <v>1107</v>
      </c>
      <c r="G614">
        <v>20</v>
      </c>
      <c r="H614">
        <v>1082</v>
      </c>
      <c r="I614">
        <v>5</v>
      </c>
      <c r="J614">
        <v>25</v>
      </c>
      <c r="K614">
        <v>0.99540018399263996</v>
      </c>
      <c r="L614">
        <v>0.97741644083107404</v>
      </c>
      <c r="M614">
        <v>0.98193315266486003</v>
      </c>
      <c r="N614">
        <v>0.98632634457611601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628</v>
      </c>
      <c r="F615">
        <v>701</v>
      </c>
      <c r="G615">
        <v>73</v>
      </c>
      <c r="H615">
        <v>602</v>
      </c>
      <c r="I615">
        <v>26</v>
      </c>
      <c r="J615">
        <v>99</v>
      </c>
      <c r="K615">
        <v>0.95859872611464902</v>
      </c>
      <c r="L615">
        <v>0.85877318116975698</v>
      </c>
      <c r="M615">
        <v>0.89586305278174005</v>
      </c>
      <c r="N615">
        <v>0.90594431903686901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232</v>
      </c>
      <c r="F616">
        <v>266</v>
      </c>
      <c r="G616">
        <v>34</v>
      </c>
      <c r="H616">
        <v>163</v>
      </c>
      <c r="I616">
        <v>69</v>
      </c>
      <c r="J616">
        <v>103</v>
      </c>
      <c r="K616">
        <v>0.70258620689655105</v>
      </c>
      <c r="L616">
        <v>0.61278195488721798</v>
      </c>
      <c r="M616">
        <v>0.87218045112781895</v>
      </c>
      <c r="N616">
        <v>0.65461847389558203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1071</v>
      </c>
      <c r="F617">
        <v>1107</v>
      </c>
      <c r="G617">
        <v>36</v>
      </c>
      <c r="H617">
        <v>1062</v>
      </c>
      <c r="I617">
        <v>9</v>
      </c>
      <c r="J617">
        <v>45</v>
      </c>
      <c r="K617">
        <v>0.99159663865546199</v>
      </c>
      <c r="L617">
        <v>0.95934959349593496</v>
      </c>
      <c r="M617">
        <v>0.96747967479674801</v>
      </c>
      <c r="N617">
        <v>0.97520661157024702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650</v>
      </c>
      <c r="F618">
        <v>701</v>
      </c>
      <c r="G618">
        <v>51</v>
      </c>
      <c r="H618">
        <v>627</v>
      </c>
      <c r="I618">
        <v>23</v>
      </c>
      <c r="J618">
        <v>74</v>
      </c>
      <c r="K618">
        <v>0.96461538461538399</v>
      </c>
      <c r="L618">
        <v>0.894436519258202</v>
      </c>
      <c r="M618">
        <v>0.92724679029957202</v>
      </c>
      <c r="N618">
        <v>0.92820133234641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228</v>
      </c>
      <c r="F619">
        <v>266</v>
      </c>
      <c r="G619">
        <v>38</v>
      </c>
      <c r="H619">
        <v>201</v>
      </c>
      <c r="I619">
        <v>27</v>
      </c>
      <c r="J619">
        <v>65</v>
      </c>
      <c r="K619">
        <v>0.88157894736842102</v>
      </c>
      <c r="L619">
        <v>0.75563909774436</v>
      </c>
      <c r="M619">
        <v>0.85714285714285698</v>
      </c>
      <c r="N619">
        <v>0.81376518218623495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1090</v>
      </c>
      <c r="F620">
        <v>1107</v>
      </c>
      <c r="G620">
        <v>17</v>
      </c>
      <c r="H620">
        <v>1089</v>
      </c>
      <c r="I620">
        <v>1</v>
      </c>
      <c r="J620">
        <v>18</v>
      </c>
      <c r="K620">
        <v>0.99908256880733903</v>
      </c>
      <c r="L620">
        <v>0.98373983739837401</v>
      </c>
      <c r="M620">
        <v>0.98464317976513005</v>
      </c>
      <c r="N620">
        <v>0.99135184342284899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679</v>
      </c>
      <c r="F621">
        <v>701</v>
      </c>
      <c r="G621">
        <v>22</v>
      </c>
      <c r="H621">
        <v>661</v>
      </c>
      <c r="I621">
        <v>18</v>
      </c>
      <c r="J621">
        <v>40</v>
      </c>
      <c r="K621">
        <v>0.97349042709867395</v>
      </c>
      <c r="L621">
        <v>0.94293865905848695</v>
      </c>
      <c r="M621">
        <v>0.96861626248216803</v>
      </c>
      <c r="N621">
        <v>0.95797101449275301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246</v>
      </c>
      <c r="F622">
        <v>266</v>
      </c>
      <c r="G622">
        <v>20</v>
      </c>
      <c r="H622">
        <v>216</v>
      </c>
      <c r="I622">
        <v>30</v>
      </c>
      <c r="J622">
        <v>50</v>
      </c>
      <c r="K622">
        <v>0.87804878048780399</v>
      </c>
      <c r="L622">
        <v>0.81203007518796899</v>
      </c>
      <c r="M622">
        <v>0.92481203007518797</v>
      </c>
      <c r="N622">
        <v>0.843749999999999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1015</v>
      </c>
      <c r="F623">
        <v>1014</v>
      </c>
      <c r="G623">
        <v>1</v>
      </c>
      <c r="H623">
        <v>1003</v>
      </c>
      <c r="I623">
        <v>12</v>
      </c>
      <c r="J623">
        <v>11</v>
      </c>
      <c r="K623">
        <v>0.98817733990147705</v>
      </c>
      <c r="L623">
        <v>0.98915187376725799</v>
      </c>
      <c r="M623">
        <v>1.0009861932938799</v>
      </c>
      <c r="N623">
        <v>0.98866436668309499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665</v>
      </c>
      <c r="F624">
        <v>656</v>
      </c>
      <c r="G624">
        <v>9</v>
      </c>
      <c r="H624">
        <v>610</v>
      </c>
      <c r="I624">
        <v>55</v>
      </c>
      <c r="J624">
        <v>46</v>
      </c>
      <c r="K624">
        <v>0.91729323308270605</v>
      </c>
      <c r="L624">
        <v>0.92987804878048697</v>
      </c>
      <c r="M624">
        <v>1.0137195121951199</v>
      </c>
      <c r="N624">
        <v>0.92354277062831103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214</v>
      </c>
      <c r="F625">
        <v>247</v>
      </c>
      <c r="G625">
        <v>33</v>
      </c>
      <c r="H625">
        <v>168</v>
      </c>
      <c r="I625">
        <v>46</v>
      </c>
      <c r="J625">
        <v>79</v>
      </c>
      <c r="K625">
        <v>0.78504672897196204</v>
      </c>
      <c r="L625">
        <v>0.68016194331983804</v>
      </c>
      <c r="M625">
        <v>0.86639676113360298</v>
      </c>
      <c r="N625">
        <v>0.72885032537960903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1026</v>
      </c>
      <c r="F626">
        <v>1014</v>
      </c>
      <c r="G626">
        <v>12</v>
      </c>
      <c r="H626">
        <v>1005</v>
      </c>
      <c r="I626">
        <v>21</v>
      </c>
      <c r="J626">
        <v>9</v>
      </c>
      <c r="K626">
        <v>0.97953216374269003</v>
      </c>
      <c r="L626">
        <v>0.99112426035502899</v>
      </c>
      <c r="M626">
        <v>1.01183431952662</v>
      </c>
      <c r="N626">
        <v>0.98529411764705799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674</v>
      </c>
      <c r="F627">
        <v>656</v>
      </c>
      <c r="G627">
        <v>18</v>
      </c>
      <c r="H627">
        <v>614</v>
      </c>
      <c r="I627">
        <v>60</v>
      </c>
      <c r="J627">
        <v>42</v>
      </c>
      <c r="K627">
        <v>0.91097922848664603</v>
      </c>
      <c r="L627">
        <v>0.93597560975609695</v>
      </c>
      <c r="M627">
        <v>1.02743902439024</v>
      </c>
      <c r="N627">
        <v>0.92330827067669097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226</v>
      </c>
      <c r="F628">
        <v>247</v>
      </c>
      <c r="G628">
        <v>21</v>
      </c>
      <c r="H628">
        <v>202</v>
      </c>
      <c r="I628">
        <v>24</v>
      </c>
      <c r="J628">
        <v>45</v>
      </c>
      <c r="K628">
        <v>0.893805309734513</v>
      </c>
      <c r="L628">
        <v>0.81781376518218596</v>
      </c>
      <c r="M628">
        <v>0.91497975708502</v>
      </c>
      <c r="N628">
        <v>0.85412262156448204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1001</v>
      </c>
      <c r="F629">
        <v>1014</v>
      </c>
      <c r="G629">
        <v>13</v>
      </c>
      <c r="H629">
        <v>997</v>
      </c>
      <c r="I629">
        <v>4</v>
      </c>
      <c r="J629">
        <v>17</v>
      </c>
      <c r="K629">
        <v>0.99600399600399603</v>
      </c>
      <c r="L629">
        <v>0.98323471400394402</v>
      </c>
      <c r="M629">
        <v>0.987179487179487</v>
      </c>
      <c r="N629">
        <v>0.98957816377171204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638</v>
      </c>
      <c r="F630">
        <v>656</v>
      </c>
      <c r="G630">
        <v>18</v>
      </c>
      <c r="H630">
        <v>603</v>
      </c>
      <c r="I630">
        <v>35</v>
      </c>
      <c r="J630">
        <v>53</v>
      </c>
      <c r="K630">
        <v>0.94514106583072099</v>
      </c>
      <c r="L630">
        <v>0.91920731707317005</v>
      </c>
      <c r="M630">
        <v>0.97256097560975596</v>
      </c>
      <c r="N630">
        <v>0.93199381761978295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240</v>
      </c>
      <c r="F631">
        <v>247</v>
      </c>
      <c r="G631">
        <v>7</v>
      </c>
      <c r="H631">
        <v>212</v>
      </c>
      <c r="I631">
        <v>28</v>
      </c>
      <c r="J631">
        <v>35</v>
      </c>
      <c r="K631">
        <v>0.88333333333333297</v>
      </c>
      <c r="L631">
        <v>0.85829959514169996</v>
      </c>
      <c r="M631">
        <v>0.97165991902834004</v>
      </c>
      <c r="N631">
        <v>0.87063655030800802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1063</v>
      </c>
      <c r="F632">
        <v>1070</v>
      </c>
      <c r="G632">
        <v>7</v>
      </c>
      <c r="H632">
        <v>1059</v>
      </c>
      <c r="I632">
        <v>4</v>
      </c>
      <c r="J632">
        <v>11</v>
      </c>
      <c r="K632">
        <v>0.99623706491063002</v>
      </c>
      <c r="L632">
        <v>0.98971962616822395</v>
      </c>
      <c r="M632">
        <v>0.99345794392523301</v>
      </c>
      <c r="N632">
        <v>0.99296765119549901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714</v>
      </c>
      <c r="F633">
        <v>700</v>
      </c>
      <c r="G633">
        <v>14</v>
      </c>
      <c r="H633">
        <v>632</v>
      </c>
      <c r="I633">
        <v>82</v>
      </c>
      <c r="J633">
        <v>68</v>
      </c>
      <c r="K633">
        <v>0.88515406162464905</v>
      </c>
      <c r="L633">
        <v>0.90285714285714203</v>
      </c>
      <c r="M633">
        <v>1.02</v>
      </c>
      <c r="N633">
        <v>0.89391796322489303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209</v>
      </c>
      <c r="F634">
        <v>239</v>
      </c>
      <c r="G634">
        <v>30</v>
      </c>
      <c r="H634">
        <v>159</v>
      </c>
      <c r="I634">
        <v>50</v>
      </c>
      <c r="J634">
        <v>80</v>
      </c>
      <c r="K634">
        <v>0.76076555023923398</v>
      </c>
      <c r="L634">
        <v>0.665271966527196</v>
      </c>
      <c r="M634">
        <v>0.87447698744769797</v>
      </c>
      <c r="N634">
        <v>0.70982142857142805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1095</v>
      </c>
      <c r="F635">
        <v>1070</v>
      </c>
      <c r="G635">
        <v>25</v>
      </c>
      <c r="H635">
        <v>1070</v>
      </c>
      <c r="I635">
        <v>25</v>
      </c>
      <c r="J635">
        <v>0</v>
      </c>
      <c r="K635">
        <v>0.977168949771689</v>
      </c>
      <c r="L635">
        <v>1</v>
      </c>
      <c r="M635">
        <v>1.0233644859813</v>
      </c>
      <c r="N635">
        <v>0.98845265588914499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711</v>
      </c>
      <c r="F636">
        <v>700</v>
      </c>
      <c r="G636">
        <v>11</v>
      </c>
      <c r="H636">
        <v>649</v>
      </c>
      <c r="I636">
        <v>62</v>
      </c>
      <c r="J636">
        <v>51</v>
      </c>
      <c r="K636">
        <v>0.91279887482419098</v>
      </c>
      <c r="L636">
        <v>0.92714285714285705</v>
      </c>
      <c r="M636">
        <v>1.01571428571428</v>
      </c>
      <c r="N636">
        <v>0.91991495393337996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205</v>
      </c>
      <c r="F637">
        <v>239</v>
      </c>
      <c r="G637">
        <v>34</v>
      </c>
      <c r="H637">
        <v>182</v>
      </c>
      <c r="I637">
        <v>23</v>
      </c>
      <c r="J637">
        <v>57</v>
      </c>
      <c r="K637">
        <v>0.88780487804878006</v>
      </c>
      <c r="L637">
        <v>0.76150627615062705</v>
      </c>
      <c r="M637">
        <v>0.85774058577405798</v>
      </c>
      <c r="N637">
        <v>0.819819819819819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1056</v>
      </c>
      <c r="F638">
        <v>1070</v>
      </c>
      <c r="G638">
        <v>14</v>
      </c>
      <c r="H638">
        <v>1055</v>
      </c>
      <c r="I638">
        <v>1</v>
      </c>
      <c r="J638">
        <v>15</v>
      </c>
      <c r="K638">
        <v>0.99905303030303005</v>
      </c>
      <c r="L638">
        <v>0.98598130841121501</v>
      </c>
      <c r="M638">
        <v>0.98691588785046702</v>
      </c>
      <c r="N638">
        <v>0.99247412982126004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682</v>
      </c>
      <c r="F639">
        <v>700</v>
      </c>
      <c r="G639">
        <v>18</v>
      </c>
      <c r="H639">
        <v>640</v>
      </c>
      <c r="I639">
        <v>42</v>
      </c>
      <c r="J639">
        <v>60</v>
      </c>
      <c r="K639">
        <v>0.93841642228738997</v>
      </c>
      <c r="L639">
        <v>0.91428571428571404</v>
      </c>
      <c r="M639">
        <v>0.97428571428571398</v>
      </c>
      <c r="N639">
        <v>0.92619392185238703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222</v>
      </c>
      <c r="F640">
        <v>239</v>
      </c>
      <c r="G640">
        <v>17</v>
      </c>
      <c r="H640">
        <v>193</v>
      </c>
      <c r="I640">
        <v>29</v>
      </c>
      <c r="J640">
        <v>46</v>
      </c>
      <c r="K640">
        <v>0.86936936936936904</v>
      </c>
      <c r="L640">
        <v>0.80753138075313802</v>
      </c>
      <c r="M640">
        <v>0.92887029288702905</v>
      </c>
      <c r="N640">
        <v>0.83731019522776495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1009</v>
      </c>
      <c r="F641">
        <v>1007</v>
      </c>
      <c r="G641">
        <v>2</v>
      </c>
      <c r="H641">
        <v>1003</v>
      </c>
      <c r="I641">
        <v>6</v>
      </c>
      <c r="J641">
        <v>4</v>
      </c>
      <c r="K641">
        <v>0.99405351833498501</v>
      </c>
      <c r="L641">
        <v>0.99602780536246205</v>
      </c>
      <c r="M641">
        <v>1.00198609731876</v>
      </c>
      <c r="N641">
        <v>0.995039682539682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712</v>
      </c>
      <c r="F642">
        <v>641</v>
      </c>
      <c r="G642">
        <v>71</v>
      </c>
      <c r="H642">
        <v>605</v>
      </c>
      <c r="I642">
        <v>107</v>
      </c>
      <c r="J642">
        <v>36</v>
      </c>
      <c r="K642">
        <v>0.84971910112359506</v>
      </c>
      <c r="L642">
        <v>0.94383775351013999</v>
      </c>
      <c r="M642">
        <v>1.11076443057722</v>
      </c>
      <c r="N642">
        <v>0.89430894308942999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237</v>
      </c>
      <c r="F643">
        <v>204</v>
      </c>
      <c r="G643">
        <v>33</v>
      </c>
      <c r="H643">
        <v>169</v>
      </c>
      <c r="I643">
        <v>68</v>
      </c>
      <c r="J643">
        <v>35</v>
      </c>
      <c r="K643">
        <v>0.71308016877637104</v>
      </c>
      <c r="L643">
        <v>0.828431372549019</v>
      </c>
      <c r="M643">
        <v>1.1617647058823499</v>
      </c>
      <c r="N643">
        <v>0.76643990929705197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1032</v>
      </c>
      <c r="F644">
        <v>1007</v>
      </c>
      <c r="G644">
        <v>25</v>
      </c>
      <c r="H644">
        <v>1007</v>
      </c>
      <c r="I644">
        <v>25</v>
      </c>
      <c r="J644">
        <v>0</v>
      </c>
      <c r="K644">
        <v>0.97577519379844901</v>
      </c>
      <c r="L644">
        <v>1</v>
      </c>
      <c r="M644">
        <v>1.0248262164846</v>
      </c>
      <c r="N644">
        <v>0.98773908778813102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675</v>
      </c>
      <c r="F645">
        <v>641</v>
      </c>
      <c r="G645">
        <v>34</v>
      </c>
      <c r="H645">
        <v>597</v>
      </c>
      <c r="I645">
        <v>78</v>
      </c>
      <c r="J645">
        <v>44</v>
      </c>
      <c r="K645">
        <v>0.88444444444444403</v>
      </c>
      <c r="L645">
        <v>0.93135725429017102</v>
      </c>
      <c r="M645">
        <v>1.05304212168486</v>
      </c>
      <c r="N645">
        <v>0.90729483282674706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223</v>
      </c>
      <c r="F646">
        <v>204</v>
      </c>
      <c r="G646">
        <v>19</v>
      </c>
      <c r="H646">
        <v>176</v>
      </c>
      <c r="I646">
        <v>47</v>
      </c>
      <c r="J646">
        <v>28</v>
      </c>
      <c r="K646">
        <v>0.78923766816143404</v>
      </c>
      <c r="L646">
        <v>0.86274509803921495</v>
      </c>
      <c r="M646">
        <v>1.09313725490196</v>
      </c>
      <c r="N646">
        <v>0.82435597189695498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1004</v>
      </c>
      <c r="F647">
        <v>1007</v>
      </c>
      <c r="G647">
        <v>3</v>
      </c>
      <c r="H647">
        <v>1004</v>
      </c>
      <c r="I647">
        <v>0</v>
      </c>
      <c r="J647">
        <v>3</v>
      </c>
      <c r="K647">
        <v>1</v>
      </c>
      <c r="L647">
        <v>0.99702085402184704</v>
      </c>
      <c r="M647">
        <v>0.99702085402184704</v>
      </c>
      <c r="N647">
        <v>0.99850820487319703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618</v>
      </c>
      <c r="F648">
        <v>641</v>
      </c>
      <c r="G648">
        <v>23</v>
      </c>
      <c r="H648">
        <v>562</v>
      </c>
      <c r="I648">
        <v>56</v>
      </c>
      <c r="J648">
        <v>79</v>
      </c>
      <c r="K648">
        <v>0.90938511326860805</v>
      </c>
      <c r="L648">
        <v>0.87675507020280796</v>
      </c>
      <c r="M648">
        <v>0.96411856474258895</v>
      </c>
      <c r="N648">
        <v>0.892772041302621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226</v>
      </c>
      <c r="F649">
        <v>204</v>
      </c>
      <c r="G649">
        <v>22</v>
      </c>
      <c r="H649">
        <v>187</v>
      </c>
      <c r="I649">
        <v>39</v>
      </c>
      <c r="J649">
        <v>17</v>
      </c>
      <c r="K649">
        <v>0.82743362831858402</v>
      </c>
      <c r="L649">
        <v>0.91666666666666596</v>
      </c>
      <c r="M649">
        <v>1.1078431372549</v>
      </c>
      <c r="N649">
        <v>0.86976744186046495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977</v>
      </c>
      <c r="F650">
        <v>1000</v>
      </c>
      <c r="G650">
        <v>23</v>
      </c>
      <c r="H650">
        <v>974</v>
      </c>
      <c r="I650">
        <v>3</v>
      </c>
      <c r="J650">
        <v>26</v>
      </c>
      <c r="K650">
        <v>0.99692937563971296</v>
      </c>
      <c r="L650">
        <v>0.97399999999999998</v>
      </c>
      <c r="M650">
        <v>0.97699999999999998</v>
      </c>
      <c r="N650">
        <v>0.98533131006575603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849</v>
      </c>
      <c r="F651">
        <v>815</v>
      </c>
      <c r="G651">
        <v>34</v>
      </c>
      <c r="H651">
        <v>778</v>
      </c>
      <c r="I651">
        <v>71</v>
      </c>
      <c r="J651">
        <v>37</v>
      </c>
      <c r="K651">
        <v>0.91637220259128305</v>
      </c>
      <c r="L651">
        <v>0.95460122699386496</v>
      </c>
      <c r="M651">
        <v>1.04171779141104</v>
      </c>
      <c r="N651">
        <v>0.93509615384615297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269</v>
      </c>
      <c r="F652">
        <v>216</v>
      </c>
      <c r="G652">
        <v>53</v>
      </c>
      <c r="H652">
        <v>150</v>
      </c>
      <c r="I652">
        <v>119</v>
      </c>
      <c r="J652">
        <v>66</v>
      </c>
      <c r="K652">
        <v>0.55762081784386597</v>
      </c>
      <c r="L652">
        <v>0.69444444444444398</v>
      </c>
      <c r="M652">
        <v>1.24537037037037</v>
      </c>
      <c r="N652">
        <v>0.61855670103092697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998</v>
      </c>
      <c r="F653">
        <v>1000</v>
      </c>
      <c r="G653">
        <v>2</v>
      </c>
      <c r="H653">
        <v>990</v>
      </c>
      <c r="I653">
        <v>8</v>
      </c>
      <c r="J653">
        <v>10</v>
      </c>
      <c r="K653">
        <v>0.99198396793587096</v>
      </c>
      <c r="L653">
        <v>0.99</v>
      </c>
      <c r="M653">
        <v>0.998</v>
      </c>
      <c r="N653">
        <v>0.99099099099099097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849</v>
      </c>
      <c r="F654">
        <v>815</v>
      </c>
      <c r="G654">
        <v>34</v>
      </c>
      <c r="H654">
        <v>792</v>
      </c>
      <c r="I654">
        <v>57</v>
      </c>
      <c r="J654">
        <v>23</v>
      </c>
      <c r="K654">
        <v>0.93286219081272004</v>
      </c>
      <c r="L654">
        <v>0.97177914110429398</v>
      </c>
      <c r="M654">
        <v>1.04171779141104</v>
      </c>
      <c r="N654">
        <v>0.95192307692307598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218</v>
      </c>
      <c r="F655">
        <v>216</v>
      </c>
      <c r="G655">
        <v>2</v>
      </c>
      <c r="H655">
        <v>172</v>
      </c>
      <c r="I655">
        <v>46</v>
      </c>
      <c r="J655">
        <v>44</v>
      </c>
      <c r="K655">
        <v>0.78899082568807299</v>
      </c>
      <c r="L655">
        <v>0.79629629629629595</v>
      </c>
      <c r="M655">
        <v>1.00925925925925</v>
      </c>
      <c r="N655">
        <v>0.79262672811059898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992</v>
      </c>
      <c r="F656">
        <v>1000</v>
      </c>
      <c r="G656">
        <v>8</v>
      </c>
      <c r="H656">
        <v>991</v>
      </c>
      <c r="I656">
        <v>1</v>
      </c>
      <c r="J656">
        <v>9</v>
      </c>
      <c r="K656">
        <v>0.998991935483871</v>
      </c>
      <c r="L656">
        <v>0.99099999999999999</v>
      </c>
      <c r="M656">
        <v>0.99199999999999999</v>
      </c>
      <c r="N656">
        <v>0.99497991967871402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800</v>
      </c>
      <c r="F657">
        <v>815</v>
      </c>
      <c r="G657">
        <v>15</v>
      </c>
      <c r="H657">
        <v>768</v>
      </c>
      <c r="I657">
        <v>32</v>
      </c>
      <c r="J657">
        <v>47</v>
      </c>
      <c r="K657">
        <v>0.96</v>
      </c>
      <c r="L657">
        <v>0.94233128834355795</v>
      </c>
      <c r="M657">
        <v>0.98159509202453898</v>
      </c>
      <c r="N657">
        <v>0.95108359133126896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223</v>
      </c>
      <c r="F658">
        <v>216</v>
      </c>
      <c r="G658">
        <v>7</v>
      </c>
      <c r="H658">
        <v>198</v>
      </c>
      <c r="I658">
        <v>25</v>
      </c>
      <c r="J658">
        <v>18</v>
      </c>
      <c r="K658">
        <v>0.88789237668161403</v>
      </c>
      <c r="L658">
        <v>0.91666666666666596</v>
      </c>
      <c r="M658">
        <v>1.0324074074073999</v>
      </c>
      <c r="N658">
        <v>0.90205011389521605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1028</v>
      </c>
      <c r="F659">
        <v>1052</v>
      </c>
      <c r="G659">
        <v>24</v>
      </c>
      <c r="H659">
        <v>1027</v>
      </c>
      <c r="I659">
        <v>1</v>
      </c>
      <c r="J659">
        <v>25</v>
      </c>
      <c r="K659">
        <v>0.99902723735408505</v>
      </c>
      <c r="L659">
        <v>0.97623574144486602</v>
      </c>
      <c r="M659">
        <v>0.97718631178707205</v>
      </c>
      <c r="N659">
        <v>0.98750000000000004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824</v>
      </c>
      <c r="F660">
        <v>913</v>
      </c>
      <c r="G660">
        <v>89</v>
      </c>
      <c r="H660">
        <v>778</v>
      </c>
      <c r="I660">
        <v>46</v>
      </c>
      <c r="J660">
        <v>135</v>
      </c>
      <c r="K660">
        <v>0.94417475728155298</v>
      </c>
      <c r="L660">
        <v>0.852135815991237</v>
      </c>
      <c r="M660">
        <v>0.90251916757940798</v>
      </c>
      <c r="N660">
        <v>0.89579735175590103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210</v>
      </c>
      <c r="F661">
        <v>217</v>
      </c>
      <c r="G661">
        <v>7</v>
      </c>
      <c r="H661">
        <v>153</v>
      </c>
      <c r="I661">
        <v>57</v>
      </c>
      <c r="J661">
        <v>64</v>
      </c>
      <c r="K661">
        <v>0.72857142857142798</v>
      </c>
      <c r="L661">
        <v>0.70506912442396297</v>
      </c>
      <c r="M661">
        <v>0.967741935483871</v>
      </c>
      <c r="N661">
        <v>0.71662763466042101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1030</v>
      </c>
      <c r="F662">
        <v>1052</v>
      </c>
      <c r="G662">
        <v>22</v>
      </c>
      <c r="H662">
        <v>1024</v>
      </c>
      <c r="I662">
        <v>6</v>
      </c>
      <c r="J662">
        <v>28</v>
      </c>
      <c r="K662">
        <v>0.99417475728155302</v>
      </c>
      <c r="L662">
        <v>0.97338403041825095</v>
      </c>
      <c r="M662">
        <v>0.97908745247148199</v>
      </c>
      <c r="N662">
        <v>0.98366954851104704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914</v>
      </c>
      <c r="F663">
        <v>913</v>
      </c>
      <c r="G663">
        <v>1</v>
      </c>
      <c r="H663">
        <v>848</v>
      </c>
      <c r="I663">
        <v>66</v>
      </c>
      <c r="J663">
        <v>65</v>
      </c>
      <c r="K663">
        <v>0.92778993435448498</v>
      </c>
      <c r="L663">
        <v>0.92880613362540998</v>
      </c>
      <c r="M663">
        <v>1.0010952902519099</v>
      </c>
      <c r="N663">
        <v>0.92829775588396202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211</v>
      </c>
      <c r="F664">
        <v>217</v>
      </c>
      <c r="G664">
        <v>6</v>
      </c>
      <c r="H664">
        <v>182</v>
      </c>
      <c r="I664">
        <v>29</v>
      </c>
      <c r="J664">
        <v>35</v>
      </c>
      <c r="K664">
        <v>0.86255924170616105</v>
      </c>
      <c r="L664">
        <v>0.83870967741935398</v>
      </c>
      <c r="M664">
        <v>0.972350230414746</v>
      </c>
      <c r="N664">
        <v>0.85046728971962604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1043</v>
      </c>
      <c r="F665">
        <v>1052</v>
      </c>
      <c r="G665">
        <v>9</v>
      </c>
      <c r="H665">
        <v>1043</v>
      </c>
      <c r="I665">
        <v>0</v>
      </c>
      <c r="J665">
        <v>9</v>
      </c>
      <c r="K665">
        <v>1</v>
      </c>
      <c r="L665">
        <v>0.99144486692015199</v>
      </c>
      <c r="M665">
        <v>0.99144486692015199</v>
      </c>
      <c r="N665">
        <v>0.99570405727923605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860</v>
      </c>
      <c r="F666">
        <v>913</v>
      </c>
      <c r="G666">
        <v>53</v>
      </c>
      <c r="H666">
        <v>824</v>
      </c>
      <c r="I666">
        <v>36</v>
      </c>
      <c r="J666">
        <v>89</v>
      </c>
      <c r="K666">
        <v>0.95813953488372094</v>
      </c>
      <c r="L666">
        <v>0.90251916757940798</v>
      </c>
      <c r="M666">
        <v>0.94194961664841104</v>
      </c>
      <c r="N666">
        <v>0.92949802594472597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210</v>
      </c>
      <c r="F667">
        <v>217</v>
      </c>
      <c r="G667">
        <v>7</v>
      </c>
      <c r="H667">
        <v>184</v>
      </c>
      <c r="I667">
        <v>26</v>
      </c>
      <c r="J667">
        <v>33</v>
      </c>
      <c r="K667">
        <v>0.87619047619047596</v>
      </c>
      <c r="L667">
        <v>0.84792626728110598</v>
      </c>
      <c r="M667">
        <v>0.967741935483871</v>
      </c>
      <c r="N667">
        <v>0.86182669789227095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997</v>
      </c>
      <c r="F668">
        <v>964</v>
      </c>
      <c r="G668">
        <v>33</v>
      </c>
      <c r="H668">
        <v>964</v>
      </c>
      <c r="I668">
        <v>33</v>
      </c>
      <c r="J668">
        <v>0</v>
      </c>
      <c r="K668">
        <v>0.96690070210631895</v>
      </c>
      <c r="L668">
        <v>1</v>
      </c>
      <c r="M668">
        <v>1.0342323651452201</v>
      </c>
      <c r="N668">
        <v>0.98317185109637895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810</v>
      </c>
      <c r="F669">
        <v>774</v>
      </c>
      <c r="G669">
        <v>36</v>
      </c>
      <c r="H669">
        <v>725</v>
      </c>
      <c r="I669">
        <v>85</v>
      </c>
      <c r="J669">
        <v>49</v>
      </c>
      <c r="K669">
        <v>0.89506172839506104</v>
      </c>
      <c r="L669">
        <v>0.93669250645994795</v>
      </c>
      <c r="M669">
        <v>1.0465116279069699</v>
      </c>
      <c r="N669">
        <v>0.91540404040404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198</v>
      </c>
      <c r="F670">
        <v>218</v>
      </c>
      <c r="G670">
        <v>20</v>
      </c>
      <c r="H670">
        <v>162</v>
      </c>
      <c r="I670">
        <v>36</v>
      </c>
      <c r="J670">
        <v>56</v>
      </c>
      <c r="K670">
        <v>0.81818181818181801</v>
      </c>
      <c r="L670">
        <v>0.74311926605504497</v>
      </c>
      <c r="M670">
        <v>0.90825688073394495</v>
      </c>
      <c r="N670">
        <v>0.77884615384615397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967</v>
      </c>
      <c r="F671">
        <v>964</v>
      </c>
      <c r="G671">
        <v>3</v>
      </c>
      <c r="H671">
        <v>960</v>
      </c>
      <c r="I671">
        <v>7</v>
      </c>
      <c r="J671">
        <v>4</v>
      </c>
      <c r="K671">
        <v>0.99276111685625601</v>
      </c>
      <c r="L671">
        <v>0.99585062240663902</v>
      </c>
      <c r="M671">
        <v>1.0031120331950201</v>
      </c>
      <c r="N671">
        <v>0.99430346970481598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760</v>
      </c>
      <c r="F672">
        <v>774</v>
      </c>
      <c r="G672">
        <v>14</v>
      </c>
      <c r="H672">
        <v>715</v>
      </c>
      <c r="I672">
        <v>45</v>
      </c>
      <c r="J672">
        <v>59</v>
      </c>
      <c r="K672">
        <v>0.94078947368420995</v>
      </c>
      <c r="L672">
        <v>0.92377260981912102</v>
      </c>
      <c r="M672">
        <v>0.98191214470284205</v>
      </c>
      <c r="N672">
        <v>0.93220338983050799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180</v>
      </c>
      <c r="F673">
        <v>218</v>
      </c>
      <c r="G673">
        <v>38</v>
      </c>
      <c r="H673">
        <v>159</v>
      </c>
      <c r="I673">
        <v>21</v>
      </c>
      <c r="J673">
        <v>59</v>
      </c>
      <c r="K673">
        <v>0.88333333333333297</v>
      </c>
      <c r="L673">
        <v>0.72935779816513702</v>
      </c>
      <c r="M673">
        <v>0.82568807339449501</v>
      </c>
      <c r="N673">
        <v>0.79899497487437099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955</v>
      </c>
      <c r="I674">
        <v>1</v>
      </c>
      <c r="J674">
        <v>9</v>
      </c>
      <c r="K674">
        <v>0.99895397489539695</v>
      </c>
      <c r="L674">
        <v>0.99066390041493702</v>
      </c>
      <c r="M674">
        <v>0.99170124481327804</v>
      </c>
      <c r="N674">
        <v>0.99479166666666596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721</v>
      </c>
      <c r="F675">
        <v>774</v>
      </c>
      <c r="G675">
        <v>53</v>
      </c>
      <c r="H675">
        <v>686</v>
      </c>
      <c r="I675">
        <v>35</v>
      </c>
      <c r="J675">
        <v>88</v>
      </c>
      <c r="K675">
        <v>0.95145631067961101</v>
      </c>
      <c r="L675">
        <v>0.88630490956072305</v>
      </c>
      <c r="M675">
        <v>0.93152454780361704</v>
      </c>
      <c r="N675">
        <v>0.91772575250836097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217</v>
      </c>
      <c r="F676">
        <v>218</v>
      </c>
      <c r="G676">
        <v>1</v>
      </c>
      <c r="H676">
        <v>193</v>
      </c>
      <c r="I676">
        <v>24</v>
      </c>
      <c r="J676">
        <v>25</v>
      </c>
      <c r="K676">
        <v>0.88940092165898599</v>
      </c>
      <c r="L676">
        <v>0.88532110091743099</v>
      </c>
      <c r="M676">
        <v>0.99541284403669705</v>
      </c>
      <c r="N676">
        <v>0.88735632183907998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467</v>
      </c>
      <c r="F678">
        <v>681</v>
      </c>
      <c r="G678">
        <v>214</v>
      </c>
      <c r="H678">
        <v>425</v>
      </c>
      <c r="I678">
        <v>42</v>
      </c>
      <c r="J678">
        <v>256</v>
      </c>
      <c r="K678">
        <v>0.910064239828693</v>
      </c>
      <c r="L678">
        <v>0.62408223201174695</v>
      </c>
      <c r="M678">
        <v>0.68575624082232001</v>
      </c>
      <c r="N678">
        <v>0.74041811846689898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209</v>
      </c>
      <c r="F679">
        <v>272</v>
      </c>
      <c r="G679">
        <v>63</v>
      </c>
      <c r="H679">
        <v>97</v>
      </c>
      <c r="I679">
        <v>112</v>
      </c>
      <c r="J679">
        <v>175</v>
      </c>
      <c r="K679">
        <v>0.46411483253588498</v>
      </c>
      <c r="L679">
        <v>0.35661764705882298</v>
      </c>
      <c r="M679">
        <v>0.76838235294117596</v>
      </c>
      <c r="N679">
        <v>0.40332640332640302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1166</v>
      </c>
      <c r="F680">
        <v>1109</v>
      </c>
      <c r="G680">
        <v>57</v>
      </c>
      <c r="H680">
        <v>1109</v>
      </c>
      <c r="I680">
        <v>57</v>
      </c>
      <c r="J680">
        <v>0</v>
      </c>
      <c r="K680">
        <v>0.951114922813036</v>
      </c>
      <c r="L680">
        <v>1</v>
      </c>
      <c r="M680">
        <v>1.05139765554553</v>
      </c>
      <c r="N680">
        <v>0.97494505494505401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699</v>
      </c>
      <c r="F681">
        <v>681</v>
      </c>
      <c r="G681">
        <v>18</v>
      </c>
      <c r="H681">
        <v>622</v>
      </c>
      <c r="I681">
        <v>77</v>
      </c>
      <c r="J681">
        <v>59</v>
      </c>
      <c r="K681">
        <v>0.88984263233190197</v>
      </c>
      <c r="L681">
        <v>0.91336270190895696</v>
      </c>
      <c r="M681">
        <v>1.02643171806167</v>
      </c>
      <c r="N681">
        <v>0.901449275362318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242</v>
      </c>
      <c r="F682">
        <v>272</v>
      </c>
      <c r="G682">
        <v>30</v>
      </c>
      <c r="H682">
        <v>202</v>
      </c>
      <c r="I682">
        <v>40</v>
      </c>
      <c r="J682">
        <v>70</v>
      </c>
      <c r="K682">
        <v>0.834710743801652</v>
      </c>
      <c r="L682">
        <v>0.74264705882352899</v>
      </c>
      <c r="M682">
        <v>0.88970588235294101</v>
      </c>
      <c r="N682">
        <v>0.785992217898832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1115</v>
      </c>
      <c r="F683">
        <v>1109</v>
      </c>
      <c r="G683">
        <v>6</v>
      </c>
      <c r="H683">
        <v>1105</v>
      </c>
      <c r="I683">
        <v>10</v>
      </c>
      <c r="J683">
        <v>4</v>
      </c>
      <c r="K683">
        <v>0.99103139013452901</v>
      </c>
      <c r="L683">
        <v>0.99639314697925996</v>
      </c>
      <c r="M683">
        <v>1.0054102795311</v>
      </c>
      <c r="N683">
        <v>0.99370503597122295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593</v>
      </c>
      <c r="F684">
        <v>681</v>
      </c>
      <c r="G684">
        <v>88</v>
      </c>
      <c r="H684">
        <v>558</v>
      </c>
      <c r="I684">
        <v>35</v>
      </c>
      <c r="J684">
        <v>123</v>
      </c>
      <c r="K684">
        <v>0.94097807757166896</v>
      </c>
      <c r="L684">
        <v>0.81938325991189398</v>
      </c>
      <c r="M684">
        <v>0.87077826725403795</v>
      </c>
      <c r="N684">
        <v>0.87598116169544704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221</v>
      </c>
      <c r="F685">
        <v>272</v>
      </c>
      <c r="G685">
        <v>51</v>
      </c>
      <c r="H685">
        <v>194</v>
      </c>
      <c r="I685">
        <v>27</v>
      </c>
      <c r="J685">
        <v>78</v>
      </c>
      <c r="K685">
        <v>0.87782805429864197</v>
      </c>
      <c r="L685">
        <v>0.71323529411764697</v>
      </c>
      <c r="M685">
        <v>0.8125</v>
      </c>
      <c r="N685">
        <v>0.78701825557809302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380</v>
      </c>
      <c r="F686">
        <v>1029</v>
      </c>
      <c r="G686">
        <v>649</v>
      </c>
      <c r="H686">
        <v>379</v>
      </c>
      <c r="I686">
        <v>1</v>
      </c>
      <c r="J686">
        <v>650</v>
      </c>
      <c r="K686">
        <v>0.99736842105263102</v>
      </c>
      <c r="L686">
        <v>0.368318756073858</v>
      </c>
      <c r="M686">
        <v>0.369290573372206</v>
      </c>
      <c r="N686">
        <v>0.53797019162526605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609</v>
      </c>
      <c r="F687">
        <v>837</v>
      </c>
      <c r="G687">
        <v>228</v>
      </c>
      <c r="H687">
        <v>568</v>
      </c>
      <c r="I687">
        <v>41</v>
      </c>
      <c r="J687">
        <v>269</v>
      </c>
      <c r="K687">
        <v>0.93267651888341496</v>
      </c>
      <c r="L687">
        <v>0.67861409796893601</v>
      </c>
      <c r="M687">
        <v>0.72759856630824304</v>
      </c>
      <c r="N687">
        <v>0.78561549100968098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360</v>
      </c>
      <c r="F688">
        <v>240</v>
      </c>
      <c r="G688">
        <v>120</v>
      </c>
      <c r="H688">
        <v>103</v>
      </c>
      <c r="I688">
        <v>257</v>
      </c>
      <c r="J688">
        <v>137</v>
      </c>
      <c r="K688">
        <v>0.28611111111111098</v>
      </c>
      <c r="L688">
        <v>0.42916666666666597</v>
      </c>
      <c r="M688">
        <v>1.5</v>
      </c>
      <c r="N688">
        <v>0.34333333333333299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1054</v>
      </c>
      <c r="F689">
        <v>1029</v>
      </c>
      <c r="G689">
        <v>25</v>
      </c>
      <c r="H689">
        <v>1018</v>
      </c>
      <c r="I689">
        <v>36</v>
      </c>
      <c r="J689">
        <v>11</v>
      </c>
      <c r="K689">
        <v>0.96584440227703905</v>
      </c>
      <c r="L689">
        <v>0.98931000971817296</v>
      </c>
      <c r="M689">
        <v>1.0242954324586899</v>
      </c>
      <c r="N689">
        <v>0.97743638982237102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873</v>
      </c>
      <c r="F690">
        <v>837</v>
      </c>
      <c r="G690">
        <v>36</v>
      </c>
      <c r="H690">
        <v>791</v>
      </c>
      <c r="I690">
        <v>82</v>
      </c>
      <c r="J690">
        <v>46</v>
      </c>
      <c r="K690">
        <v>0.906071019473081</v>
      </c>
      <c r="L690">
        <v>0.94504181600955794</v>
      </c>
      <c r="M690">
        <v>1.04301075268817</v>
      </c>
      <c r="N690">
        <v>0.92514619883040905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265</v>
      </c>
      <c r="F691">
        <v>240</v>
      </c>
      <c r="G691">
        <v>25</v>
      </c>
      <c r="H691">
        <v>187</v>
      </c>
      <c r="I691">
        <v>78</v>
      </c>
      <c r="J691">
        <v>53</v>
      </c>
      <c r="K691">
        <v>0.70566037735848997</v>
      </c>
      <c r="L691">
        <v>0.77916666666666601</v>
      </c>
      <c r="M691">
        <v>1.1041666666666601</v>
      </c>
      <c r="N691">
        <v>0.74059405940594003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1055</v>
      </c>
      <c r="F692">
        <v>1029</v>
      </c>
      <c r="G692">
        <v>26</v>
      </c>
      <c r="H692">
        <v>1028</v>
      </c>
      <c r="I692">
        <v>27</v>
      </c>
      <c r="J692">
        <v>1</v>
      </c>
      <c r="K692">
        <v>0.97440758293838803</v>
      </c>
      <c r="L692">
        <v>0.99902818270165195</v>
      </c>
      <c r="M692">
        <v>1.0252672497570401</v>
      </c>
      <c r="N692">
        <v>0.986564299424184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828</v>
      </c>
      <c r="F693">
        <v>837</v>
      </c>
      <c r="G693">
        <v>9</v>
      </c>
      <c r="H693">
        <v>785</v>
      </c>
      <c r="I693">
        <v>43</v>
      </c>
      <c r="J693">
        <v>52</v>
      </c>
      <c r="K693">
        <v>0.94806763285024098</v>
      </c>
      <c r="L693">
        <v>0.93787335722819598</v>
      </c>
      <c r="M693">
        <v>0.989247311827957</v>
      </c>
      <c r="N693">
        <v>0.94294294294294201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248</v>
      </c>
      <c r="F694">
        <v>240</v>
      </c>
      <c r="G694">
        <v>8</v>
      </c>
      <c r="H694">
        <v>205</v>
      </c>
      <c r="I694">
        <v>43</v>
      </c>
      <c r="J694">
        <v>35</v>
      </c>
      <c r="K694">
        <v>0.82661290322580605</v>
      </c>
      <c r="L694">
        <v>0.85416666666666596</v>
      </c>
      <c r="M694">
        <v>1.0333333333333301</v>
      </c>
      <c r="N694">
        <v>0.84016393442622905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770</v>
      </c>
      <c r="F695">
        <v>1044</v>
      </c>
      <c r="G695">
        <v>274</v>
      </c>
      <c r="H695">
        <v>770</v>
      </c>
      <c r="I695">
        <v>0</v>
      </c>
      <c r="J695">
        <v>274</v>
      </c>
      <c r="K695">
        <v>1</v>
      </c>
      <c r="L695">
        <v>0.73754789272030596</v>
      </c>
      <c r="M695">
        <v>0.73754789272030596</v>
      </c>
      <c r="N695">
        <v>0.84895259095920605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614</v>
      </c>
      <c r="F696">
        <v>801</v>
      </c>
      <c r="G696">
        <v>187</v>
      </c>
      <c r="H696">
        <v>579</v>
      </c>
      <c r="I696">
        <v>35</v>
      </c>
      <c r="J696">
        <v>222</v>
      </c>
      <c r="K696">
        <v>0.94299674267100897</v>
      </c>
      <c r="L696">
        <v>0.72284644194756498</v>
      </c>
      <c r="M696">
        <v>0.76654182272159799</v>
      </c>
      <c r="N696">
        <v>0.81837455830388695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172</v>
      </c>
      <c r="F697">
        <v>252</v>
      </c>
      <c r="G697">
        <v>80</v>
      </c>
      <c r="H697">
        <v>109</v>
      </c>
      <c r="I697">
        <v>63</v>
      </c>
      <c r="J697">
        <v>143</v>
      </c>
      <c r="K697">
        <v>0.63372093023255804</v>
      </c>
      <c r="L697">
        <v>0.432539682539682</v>
      </c>
      <c r="M697">
        <v>0.682539682539682</v>
      </c>
      <c r="N697">
        <v>0.51415094339622602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1088</v>
      </c>
      <c r="F698">
        <v>1044</v>
      </c>
      <c r="G698">
        <v>44</v>
      </c>
      <c r="H698">
        <v>1042</v>
      </c>
      <c r="I698">
        <v>46</v>
      </c>
      <c r="J698">
        <v>2</v>
      </c>
      <c r="K698">
        <v>0.95772058823529405</v>
      </c>
      <c r="L698">
        <v>0.998084291187739</v>
      </c>
      <c r="M698">
        <v>1.0421455938697299</v>
      </c>
      <c r="N698">
        <v>0.97748592870544004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830</v>
      </c>
      <c r="F699">
        <v>801</v>
      </c>
      <c r="G699">
        <v>29</v>
      </c>
      <c r="H699">
        <v>776</v>
      </c>
      <c r="I699">
        <v>54</v>
      </c>
      <c r="J699">
        <v>25</v>
      </c>
      <c r="K699">
        <v>0.93493975903614401</v>
      </c>
      <c r="L699">
        <v>0.96878901373283399</v>
      </c>
      <c r="M699">
        <v>1.03620474406991</v>
      </c>
      <c r="N699">
        <v>0.95156345800122599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233</v>
      </c>
      <c r="F700">
        <v>252</v>
      </c>
      <c r="G700">
        <v>19</v>
      </c>
      <c r="H700">
        <v>196</v>
      </c>
      <c r="I700">
        <v>37</v>
      </c>
      <c r="J700">
        <v>56</v>
      </c>
      <c r="K700">
        <v>0.84120171673819699</v>
      </c>
      <c r="L700">
        <v>0.77777777777777701</v>
      </c>
      <c r="M700">
        <v>0.92460317460317398</v>
      </c>
      <c r="N700">
        <v>0.80824742268041205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1050</v>
      </c>
      <c r="F701">
        <v>1044</v>
      </c>
      <c r="G701">
        <v>6</v>
      </c>
      <c r="H701">
        <v>1042</v>
      </c>
      <c r="I701">
        <v>8</v>
      </c>
      <c r="J701">
        <v>2</v>
      </c>
      <c r="K701">
        <v>0.99238095238095203</v>
      </c>
      <c r="L701">
        <v>0.998084291187739</v>
      </c>
      <c r="M701">
        <v>1.0057471264367801</v>
      </c>
      <c r="N701">
        <v>0.99522445081184296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810</v>
      </c>
      <c r="F702">
        <v>801</v>
      </c>
      <c r="G702">
        <v>9</v>
      </c>
      <c r="H702">
        <v>764</v>
      </c>
      <c r="I702">
        <v>46</v>
      </c>
      <c r="J702">
        <v>37</v>
      </c>
      <c r="K702">
        <v>0.94320987654320898</v>
      </c>
      <c r="L702">
        <v>0.95380774032459403</v>
      </c>
      <c r="M702">
        <v>1.01123595505617</v>
      </c>
      <c r="N702">
        <v>0.94847920546244502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266</v>
      </c>
      <c r="F703">
        <v>252</v>
      </c>
      <c r="G703">
        <v>14</v>
      </c>
      <c r="H703">
        <v>225</v>
      </c>
      <c r="I703">
        <v>41</v>
      </c>
      <c r="J703">
        <v>27</v>
      </c>
      <c r="K703">
        <v>0.84586466165413499</v>
      </c>
      <c r="L703">
        <v>0.89285714285714202</v>
      </c>
      <c r="M703">
        <v>1.05555555555555</v>
      </c>
      <c r="N703">
        <v>0.86872586872586799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1073</v>
      </c>
      <c r="F704">
        <v>1076</v>
      </c>
      <c r="G704">
        <v>3</v>
      </c>
      <c r="H704">
        <v>1062</v>
      </c>
      <c r="I704">
        <v>11</v>
      </c>
      <c r="J704">
        <v>14</v>
      </c>
      <c r="K704">
        <v>0.989748369058713</v>
      </c>
      <c r="L704">
        <v>0.98698884758364303</v>
      </c>
      <c r="M704">
        <v>0.99721189591077997</v>
      </c>
      <c r="N704">
        <v>0.98836668217775703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722</v>
      </c>
      <c r="F705">
        <v>753</v>
      </c>
      <c r="G705">
        <v>31</v>
      </c>
      <c r="H705">
        <v>680</v>
      </c>
      <c r="I705">
        <v>42</v>
      </c>
      <c r="J705">
        <v>73</v>
      </c>
      <c r="K705">
        <v>0.94182825484764499</v>
      </c>
      <c r="L705">
        <v>0.90305444887118103</v>
      </c>
      <c r="M705">
        <v>0.95883134130145997</v>
      </c>
      <c r="N705">
        <v>0.92203389830508398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254</v>
      </c>
      <c r="F706">
        <v>245</v>
      </c>
      <c r="G706">
        <v>9</v>
      </c>
      <c r="H706">
        <v>186</v>
      </c>
      <c r="I706">
        <v>68</v>
      </c>
      <c r="J706">
        <v>59</v>
      </c>
      <c r="K706">
        <v>0.73228346456692905</v>
      </c>
      <c r="L706">
        <v>0.75918367346938698</v>
      </c>
      <c r="M706">
        <v>1.0367346938775499</v>
      </c>
      <c r="N706">
        <v>0.74549098196392705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1079</v>
      </c>
      <c r="F707">
        <v>1076</v>
      </c>
      <c r="G707">
        <v>3</v>
      </c>
      <c r="H707">
        <v>1073</v>
      </c>
      <c r="I707">
        <v>6</v>
      </c>
      <c r="J707">
        <v>3</v>
      </c>
      <c r="K707">
        <v>0.99443929564411404</v>
      </c>
      <c r="L707">
        <v>0.99721189591077997</v>
      </c>
      <c r="M707">
        <v>1.0027881040892099</v>
      </c>
      <c r="N707">
        <v>0.99582366589327098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737</v>
      </c>
      <c r="F708">
        <v>753</v>
      </c>
      <c r="G708">
        <v>16</v>
      </c>
      <c r="H708">
        <v>698</v>
      </c>
      <c r="I708">
        <v>39</v>
      </c>
      <c r="J708">
        <v>55</v>
      </c>
      <c r="K708">
        <v>0.94708276797829005</v>
      </c>
      <c r="L708">
        <v>0.92695883134130097</v>
      </c>
      <c r="M708">
        <v>0.97875166002656</v>
      </c>
      <c r="N708">
        <v>0.93691275167785204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245</v>
      </c>
      <c r="F709">
        <v>245</v>
      </c>
      <c r="G709">
        <v>0</v>
      </c>
      <c r="H709">
        <v>200</v>
      </c>
      <c r="I709">
        <v>45</v>
      </c>
      <c r="J709">
        <v>45</v>
      </c>
      <c r="K709">
        <v>0.81632653061224403</v>
      </c>
      <c r="L709">
        <v>0.81632653061224403</v>
      </c>
      <c r="M709">
        <v>1</v>
      </c>
      <c r="N709">
        <v>0.81632653061224403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1071</v>
      </c>
      <c r="F710">
        <v>1076</v>
      </c>
      <c r="G710">
        <v>5</v>
      </c>
      <c r="H710">
        <v>1068</v>
      </c>
      <c r="I710">
        <v>3</v>
      </c>
      <c r="J710">
        <v>8</v>
      </c>
      <c r="K710">
        <v>0.99719887955181996</v>
      </c>
      <c r="L710">
        <v>0.99256505576208098</v>
      </c>
      <c r="M710">
        <v>0.99535315985130102</v>
      </c>
      <c r="N710">
        <v>0.99487657196087498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705</v>
      </c>
      <c r="F711">
        <v>753</v>
      </c>
      <c r="G711">
        <v>48</v>
      </c>
      <c r="H711">
        <v>666</v>
      </c>
      <c r="I711">
        <v>39</v>
      </c>
      <c r="J711">
        <v>87</v>
      </c>
      <c r="K711">
        <v>0.94468085106382904</v>
      </c>
      <c r="L711">
        <v>0.88446215139442197</v>
      </c>
      <c r="M711">
        <v>0.936254980079681</v>
      </c>
      <c r="N711">
        <v>0.91358024691357997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238</v>
      </c>
      <c r="F712">
        <v>245</v>
      </c>
      <c r="G712">
        <v>7</v>
      </c>
      <c r="H712">
        <v>208</v>
      </c>
      <c r="I712">
        <v>30</v>
      </c>
      <c r="J712">
        <v>37</v>
      </c>
      <c r="K712">
        <v>0.873949579831932</v>
      </c>
      <c r="L712">
        <v>0.84897959183673399</v>
      </c>
      <c r="M712">
        <v>0.97142857142857097</v>
      </c>
      <c r="N712">
        <v>0.86128364389233902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1201</v>
      </c>
      <c r="I713">
        <v>7</v>
      </c>
      <c r="J713">
        <v>50</v>
      </c>
      <c r="K713">
        <v>0.99420529801324498</v>
      </c>
      <c r="L713">
        <v>0.96003197442046295</v>
      </c>
      <c r="M713">
        <v>0.96562749800159797</v>
      </c>
      <c r="N713">
        <v>0.97681984546563605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855</v>
      </c>
      <c r="F714">
        <v>841</v>
      </c>
      <c r="G714">
        <v>14</v>
      </c>
      <c r="H714">
        <v>757</v>
      </c>
      <c r="I714">
        <v>98</v>
      </c>
      <c r="J714">
        <v>84</v>
      </c>
      <c r="K714">
        <v>0.88538011695906405</v>
      </c>
      <c r="L714">
        <v>0.90011890606420897</v>
      </c>
      <c r="M714">
        <v>1.0166468489892899</v>
      </c>
      <c r="N714">
        <v>0.89268867924528295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278</v>
      </c>
      <c r="F715">
        <v>252</v>
      </c>
      <c r="G715">
        <v>26</v>
      </c>
      <c r="H715">
        <v>174</v>
      </c>
      <c r="I715">
        <v>104</v>
      </c>
      <c r="J715">
        <v>78</v>
      </c>
      <c r="K715">
        <v>0.62589928057553901</v>
      </c>
      <c r="L715">
        <v>0.69047619047619002</v>
      </c>
      <c r="M715">
        <v>1.1031746031745999</v>
      </c>
      <c r="N715">
        <v>0.65660377358490496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1240</v>
      </c>
      <c r="F716">
        <v>1251</v>
      </c>
      <c r="G716">
        <v>11</v>
      </c>
      <c r="H716">
        <v>1225</v>
      </c>
      <c r="I716">
        <v>15</v>
      </c>
      <c r="J716">
        <v>26</v>
      </c>
      <c r="K716">
        <v>0.98790322580645096</v>
      </c>
      <c r="L716">
        <v>0.97921662669864096</v>
      </c>
      <c r="M716">
        <v>0.99120703437250202</v>
      </c>
      <c r="N716">
        <v>0.98354074668807701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793</v>
      </c>
      <c r="F717">
        <v>841</v>
      </c>
      <c r="G717">
        <v>48</v>
      </c>
      <c r="H717">
        <v>717</v>
      </c>
      <c r="I717">
        <v>76</v>
      </c>
      <c r="J717">
        <v>124</v>
      </c>
      <c r="K717">
        <v>0.90416141235813297</v>
      </c>
      <c r="L717">
        <v>0.85255648038049903</v>
      </c>
      <c r="M717">
        <v>0.94292508917954798</v>
      </c>
      <c r="N717">
        <v>0.87760097919216595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226</v>
      </c>
      <c r="F718">
        <v>252</v>
      </c>
      <c r="G718">
        <v>26</v>
      </c>
      <c r="H718">
        <v>199</v>
      </c>
      <c r="I718">
        <v>27</v>
      </c>
      <c r="J718">
        <v>53</v>
      </c>
      <c r="K718">
        <v>0.88053097345132703</v>
      </c>
      <c r="L718">
        <v>0.78968253968253899</v>
      </c>
      <c r="M718">
        <v>0.89682539682539597</v>
      </c>
      <c r="N718">
        <v>0.832635983263598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1207</v>
      </c>
      <c r="F719">
        <v>1251</v>
      </c>
      <c r="G719">
        <v>44</v>
      </c>
      <c r="H719">
        <v>1205</v>
      </c>
      <c r="I719">
        <v>2</v>
      </c>
      <c r="J719">
        <v>46</v>
      </c>
      <c r="K719">
        <v>0.99834299917149905</v>
      </c>
      <c r="L719">
        <v>0.96322941646682603</v>
      </c>
      <c r="M719">
        <v>0.96482813749000795</v>
      </c>
      <c r="N719">
        <v>0.98047192839706998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805</v>
      </c>
      <c r="F720">
        <v>841</v>
      </c>
      <c r="G720">
        <v>36</v>
      </c>
      <c r="H720">
        <v>742</v>
      </c>
      <c r="I720">
        <v>63</v>
      </c>
      <c r="J720">
        <v>99</v>
      </c>
      <c r="K720">
        <v>0.92173913043478195</v>
      </c>
      <c r="L720">
        <v>0.88228299643281805</v>
      </c>
      <c r="M720">
        <v>0.95719381688466099</v>
      </c>
      <c r="N720">
        <v>0.90157958687727802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242</v>
      </c>
      <c r="F721">
        <v>252</v>
      </c>
      <c r="G721">
        <v>10</v>
      </c>
      <c r="H721">
        <v>205</v>
      </c>
      <c r="I721">
        <v>37</v>
      </c>
      <c r="J721">
        <v>47</v>
      </c>
      <c r="K721">
        <v>0.84710743801652799</v>
      </c>
      <c r="L721">
        <v>0.81349206349206304</v>
      </c>
      <c r="M721">
        <v>0.96031746031746001</v>
      </c>
      <c r="N721">
        <v>0.82995951417003999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933</v>
      </c>
      <c r="F722">
        <v>920</v>
      </c>
      <c r="G722">
        <v>13</v>
      </c>
      <c r="H722">
        <v>920</v>
      </c>
      <c r="I722">
        <v>13</v>
      </c>
      <c r="J722">
        <v>0</v>
      </c>
      <c r="K722">
        <v>0.98606645230439405</v>
      </c>
      <c r="L722">
        <v>1</v>
      </c>
      <c r="M722">
        <v>1.0141304347825999</v>
      </c>
      <c r="N722">
        <v>0.99298434970318294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579</v>
      </c>
      <c r="F723">
        <v>549</v>
      </c>
      <c r="G723">
        <v>30</v>
      </c>
      <c r="H723">
        <v>484</v>
      </c>
      <c r="I723">
        <v>95</v>
      </c>
      <c r="J723">
        <v>65</v>
      </c>
      <c r="K723">
        <v>0.83592400690846203</v>
      </c>
      <c r="L723">
        <v>0.88160291438979899</v>
      </c>
      <c r="M723">
        <v>1.0546448087431599</v>
      </c>
      <c r="N723">
        <v>0.85815602836879401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214</v>
      </c>
      <c r="F724">
        <v>204</v>
      </c>
      <c r="G724">
        <v>10</v>
      </c>
      <c r="H724">
        <v>154</v>
      </c>
      <c r="I724">
        <v>60</v>
      </c>
      <c r="J724">
        <v>50</v>
      </c>
      <c r="K724">
        <v>0.71962616822429903</v>
      </c>
      <c r="L724">
        <v>0.75490196078431304</v>
      </c>
      <c r="M724">
        <v>1.04901960784313</v>
      </c>
      <c r="N724">
        <v>0.73684210526315796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907</v>
      </c>
      <c r="F725">
        <v>920</v>
      </c>
      <c r="G725">
        <v>13</v>
      </c>
      <c r="H725">
        <v>901</v>
      </c>
      <c r="I725">
        <v>6</v>
      </c>
      <c r="J725">
        <v>19</v>
      </c>
      <c r="K725">
        <v>0.99338478500551197</v>
      </c>
      <c r="L725">
        <v>0.97934782608695603</v>
      </c>
      <c r="M725">
        <v>0.985869565217391</v>
      </c>
      <c r="N725">
        <v>0.98631636562670999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594</v>
      </c>
      <c r="F726">
        <v>549</v>
      </c>
      <c r="G726">
        <v>45</v>
      </c>
      <c r="H726">
        <v>512</v>
      </c>
      <c r="I726">
        <v>82</v>
      </c>
      <c r="J726">
        <v>37</v>
      </c>
      <c r="K726">
        <v>0.86195286195286103</v>
      </c>
      <c r="L726">
        <v>0.93260473588342396</v>
      </c>
      <c r="M726">
        <v>1.08196721311475</v>
      </c>
      <c r="N726">
        <v>0.89588801399825002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193</v>
      </c>
      <c r="F727">
        <v>204</v>
      </c>
      <c r="G727">
        <v>11</v>
      </c>
      <c r="H727">
        <v>164</v>
      </c>
      <c r="I727">
        <v>29</v>
      </c>
      <c r="J727">
        <v>40</v>
      </c>
      <c r="K727">
        <v>0.84974093264248696</v>
      </c>
      <c r="L727">
        <v>0.80392156862745101</v>
      </c>
      <c r="M727">
        <v>0.94607843137254899</v>
      </c>
      <c r="N727">
        <v>0.82619647355163695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908</v>
      </c>
      <c r="F728">
        <v>920</v>
      </c>
      <c r="G728">
        <v>12</v>
      </c>
      <c r="H728">
        <v>907</v>
      </c>
      <c r="I728">
        <v>1</v>
      </c>
      <c r="J728">
        <v>13</v>
      </c>
      <c r="K728">
        <v>0.99889867841409696</v>
      </c>
      <c r="L728">
        <v>0.985869565217391</v>
      </c>
      <c r="M728">
        <v>0.98695652173912995</v>
      </c>
      <c r="N728">
        <v>0.99234135667395995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565</v>
      </c>
      <c r="F729">
        <v>549</v>
      </c>
      <c r="G729">
        <v>16</v>
      </c>
      <c r="H729">
        <v>510</v>
      </c>
      <c r="I729">
        <v>55</v>
      </c>
      <c r="J729">
        <v>39</v>
      </c>
      <c r="K729">
        <v>0.90265486725663702</v>
      </c>
      <c r="L729">
        <v>0.92896174863387904</v>
      </c>
      <c r="M729">
        <v>1.0291438979963501</v>
      </c>
      <c r="N729">
        <v>0.91561938958707301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208</v>
      </c>
      <c r="F730">
        <v>204</v>
      </c>
      <c r="G730">
        <v>4</v>
      </c>
      <c r="H730">
        <v>187</v>
      </c>
      <c r="I730">
        <v>21</v>
      </c>
      <c r="J730">
        <v>17</v>
      </c>
      <c r="K730">
        <v>0.89903846153846101</v>
      </c>
      <c r="L730">
        <v>0.91666666666666596</v>
      </c>
      <c r="M730">
        <v>1.0196078431372499</v>
      </c>
      <c r="N730">
        <v>0.90776699029126195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970</v>
      </c>
      <c r="F731">
        <v>946</v>
      </c>
      <c r="G731">
        <v>24</v>
      </c>
      <c r="H731">
        <v>944</v>
      </c>
      <c r="I731">
        <v>26</v>
      </c>
      <c r="J731">
        <v>2</v>
      </c>
      <c r="K731">
        <v>0.973195876288659</v>
      </c>
      <c r="L731">
        <v>0.99788583509513695</v>
      </c>
      <c r="M731">
        <v>1.0253699788583499</v>
      </c>
      <c r="N731">
        <v>0.98538622129436304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705</v>
      </c>
      <c r="F732">
        <v>703</v>
      </c>
      <c r="G732">
        <v>2</v>
      </c>
      <c r="H732">
        <v>630</v>
      </c>
      <c r="I732">
        <v>75</v>
      </c>
      <c r="J732">
        <v>73</v>
      </c>
      <c r="K732">
        <v>0.89361702127659504</v>
      </c>
      <c r="L732">
        <v>0.89615931721194797</v>
      </c>
      <c r="M732">
        <v>1.0028449502133701</v>
      </c>
      <c r="N732">
        <v>0.89488636363636298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202</v>
      </c>
      <c r="F733">
        <v>247</v>
      </c>
      <c r="G733">
        <v>45</v>
      </c>
      <c r="H733">
        <v>157</v>
      </c>
      <c r="I733">
        <v>45</v>
      </c>
      <c r="J733">
        <v>90</v>
      </c>
      <c r="K733">
        <v>0.77722772277227703</v>
      </c>
      <c r="L733">
        <v>0.63562753036437203</v>
      </c>
      <c r="M733">
        <v>0.81781376518218596</v>
      </c>
      <c r="N733">
        <v>0.69933184855233799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956</v>
      </c>
      <c r="F734">
        <v>946</v>
      </c>
      <c r="G734">
        <v>10</v>
      </c>
      <c r="H734">
        <v>932</v>
      </c>
      <c r="I734">
        <v>24</v>
      </c>
      <c r="J734">
        <v>14</v>
      </c>
      <c r="K734">
        <v>0.97489539748953902</v>
      </c>
      <c r="L734">
        <v>0.985200845665962</v>
      </c>
      <c r="M734">
        <v>1.0105708245243099</v>
      </c>
      <c r="N734">
        <v>0.98002103049421596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691</v>
      </c>
      <c r="F735">
        <v>703</v>
      </c>
      <c r="G735">
        <v>12</v>
      </c>
      <c r="H735">
        <v>642</v>
      </c>
      <c r="I735">
        <v>49</v>
      </c>
      <c r="J735">
        <v>61</v>
      </c>
      <c r="K735">
        <v>0.92908827785817605</v>
      </c>
      <c r="L735">
        <v>0.91322901849217597</v>
      </c>
      <c r="M735">
        <v>0.982930298719772</v>
      </c>
      <c r="N735">
        <v>0.92109038737446103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209</v>
      </c>
      <c r="F736">
        <v>247</v>
      </c>
      <c r="G736">
        <v>38</v>
      </c>
      <c r="H736">
        <v>182</v>
      </c>
      <c r="I736">
        <v>27</v>
      </c>
      <c r="J736">
        <v>65</v>
      </c>
      <c r="K736">
        <v>0.87081339712918604</v>
      </c>
      <c r="L736">
        <v>0.73684210526315697</v>
      </c>
      <c r="M736">
        <v>0.84615384615384603</v>
      </c>
      <c r="N736">
        <v>0.79824561403508698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936</v>
      </c>
      <c r="F737">
        <v>946</v>
      </c>
      <c r="G737">
        <v>10</v>
      </c>
      <c r="H737">
        <v>934</v>
      </c>
      <c r="I737">
        <v>2</v>
      </c>
      <c r="J737">
        <v>12</v>
      </c>
      <c r="K737">
        <v>0.99786324786324698</v>
      </c>
      <c r="L737">
        <v>0.98731501057082405</v>
      </c>
      <c r="M737">
        <v>0.98942917547568698</v>
      </c>
      <c r="N737">
        <v>0.99256110520722596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685</v>
      </c>
      <c r="F738">
        <v>703</v>
      </c>
      <c r="G738">
        <v>18</v>
      </c>
      <c r="H738">
        <v>652</v>
      </c>
      <c r="I738">
        <v>33</v>
      </c>
      <c r="J738">
        <v>51</v>
      </c>
      <c r="K738">
        <v>0.95182481751824799</v>
      </c>
      <c r="L738">
        <v>0.92745376955903203</v>
      </c>
      <c r="M738">
        <v>0.97439544807965806</v>
      </c>
      <c r="N738">
        <v>0.93948126801152698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250</v>
      </c>
      <c r="F739">
        <v>247</v>
      </c>
      <c r="G739">
        <v>3</v>
      </c>
      <c r="H739">
        <v>209</v>
      </c>
      <c r="I739">
        <v>41</v>
      </c>
      <c r="J739">
        <v>38</v>
      </c>
      <c r="K739">
        <v>0.83599999999999997</v>
      </c>
      <c r="L739">
        <v>0.84615384615384603</v>
      </c>
      <c r="M739">
        <v>1.01214574898785</v>
      </c>
      <c r="N739">
        <v>0.84104627766599604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1000</v>
      </c>
      <c r="F740">
        <v>999</v>
      </c>
      <c r="G740">
        <v>1</v>
      </c>
      <c r="H740">
        <v>992</v>
      </c>
      <c r="I740">
        <v>8</v>
      </c>
      <c r="J740">
        <v>7</v>
      </c>
      <c r="K740">
        <v>0.99199999999999999</v>
      </c>
      <c r="L740">
        <v>0.99299299299299304</v>
      </c>
      <c r="M740">
        <v>1.001001001001</v>
      </c>
      <c r="N740">
        <v>0.99249624812406201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821</v>
      </c>
      <c r="F741">
        <v>835</v>
      </c>
      <c r="G741">
        <v>14</v>
      </c>
      <c r="H741">
        <v>741</v>
      </c>
      <c r="I741">
        <v>80</v>
      </c>
      <c r="J741">
        <v>94</v>
      </c>
      <c r="K741">
        <v>0.90255785627283802</v>
      </c>
      <c r="L741">
        <v>0.88742514970059805</v>
      </c>
      <c r="M741">
        <v>0.98323353293413096</v>
      </c>
      <c r="N741">
        <v>0.89492753623188404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299</v>
      </c>
      <c r="F742">
        <v>266</v>
      </c>
      <c r="G742">
        <v>33</v>
      </c>
      <c r="H742">
        <v>193</v>
      </c>
      <c r="I742">
        <v>106</v>
      </c>
      <c r="J742">
        <v>73</v>
      </c>
      <c r="K742">
        <v>0.64548494983277505</v>
      </c>
      <c r="L742">
        <v>0.72556390977443597</v>
      </c>
      <c r="M742">
        <v>1.12406015037593</v>
      </c>
      <c r="N742">
        <v>0.68318584070796395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955</v>
      </c>
      <c r="F743">
        <v>999</v>
      </c>
      <c r="G743">
        <v>44</v>
      </c>
      <c r="H743">
        <v>949</v>
      </c>
      <c r="I743">
        <v>6</v>
      </c>
      <c r="J743">
        <v>50</v>
      </c>
      <c r="K743">
        <v>0.99371727748691097</v>
      </c>
      <c r="L743">
        <v>0.94994994994994997</v>
      </c>
      <c r="M743">
        <v>0.95595595595595595</v>
      </c>
      <c r="N743">
        <v>0.97134083930399095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811</v>
      </c>
      <c r="F744">
        <v>835</v>
      </c>
      <c r="G744">
        <v>24</v>
      </c>
      <c r="H744">
        <v>750</v>
      </c>
      <c r="I744">
        <v>61</v>
      </c>
      <c r="J744">
        <v>85</v>
      </c>
      <c r="K744">
        <v>0.92478421701602898</v>
      </c>
      <c r="L744">
        <v>0.89820359281437101</v>
      </c>
      <c r="M744">
        <v>0.97125748502994003</v>
      </c>
      <c r="N744">
        <v>0.91130012150668205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242</v>
      </c>
      <c r="F745">
        <v>266</v>
      </c>
      <c r="G745">
        <v>24</v>
      </c>
      <c r="H745">
        <v>198</v>
      </c>
      <c r="I745">
        <v>44</v>
      </c>
      <c r="J745">
        <v>68</v>
      </c>
      <c r="K745">
        <v>0.81818181818181801</v>
      </c>
      <c r="L745">
        <v>0.744360902255639</v>
      </c>
      <c r="M745">
        <v>0.90977443609022501</v>
      </c>
      <c r="N745">
        <v>0.77952755905511795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991</v>
      </c>
      <c r="F746">
        <v>999</v>
      </c>
      <c r="G746">
        <v>8</v>
      </c>
      <c r="H746">
        <v>985</v>
      </c>
      <c r="I746">
        <v>6</v>
      </c>
      <c r="J746">
        <v>14</v>
      </c>
      <c r="K746">
        <v>0.99394550958627603</v>
      </c>
      <c r="L746">
        <v>0.98598598598598597</v>
      </c>
      <c r="M746">
        <v>0.99199199199199195</v>
      </c>
      <c r="N746">
        <v>0.98994974874371799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822</v>
      </c>
      <c r="F747">
        <v>835</v>
      </c>
      <c r="G747">
        <v>13</v>
      </c>
      <c r="H747">
        <v>766</v>
      </c>
      <c r="I747">
        <v>56</v>
      </c>
      <c r="J747">
        <v>69</v>
      </c>
      <c r="K747">
        <v>0.93187347931873399</v>
      </c>
      <c r="L747">
        <v>0.91736526946107699</v>
      </c>
      <c r="M747">
        <v>0.98443113772455004</v>
      </c>
      <c r="N747">
        <v>0.92456246228123096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216</v>
      </c>
      <c r="I748">
        <v>49</v>
      </c>
      <c r="J748">
        <v>50</v>
      </c>
      <c r="K748">
        <v>0.815094339622641</v>
      </c>
      <c r="L748">
        <v>0.81203007518796899</v>
      </c>
      <c r="M748">
        <v>0.99624060150375904</v>
      </c>
      <c r="N748">
        <v>0.81355932203389802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1082</v>
      </c>
      <c r="F749">
        <v>1079</v>
      </c>
      <c r="G749">
        <v>3</v>
      </c>
      <c r="H749">
        <v>1071</v>
      </c>
      <c r="I749">
        <v>11</v>
      </c>
      <c r="J749">
        <v>8</v>
      </c>
      <c r="K749">
        <v>0.98983364140480501</v>
      </c>
      <c r="L749">
        <v>0.99258572752548602</v>
      </c>
      <c r="M749">
        <v>1.0027803521779399</v>
      </c>
      <c r="N749">
        <v>0.99120777417862105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656</v>
      </c>
      <c r="F750">
        <v>680</v>
      </c>
      <c r="G750">
        <v>24</v>
      </c>
      <c r="H750">
        <v>591</v>
      </c>
      <c r="I750">
        <v>65</v>
      </c>
      <c r="J750">
        <v>89</v>
      </c>
      <c r="K750">
        <v>0.90091463414634099</v>
      </c>
      <c r="L750">
        <v>0.869117647058823</v>
      </c>
      <c r="M750">
        <v>0.96470588235294097</v>
      </c>
      <c r="N750">
        <v>0.88473053892215503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166</v>
      </c>
      <c r="F751">
        <v>247</v>
      </c>
      <c r="G751">
        <v>81</v>
      </c>
      <c r="H751">
        <v>125</v>
      </c>
      <c r="I751">
        <v>41</v>
      </c>
      <c r="J751">
        <v>122</v>
      </c>
      <c r="K751">
        <v>0.75301204819277101</v>
      </c>
      <c r="L751">
        <v>0.50607287449392702</v>
      </c>
      <c r="M751">
        <v>0.67206477732793501</v>
      </c>
      <c r="N751">
        <v>0.60532687651331696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1065</v>
      </c>
      <c r="F752">
        <v>1079</v>
      </c>
      <c r="G752">
        <v>14</v>
      </c>
      <c r="H752">
        <v>1054</v>
      </c>
      <c r="I752">
        <v>11</v>
      </c>
      <c r="J752">
        <v>25</v>
      </c>
      <c r="K752">
        <v>0.98967136150234702</v>
      </c>
      <c r="L752">
        <v>0.97683039851714504</v>
      </c>
      <c r="M752">
        <v>0.98702502316960095</v>
      </c>
      <c r="N752">
        <v>0.98320895522387997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677</v>
      </c>
      <c r="F753">
        <v>680</v>
      </c>
      <c r="G753">
        <v>3</v>
      </c>
      <c r="H753">
        <v>647</v>
      </c>
      <c r="I753">
        <v>30</v>
      </c>
      <c r="J753">
        <v>33</v>
      </c>
      <c r="K753">
        <v>0.95568685376661699</v>
      </c>
      <c r="L753">
        <v>0.95147058823529396</v>
      </c>
      <c r="M753">
        <v>0.995588235294117</v>
      </c>
      <c r="N753">
        <v>0.953574060427413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210</v>
      </c>
      <c r="F754">
        <v>247</v>
      </c>
      <c r="G754">
        <v>37</v>
      </c>
      <c r="H754">
        <v>197</v>
      </c>
      <c r="I754">
        <v>13</v>
      </c>
      <c r="J754">
        <v>50</v>
      </c>
      <c r="K754">
        <v>0.93809523809523798</v>
      </c>
      <c r="L754">
        <v>0.79757085020242902</v>
      </c>
      <c r="M754">
        <v>0.85020242914979705</v>
      </c>
      <c r="N754">
        <v>0.862144420131291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1066</v>
      </c>
      <c r="F755">
        <v>1079</v>
      </c>
      <c r="G755">
        <v>13</v>
      </c>
      <c r="H755">
        <v>1063</v>
      </c>
      <c r="I755">
        <v>3</v>
      </c>
      <c r="J755">
        <v>16</v>
      </c>
      <c r="K755">
        <v>0.99718574108818003</v>
      </c>
      <c r="L755">
        <v>0.98517145505097303</v>
      </c>
      <c r="M755">
        <v>0.98795180722891496</v>
      </c>
      <c r="N755">
        <v>0.99114219114219104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669</v>
      </c>
      <c r="F756">
        <v>680</v>
      </c>
      <c r="G756">
        <v>11</v>
      </c>
      <c r="H756">
        <v>648</v>
      </c>
      <c r="I756">
        <v>21</v>
      </c>
      <c r="J756">
        <v>32</v>
      </c>
      <c r="K756">
        <v>0.96860986547085204</v>
      </c>
      <c r="L756">
        <v>0.95294117647058796</v>
      </c>
      <c r="M756">
        <v>0.98382352941176399</v>
      </c>
      <c r="N756">
        <v>0.96071163825055494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235</v>
      </c>
      <c r="F757">
        <v>247</v>
      </c>
      <c r="G757">
        <v>12</v>
      </c>
      <c r="H757">
        <v>219</v>
      </c>
      <c r="I757">
        <v>16</v>
      </c>
      <c r="J757">
        <v>28</v>
      </c>
      <c r="K757">
        <v>0.93191489361702096</v>
      </c>
      <c r="L757">
        <v>0.88663967611336003</v>
      </c>
      <c r="M757">
        <v>0.95141700404858298</v>
      </c>
      <c r="N757">
        <v>0.90871369294605797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953</v>
      </c>
      <c r="F758">
        <v>946</v>
      </c>
      <c r="G758">
        <v>7</v>
      </c>
      <c r="H758">
        <v>943</v>
      </c>
      <c r="I758">
        <v>10</v>
      </c>
      <c r="J758">
        <v>3</v>
      </c>
      <c r="K758">
        <v>0.98950682056663097</v>
      </c>
      <c r="L758">
        <v>0.99682875264270598</v>
      </c>
      <c r="M758">
        <v>1.0073995771670099</v>
      </c>
      <c r="N758">
        <v>0.99315429173249004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684</v>
      </c>
      <c r="F759">
        <v>718</v>
      </c>
      <c r="G759">
        <v>34</v>
      </c>
      <c r="H759">
        <v>622</v>
      </c>
      <c r="I759">
        <v>62</v>
      </c>
      <c r="J759">
        <v>96</v>
      </c>
      <c r="K759">
        <v>0.90935672514619803</v>
      </c>
      <c r="L759">
        <v>0.86629526462395501</v>
      </c>
      <c r="M759">
        <v>0.95264623955431704</v>
      </c>
      <c r="N759">
        <v>0.88730385164051295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207</v>
      </c>
      <c r="F760">
        <v>207</v>
      </c>
      <c r="G760">
        <v>0</v>
      </c>
      <c r="H760">
        <v>140</v>
      </c>
      <c r="I760">
        <v>67</v>
      </c>
      <c r="J760">
        <v>67</v>
      </c>
      <c r="K760">
        <v>0.67632850241545805</v>
      </c>
      <c r="L760">
        <v>0.67632850241545805</v>
      </c>
      <c r="M760">
        <v>1</v>
      </c>
      <c r="N760">
        <v>0.67632850241545805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924</v>
      </c>
      <c r="F761">
        <v>946</v>
      </c>
      <c r="G761">
        <v>22</v>
      </c>
      <c r="H761">
        <v>918</v>
      </c>
      <c r="I761">
        <v>6</v>
      </c>
      <c r="J761">
        <v>28</v>
      </c>
      <c r="K761">
        <v>0.993506493506493</v>
      </c>
      <c r="L761">
        <v>0.970401691331923</v>
      </c>
      <c r="M761">
        <v>0.97674418604651103</v>
      </c>
      <c r="N761">
        <v>0.98181818181818103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734</v>
      </c>
      <c r="F762">
        <v>718</v>
      </c>
      <c r="G762">
        <v>16</v>
      </c>
      <c r="H762">
        <v>675</v>
      </c>
      <c r="I762">
        <v>59</v>
      </c>
      <c r="J762">
        <v>43</v>
      </c>
      <c r="K762">
        <v>0.91961852861035398</v>
      </c>
      <c r="L762">
        <v>0.94011142061281305</v>
      </c>
      <c r="M762">
        <v>1.02228412256267</v>
      </c>
      <c r="N762">
        <v>0.92975206611570205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195</v>
      </c>
      <c r="F763">
        <v>207</v>
      </c>
      <c r="G763">
        <v>12</v>
      </c>
      <c r="H763">
        <v>149</v>
      </c>
      <c r="I763">
        <v>46</v>
      </c>
      <c r="J763">
        <v>58</v>
      </c>
      <c r="K763">
        <v>0.76410256410256405</v>
      </c>
      <c r="L763">
        <v>0.71980676328502402</v>
      </c>
      <c r="M763">
        <v>0.94202898550724601</v>
      </c>
      <c r="N763">
        <v>0.74129353233830797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922</v>
      </c>
      <c r="F764">
        <v>946</v>
      </c>
      <c r="G764">
        <v>24</v>
      </c>
      <c r="H764">
        <v>921</v>
      </c>
      <c r="I764">
        <v>1</v>
      </c>
      <c r="J764">
        <v>25</v>
      </c>
      <c r="K764">
        <v>0.99891540130151801</v>
      </c>
      <c r="L764">
        <v>0.97357293868921702</v>
      </c>
      <c r="M764">
        <v>0.97463002114164898</v>
      </c>
      <c r="N764">
        <v>0.98608137044967803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668</v>
      </c>
      <c r="F765">
        <v>718</v>
      </c>
      <c r="G765">
        <v>50</v>
      </c>
      <c r="H765">
        <v>629</v>
      </c>
      <c r="I765">
        <v>39</v>
      </c>
      <c r="J765">
        <v>89</v>
      </c>
      <c r="K765">
        <v>0.94161676646706505</v>
      </c>
      <c r="L765">
        <v>0.876044568245125</v>
      </c>
      <c r="M765">
        <v>0.93036211699164295</v>
      </c>
      <c r="N765">
        <v>0.90764790764790704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212</v>
      </c>
      <c r="F766">
        <v>207</v>
      </c>
      <c r="G766">
        <v>5</v>
      </c>
      <c r="H766">
        <v>162</v>
      </c>
      <c r="I766">
        <v>50</v>
      </c>
      <c r="J766">
        <v>45</v>
      </c>
      <c r="K766">
        <v>0.76415094339622602</v>
      </c>
      <c r="L766">
        <v>0.78260869565217395</v>
      </c>
      <c r="M766">
        <v>1.0241545893719799</v>
      </c>
      <c r="N766">
        <v>0.77326968973747001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989</v>
      </c>
      <c r="F767">
        <v>985</v>
      </c>
      <c r="G767">
        <v>4</v>
      </c>
      <c r="H767">
        <v>974</v>
      </c>
      <c r="I767">
        <v>15</v>
      </c>
      <c r="J767">
        <v>11</v>
      </c>
      <c r="K767">
        <v>0.98483316481294203</v>
      </c>
      <c r="L767">
        <v>0.98883248730964401</v>
      </c>
      <c r="M767">
        <v>1.00406091370558</v>
      </c>
      <c r="N767">
        <v>0.98682877406281599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758</v>
      </c>
      <c r="F768">
        <v>720</v>
      </c>
      <c r="G768">
        <v>38</v>
      </c>
      <c r="H768">
        <v>673</v>
      </c>
      <c r="I768">
        <v>85</v>
      </c>
      <c r="J768">
        <v>47</v>
      </c>
      <c r="K768">
        <v>0.887862796833773</v>
      </c>
      <c r="L768">
        <v>0.93472222222222201</v>
      </c>
      <c r="M768">
        <v>1.05277777777777</v>
      </c>
      <c r="N768">
        <v>0.91069012178619702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263</v>
      </c>
      <c r="F769">
        <v>214</v>
      </c>
      <c r="G769">
        <v>49</v>
      </c>
      <c r="H769">
        <v>172</v>
      </c>
      <c r="I769">
        <v>91</v>
      </c>
      <c r="J769">
        <v>42</v>
      </c>
      <c r="K769">
        <v>0.65399239543726195</v>
      </c>
      <c r="L769">
        <v>0.80373831775700899</v>
      </c>
      <c r="M769">
        <v>1.2289719626168201</v>
      </c>
      <c r="N769">
        <v>0.72117400419287203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991</v>
      </c>
      <c r="F770">
        <v>985</v>
      </c>
      <c r="G770">
        <v>6</v>
      </c>
      <c r="H770">
        <v>968</v>
      </c>
      <c r="I770">
        <v>23</v>
      </c>
      <c r="J770">
        <v>17</v>
      </c>
      <c r="K770">
        <v>0.97679112008072599</v>
      </c>
      <c r="L770">
        <v>0.98274111675126896</v>
      </c>
      <c r="M770">
        <v>1.0060913705583701</v>
      </c>
      <c r="N770">
        <v>0.97975708502024295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702</v>
      </c>
      <c r="F771">
        <v>720</v>
      </c>
      <c r="G771">
        <v>18</v>
      </c>
      <c r="H771">
        <v>647</v>
      </c>
      <c r="I771">
        <v>55</v>
      </c>
      <c r="J771">
        <v>73</v>
      </c>
      <c r="K771">
        <v>0.92165242165242101</v>
      </c>
      <c r="L771">
        <v>0.89861111111111103</v>
      </c>
      <c r="M771">
        <v>0.97499999999999998</v>
      </c>
      <c r="N771">
        <v>0.90998593530239102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189</v>
      </c>
      <c r="F772">
        <v>214</v>
      </c>
      <c r="G772">
        <v>25</v>
      </c>
      <c r="H772">
        <v>140</v>
      </c>
      <c r="I772">
        <v>49</v>
      </c>
      <c r="J772">
        <v>74</v>
      </c>
      <c r="K772">
        <v>0.74074074074074003</v>
      </c>
      <c r="L772">
        <v>0.65420560747663503</v>
      </c>
      <c r="M772">
        <v>0.88317757009345799</v>
      </c>
      <c r="N772">
        <v>0.69478908188585597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979</v>
      </c>
      <c r="F773">
        <v>985</v>
      </c>
      <c r="G773">
        <v>6</v>
      </c>
      <c r="H773">
        <v>974</v>
      </c>
      <c r="I773">
        <v>5</v>
      </c>
      <c r="J773">
        <v>11</v>
      </c>
      <c r="K773">
        <v>0.99489274770173597</v>
      </c>
      <c r="L773">
        <v>0.98883248730964401</v>
      </c>
      <c r="M773">
        <v>0.99390862944162395</v>
      </c>
      <c r="N773">
        <v>0.99185336048879802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701</v>
      </c>
      <c r="F774">
        <v>720</v>
      </c>
      <c r="G774">
        <v>19</v>
      </c>
      <c r="H774">
        <v>659</v>
      </c>
      <c r="I774">
        <v>42</v>
      </c>
      <c r="J774">
        <v>61</v>
      </c>
      <c r="K774">
        <v>0.94008559201141195</v>
      </c>
      <c r="L774">
        <v>0.91527777777777697</v>
      </c>
      <c r="M774">
        <v>0.97361111111111098</v>
      </c>
      <c r="N774">
        <v>0.92751583391977399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270</v>
      </c>
      <c r="F775">
        <v>214</v>
      </c>
      <c r="G775">
        <v>56</v>
      </c>
      <c r="H775">
        <v>196</v>
      </c>
      <c r="I775">
        <v>74</v>
      </c>
      <c r="J775">
        <v>18</v>
      </c>
      <c r="K775">
        <v>0.72592592592592597</v>
      </c>
      <c r="L775">
        <v>0.91588785046728904</v>
      </c>
      <c r="M775">
        <v>1.26168224299065</v>
      </c>
      <c r="N775">
        <v>0.80991735537190002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1147</v>
      </c>
      <c r="F776">
        <v>1166</v>
      </c>
      <c r="G776">
        <v>19</v>
      </c>
      <c r="H776">
        <v>1145</v>
      </c>
      <c r="I776">
        <v>2</v>
      </c>
      <c r="J776">
        <v>21</v>
      </c>
      <c r="K776">
        <v>0.99825632083696603</v>
      </c>
      <c r="L776">
        <v>0.98198970840480204</v>
      </c>
      <c r="M776">
        <v>0.983704974271012</v>
      </c>
      <c r="N776">
        <v>0.99005620406398598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659</v>
      </c>
      <c r="F777">
        <v>728</v>
      </c>
      <c r="G777">
        <v>69</v>
      </c>
      <c r="H777">
        <v>607</v>
      </c>
      <c r="I777">
        <v>52</v>
      </c>
      <c r="J777">
        <v>121</v>
      </c>
      <c r="K777">
        <v>0.921092564491654</v>
      </c>
      <c r="L777">
        <v>0.83379120879120805</v>
      </c>
      <c r="M777">
        <v>0.90521978021978</v>
      </c>
      <c r="N777">
        <v>0.87527036770007205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215</v>
      </c>
      <c r="F778">
        <v>270</v>
      </c>
      <c r="G778">
        <v>55</v>
      </c>
      <c r="H778">
        <v>175</v>
      </c>
      <c r="I778">
        <v>40</v>
      </c>
      <c r="J778">
        <v>95</v>
      </c>
      <c r="K778">
        <v>0.81395348837209303</v>
      </c>
      <c r="L778">
        <v>0.64814814814814803</v>
      </c>
      <c r="M778">
        <v>0.79629629629629595</v>
      </c>
      <c r="N778">
        <v>0.72164948453608202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1113</v>
      </c>
      <c r="F779">
        <v>1166</v>
      </c>
      <c r="G779">
        <v>53</v>
      </c>
      <c r="H779">
        <v>1103</v>
      </c>
      <c r="I779">
        <v>10</v>
      </c>
      <c r="J779">
        <v>63</v>
      </c>
      <c r="K779">
        <v>0.99101527403414102</v>
      </c>
      <c r="L779">
        <v>0.94596912521440801</v>
      </c>
      <c r="M779">
        <v>0.95454545454545403</v>
      </c>
      <c r="N779">
        <v>0.96796840719613797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750</v>
      </c>
      <c r="F780">
        <v>728</v>
      </c>
      <c r="G780">
        <v>22</v>
      </c>
      <c r="H780">
        <v>683</v>
      </c>
      <c r="I780">
        <v>67</v>
      </c>
      <c r="J780">
        <v>45</v>
      </c>
      <c r="K780">
        <v>0.91066666666666596</v>
      </c>
      <c r="L780">
        <v>0.93818681318681296</v>
      </c>
      <c r="M780">
        <v>1.0302197802197799</v>
      </c>
      <c r="N780">
        <v>0.92422192151556104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240</v>
      </c>
      <c r="F781">
        <v>270</v>
      </c>
      <c r="G781">
        <v>30</v>
      </c>
      <c r="H781">
        <v>211</v>
      </c>
      <c r="I781">
        <v>29</v>
      </c>
      <c r="J781">
        <v>59</v>
      </c>
      <c r="K781">
        <v>0.87916666666666599</v>
      </c>
      <c r="L781">
        <v>0.781481481481481</v>
      </c>
      <c r="M781">
        <v>0.88888888888888795</v>
      </c>
      <c r="N781">
        <v>0.82745098039215603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1161</v>
      </c>
      <c r="F782">
        <v>1166</v>
      </c>
      <c r="G782">
        <v>5</v>
      </c>
      <c r="H782">
        <v>1160</v>
      </c>
      <c r="I782">
        <v>1</v>
      </c>
      <c r="J782">
        <v>6</v>
      </c>
      <c r="K782">
        <v>0.99913867355727803</v>
      </c>
      <c r="L782">
        <v>0.99485420240137201</v>
      </c>
      <c r="M782">
        <v>0.99571183533447605</v>
      </c>
      <c r="N782">
        <v>0.99699183498066102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696</v>
      </c>
      <c r="F783">
        <v>728</v>
      </c>
      <c r="G783">
        <v>32</v>
      </c>
      <c r="H783">
        <v>665</v>
      </c>
      <c r="I783">
        <v>31</v>
      </c>
      <c r="J783">
        <v>63</v>
      </c>
      <c r="K783">
        <v>0.95545977011494199</v>
      </c>
      <c r="L783">
        <v>0.91346153846153799</v>
      </c>
      <c r="M783">
        <v>0.95604395604395598</v>
      </c>
      <c r="N783">
        <v>0.93398876404494302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253</v>
      </c>
      <c r="F784">
        <v>270</v>
      </c>
      <c r="G784">
        <v>17</v>
      </c>
      <c r="H784">
        <v>224</v>
      </c>
      <c r="I784">
        <v>29</v>
      </c>
      <c r="J784">
        <v>46</v>
      </c>
      <c r="K784">
        <v>0.88537549407114602</v>
      </c>
      <c r="L784">
        <v>0.82962962962962905</v>
      </c>
      <c r="M784">
        <v>0.937037037037037</v>
      </c>
      <c r="N784">
        <v>0.856596558317399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1079</v>
      </c>
      <c r="F785">
        <v>1098</v>
      </c>
      <c r="G785">
        <v>19</v>
      </c>
      <c r="H785">
        <v>1074</v>
      </c>
      <c r="I785">
        <v>5</v>
      </c>
      <c r="J785">
        <v>24</v>
      </c>
      <c r="K785">
        <v>0.99536607970342905</v>
      </c>
      <c r="L785">
        <v>0.97814207650273199</v>
      </c>
      <c r="M785">
        <v>0.98269581056466304</v>
      </c>
      <c r="N785">
        <v>0.98667891593936596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862</v>
      </c>
      <c r="F786">
        <v>859</v>
      </c>
      <c r="G786">
        <v>3</v>
      </c>
      <c r="H786">
        <v>794</v>
      </c>
      <c r="I786">
        <v>68</v>
      </c>
      <c r="J786">
        <v>65</v>
      </c>
      <c r="K786">
        <v>0.92111368909512703</v>
      </c>
      <c r="L786">
        <v>0.92433061699650698</v>
      </c>
      <c r="M786">
        <v>1.0034924330616899</v>
      </c>
      <c r="N786">
        <v>0.92271934921557197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275</v>
      </c>
      <c r="F787">
        <v>293</v>
      </c>
      <c r="G787">
        <v>18</v>
      </c>
      <c r="H787">
        <v>171</v>
      </c>
      <c r="I787">
        <v>104</v>
      </c>
      <c r="J787">
        <v>122</v>
      </c>
      <c r="K787">
        <v>0.62181818181818105</v>
      </c>
      <c r="L787">
        <v>0.58361774744027295</v>
      </c>
      <c r="M787">
        <v>0.93856655290102298</v>
      </c>
      <c r="N787">
        <v>0.602112676056338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1109</v>
      </c>
      <c r="F788">
        <v>1098</v>
      </c>
      <c r="G788">
        <v>11</v>
      </c>
      <c r="H788">
        <v>1089</v>
      </c>
      <c r="I788">
        <v>20</v>
      </c>
      <c r="J788">
        <v>9</v>
      </c>
      <c r="K788">
        <v>0.98196573489630301</v>
      </c>
      <c r="L788">
        <v>0.99180327868852403</v>
      </c>
      <c r="M788">
        <v>1.01001821493624</v>
      </c>
      <c r="N788">
        <v>0.98685999093792398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849</v>
      </c>
      <c r="F789">
        <v>859</v>
      </c>
      <c r="G789">
        <v>10</v>
      </c>
      <c r="H789">
        <v>793</v>
      </c>
      <c r="I789">
        <v>56</v>
      </c>
      <c r="J789">
        <v>66</v>
      </c>
      <c r="K789">
        <v>0.93404004711425204</v>
      </c>
      <c r="L789">
        <v>0.92316647264260698</v>
      </c>
      <c r="M789">
        <v>0.98835855646100101</v>
      </c>
      <c r="N789">
        <v>0.92857142857142805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255</v>
      </c>
      <c r="F790">
        <v>293</v>
      </c>
      <c r="G790">
        <v>38</v>
      </c>
      <c r="H790">
        <v>206</v>
      </c>
      <c r="I790">
        <v>49</v>
      </c>
      <c r="J790">
        <v>87</v>
      </c>
      <c r="K790">
        <v>0.80784313725490198</v>
      </c>
      <c r="L790">
        <v>0.70307167235494805</v>
      </c>
      <c r="M790">
        <v>0.87030716723549395</v>
      </c>
      <c r="N790">
        <v>0.75182481751824803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1086</v>
      </c>
      <c r="F791">
        <v>1098</v>
      </c>
      <c r="G791">
        <v>12</v>
      </c>
      <c r="H791">
        <v>1083</v>
      </c>
      <c r="I791">
        <v>3</v>
      </c>
      <c r="J791">
        <v>15</v>
      </c>
      <c r="K791">
        <v>0.99723756906077299</v>
      </c>
      <c r="L791">
        <v>0.98633879781420697</v>
      </c>
      <c r="M791">
        <v>0.989071038251366</v>
      </c>
      <c r="N791">
        <v>0.99175824175824101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828</v>
      </c>
      <c r="F792">
        <v>859</v>
      </c>
      <c r="G792">
        <v>31</v>
      </c>
      <c r="H792">
        <v>792</v>
      </c>
      <c r="I792">
        <v>36</v>
      </c>
      <c r="J792">
        <v>67</v>
      </c>
      <c r="K792">
        <v>0.95652173913043403</v>
      </c>
      <c r="L792">
        <v>0.92200232828870698</v>
      </c>
      <c r="M792">
        <v>0.96391152502910304</v>
      </c>
      <c r="N792">
        <v>0.93894487255483094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285</v>
      </c>
      <c r="F793">
        <v>293</v>
      </c>
      <c r="G793">
        <v>8</v>
      </c>
      <c r="H793">
        <v>228</v>
      </c>
      <c r="I793">
        <v>57</v>
      </c>
      <c r="J793">
        <v>65</v>
      </c>
      <c r="K793">
        <v>0.8</v>
      </c>
      <c r="L793">
        <v>0.77815699658702997</v>
      </c>
      <c r="M793">
        <v>0.97269624573378799</v>
      </c>
      <c r="N793">
        <v>0.78892733564013795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1134</v>
      </c>
      <c r="F794">
        <v>1140</v>
      </c>
      <c r="G794">
        <v>6</v>
      </c>
      <c r="H794">
        <v>1132</v>
      </c>
      <c r="I794">
        <v>2</v>
      </c>
      <c r="J794">
        <v>8</v>
      </c>
      <c r="K794">
        <v>0.99823633156966396</v>
      </c>
      <c r="L794">
        <v>0.99298245614034997</v>
      </c>
      <c r="M794">
        <v>0.99473684210526303</v>
      </c>
      <c r="N794">
        <v>0.99560246262093199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919</v>
      </c>
      <c r="F795">
        <v>869</v>
      </c>
      <c r="G795">
        <v>50</v>
      </c>
      <c r="H795">
        <v>812</v>
      </c>
      <c r="I795">
        <v>107</v>
      </c>
      <c r="J795">
        <v>57</v>
      </c>
      <c r="K795">
        <v>0.883569096844396</v>
      </c>
      <c r="L795">
        <v>0.93440736478711095</v>
      </c>
      <c r="M795">
        <v>1.05753739930955</v>
      </c>
      <c r="N795">
        <v>0.90827740492169995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243</v>
      </c>
      <c r="F796">
        <v>247</v>
      </c>
      <c r="G796">
        <v>4</v>
      </c>
      <c r="H796">
        <v>180</v>
      </c>
      <c r="I796">
        <v>63</v>
      </c>
      <c r="J796">
        <v>67</v>
      </c>
      <c r="K796">
        <v>0.74074074074074003</v>
      </c>
      <c r="L796">
        <v>0.72874493927125505</v>
      </c>
      <c r="M796">
        <v>0.98380566801619396</v>
      </c>
      <c r="N796">
        <v>0.73469387755102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1093</v>
      </c>
      <c r="F797">
        <v>1140</v>
      </c>
      <c r="G797">
        <v>47</v>
      </c>
      <c r="H797">
        <v>1088</v>
      </c>
      <c r="I797">
        <v>5</v>
      </c>
      <c r="J797">
        <v>52</v>
      </c>
      <c r="K797">
        <v>0.99542543458371402</v>
      </c>
      <c r="L797">
        <v>0.95438596491228</v>
      </c>
      <c r="M797">
        <v>0.95877192982456105</v>
      </c>
      <c r="N797">
        <v>0.974473802060008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955</v>
      </c>
      <c r="F798">
        <v>869</v>
      </c>
      <c r="G798">
        <v>86</v>
      </c>
      <c r="H798">
        <v>844</v>
      </c>
      <c r="I798">
        <v>111</v>
      </c>
      <c r="J798">
        <v>25</v>
      </c>
      <c r="K798">
        <v>0.88376963350785298</v>
      </c>
      <c r="L798">
        <v>0.97123130034522398</v>
      </c>
      <c r="M798">
        <v>1.0989643268124201</v>
      </c>
      <c r="N798">
        <v>0.92543859649122795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248</v>
      </c>
      <c r="F799">
        <v>247</v>
      </c>
      <c r="G799">
        <v>1</v>
      </c>
      <c r="H799">
        <v>209</v>
      </c>
      <c r="I799">
        <v>39</v>
      </c>
      <c r="J799">
        <v>38</v>
      </c>
      <c r="K799">
        <v>0.842741935483871</v>
      </c>
      <c r="L799">
        <v>0.84615384615384603</v>
      </c>
      <c r="M799">
        <v>1.00404858299595</v>
      </c>
      <c r="N799">
        <v>0.844444444444444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1123</v>
      </c>
      <c r="F800">
        <v>1140</v>
      </c>
      <c r="G800">
        <v>17</v>
      </c>
      <c r="H800">
        <v>1123</v>
      </c>
      <c r="I800">
        <v>0</v>
      </c>
      <c r="J800">
        <v>17</v>
      </c>
      <c r="K800">
        <v>1</v>
      </c>
      <c r="L800">
        <v>0.98508771929824501</v>
      </c>
      <c r="M800">
        <v>0.98508771929824501</v>
      </c>
      <c r="N800">
        <v>0.99248784798939405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851</v>
      </c>
      <c r="F801">
        <v>869</v>
      </c>
      <c r="G801">
        <v>18</v>
      </c>
      <c r="H801">
        <v>785</v>
      </c>
      <c r="I801">
        <v>66</v>
      </c>
      <c r="J801">
        <v>84</v>
      </c>
      <c r="K801">
        <v>0.922444183313748</v>
      </c>
      <c r="L801">
        <v>0.90333716915995399</v>
      </c>
      <c r="M801">
        <v>0.97928653624856099</v>
      </c>
      <c r="N801">
        <v>0.91279069767441801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251</v>
      </c>
      <c r="F802">
        <v>247</v>
      </c>
      <c r="G802">
        <v>4</v>
      </c>
      <c r="H802">
        <v>216</v>
      </c>
      <c r="I802">
        <v>35</v>
      </c>
      <c r="J802">
        <v>31</v>
      </c>
      <c r="K802">
        <v>0.86055776892430202</v>
      </c>
      <c r="L802">
        <v>0.874493927125506</v>
      </c>
      <c r="M802">
        <v>1.0161943319838</v>
      </c>
      <c r="N802">
        <v>0.86746987951807197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981</v>
      </c>
      <c r="F803">
        <v>997</v>
      </c>
      <c r="G803">
        <v>16</v>
      </c>
      <c r="H803">
        <v>979</v>
      </c>
      <c r="I803">
        <v>2</v>
      </c>
      <c r="J803">
        <v>18</v>
      </c>
      <c r="K803">
        <v>0.99796126401630902</v>
      </c>
      <c r="L803">
        <v>0.98194583751253695</v>
      </c>
      <c r="M803">
        <v>0.98395185556669995</v>
      </c>
      <c r="N803">
        <v>0.98988877654196095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802</v>
      </c>
      <c r="F804">
        <v>810</v>
      </c>
      <c r="G804">
        <v>8</v>
      </c>
      <c r="H804">
        <v>737</v>
      </c>
      <c r="I804">
        <v>65</v>
      </c>
      <c r="J804">
        <v>73</v>
      </c>
      <c r="K804">
        <v>0.918952618453865</v>
      </c>
      <c r="L804">
        <v>0.90987654320987599</v>
      </c>
      <c r="M804">
        <v>0.99012345679012304</v>
      </c>
      <c r="N804">
        <v>0.91439205955334901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235</v>
      </c>
      <c r="F805">
        <v>250</v>
      </c>
      <c r="G805">
        <v>15</v>
      </c>
      <c r="H805">
        <v>159</v>
      </c>
      <c r="I805">
        <v>76</v>
      </c>
      <c r="J805">
        <v>91</v>
      </c>
      <c r="K805">
        <v>0.67659574468085104</v>
      </c>
      <c r="L805">
        <v>0.63600000000000001</v>
      </c>
      <c r="M805">
        <v>0.94</v>
      </c>
      <c r="N805">
        <v>0.65567010309278295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964</v>
      </c>
      <c r="F806">
        <v>997</v>
      </c>
      <c r="G806">
        <v>33</v>
      </c>
      <c r="H806">
        <v>962</v>
      </c>
      <c r="I806">
        <v>2</v>
      </c>
      <c r="J806">
        <v>35</v>
      </c>
      <c r="K806">
        <v>0.99792531120331895</v>
      </c>
      <c r="L806">
        <v>0.96489468405215595</v>
      </c>
      <c r="M806">
        <v>0.96690070210631895</v>
      </c>
      <c r="N806">
        <v>0.98113207547169801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802</v>
      </c>
      <c r="F807">
        <v>810</v>
      </c>
      <c r="G807">
        <v>8</v>
      </c>
      <c r="H807">
        <v>756</v>
      </c>
      <c r="I807">
        <v>46</v>
      </c>
      <c r="J807">
        <v>54</v>
      </c>
      <c r="K807">
        <v>0.94264339152119703</v>
      </c>
      <c r="L807">
        <v>0.93333333333333302</v>
      </c>
      <c r="M807">
        <v>0.99012345679012304</v>
      </c>
      <c r="N807">
        <v>0.93796526054590501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217</v>
      </c>
      <c r="F808">
        <v>250</v>
      </c>
      <c r="G808">
        <v>33</v>
      </c>
      <c r="H808">
        <v>186</v>
      </c>
      <c r="I808">
        <v>31</v>
      </c>
      <c r="J808">
        <v>64</v>
      </c>
      <c r="K808">
        <v>0.85714285714285698</v>
      </c>
      <c r="L808">
        <v>0.74399999999999999</v>
      </c>
      <c r="M808">
        <v>0.86799999999999999</v>
      </c>
      <c r="N808">
        <v>0.79657387580299699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988</v>
      </c>
      <c r="F809">
        <v>997</v>
      </c>
      <c r="G809">
        <v>9</v>
      </c>
      <c r="H809">
        <v>987</v>
      </c>
      <c r="I809">
        <v>1</v>
      </c>
      <c r="J809">
        <v>10</v>
      </c>
      <c r="K809">
        <v>0.998987854251012</v>
      </c>
      <c r="L809">
        <v>0.98996990972918697</v>
      </c>
      <c r="M809">
        <v>0.99097291875626803</v>
      </c>
      <c r="N809">
        <v>0.99445843828715297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798</v>
      </c>
      <c r="F810">
        <v>810</v>
      </c>
      <c r="G810">
        <v>12</v>
      </c>
      <c r="H810">
        <v>759</v>
      </c>
      <c r="I810">
        <v>39</v>
      </c>
      <c r="J810">
        <v>51</v>
      </c>
      <c r="K810">
        <v>0.95112781954887204</v>
      </c>
      <c r="L810">
        <v>0.937037037037037</v>
      </c>
      <c r="M810">
        <v>0.98518518518518505</v>
      </c>
      <c r="N810">
        <v>0.944029850746268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259</v>
      </c>
      <c r="F811">
        <v>250</v>
      </c>
      <c r="G811">
        <v>9</v>
      </c>
      <c r="H811">
        <v>210</v>
      </c>
      <c r="I811">
        <v>49</v>
      </c>
      <c r="J811">
        <v>40</v>
      </c>
      <c r="K811">
        <v>0.81081081081080997</v>
      </c>
      <c r="L811">
        <v>0.84</v>
      </c>
      <c r="M811">
        <v>1.036</v>
      </c>
      <c r="N811">
        <v>0.825147347740668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981</v>
      </c>
      <c r="F812">
        <v>937</v>
      </c>
      <c r="G812">
        <v>44</v>
      </c>
      <c r="H812">
        <v>935</v>
      </c>
      <c r="I812">
        <v>46</v>
      </c>
      <c r="J812">
        <v>2</v>
      </c>
      <c r="K812">
        <v>0.95310907237512699</v>
      </c>
      <c r="L812">
        <v>0.99786552828175001</v>
      </c>
      <c r="M812">
        <v>1.0469583778014899</v>
      </c>
      <c r="N812">
        <v>0.97497393117830999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685</v>
      </c>
      <c r="F813">
        <v>703</v>
      </c>
      <c r="G813">
        <v>18</v>
      </c>
      <c r="H813">
        <v>605</v>
      </c>
      <c r="I813">
        <v>80</v>
      </c>
      <c r="J813">
        <v>98</v>
      </c>
      <c r="K813">
        <v>0.88321167883211604</v>
      </c>
      <c r="L813">
        <v>0.86059743954480705</v>
      </c>
      <c r="M813">
        <v>0.97439544807965806</v>
      </c>
      <c r="N813">
        <v>0.87175792507204597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186</v>
      </c>
      <c r="F814">
        <v>199</v>
      </c>
      <c r="G814">
        <v>13</v>
      </c>
      <c r="H814">
        <v>142</v>
      </c>
      <c r="I814">
        <v>44</v>
      </c>
      <c r="J814">
        <v>57</v>
      </c>
      <c r="K814">
        <v>0.76344086021505297</v>
      </c>
      <c r="L814">
        <v>0.71356783919597899</v>
      </c>
      <c r="M814">
        <v>0.93467336683417002</v>
      </c>
      <c r="N814">
        <v>0.73766233766233702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948</v>
      </c>
      <c r="F815">
        <v>937</v>
      </c>
      <c r="G815">
        <v>11</v>
      </c>
      <c r="H815">
        <v>895</v>
      </c>
      <c r="I815">
        <v>53</v>
      </c>
      <c r="J815">
        <v>42</v>
      </c>
      <c r="K815">
        <v>0.94409282700421904</v>
      </c>
      <c r="L815">
        <v>0.95517609391675495</v>
      </c>
      <c r="M815">
        <v>1.01173959445037</v>
      </c>
      <c r="N815">
        <v>0.94960212201591498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673</v>
      </c>
      <c r="F816">
        <v>703</v>
      </c>
      <c r="G816">
        <v>30</v>
      </c>
      <c r="H816">
        <v>602</v>
      </c>
      <c r="I816">
        <v>71</v>
      </c>
      <c r="J816">
        <v>101</v>
      </c>
      <c r="K816">
        <v>0.89450222882615105</v>
      </c>
      <c r="L816">
        <v>0.85633001422475097</v>
      </c>
      <c r="M816">
        <v>0.95732574679943105</v>
      </c>
      <c r="N816">
        <v>0.875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184</v>
      </c>
      <c r="F817">
        <v>199</v>
      </c>
      <c r="G817">
        <v>15</v>
      </c>
      <c r="H817">
        <v>162</v>
      </c>
      <c r="I817">
        <v>22</v>
      </c>
      <c r="J817">
        <v>37</v>
      </c>
      <c r="K817">
        <v>0.88043478260869501</v>
      </c>
      <c r="L817">
        <v>0.81407035175879305</v>
      </c>
      <c r="M817">
        <v>0.92462311557788901</v>
      </c>
      <c r="N817">
        <v>0.84595300261096595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935</v>
      </c>
      <c r="F818">
        <v>937</v>
      </c>
      <c r="G818">
        <v>2</v>
      </c>
      <c r="H818">
        <v>930</v>
      </c>
      <c r="I818">
        <v>5</v>
      </c>
      <c r="J818">
        <v>7</v>
      </c>
      <c r="K818">
        <v>0.99465240641711195</v>
      </c>
      <c r="L818">
        <v>0.99252934898612499</v>
      </c>
      <c r="M818">
        <v>0.99786552828175001</v>
      </c>
      <c r="N818">
        <v>0.99358974358974295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731</v>
      </c>
      <c r="F819">
        <v>703</v>
      </c>
      <c r="G819">
        <v>28</v>
      </c>
      <c r="H819">
        <v>648</v>
      </c>
      <c r="I819">
        <v>83</v>
      </c>
      <c r="J819">
        <v>55</v>
      </c>
      <c r="K819">
        <v>0.88645690834473301</v>
      </c>
      <c r="L819">
        <v>0.92176386913229003</v>
      </c>
      <c r="M819">
        <v>1.0398293029871899</v>
      </c>
      <c r="N819">
        <v>0.90376569037656895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189</v>
      </c>
      <c r="F820">
        <v>199</v>
      </c>
      <c r="G820">
        <v>10</v>
      </c>
      <c r="H820">
        <v>169</v>
      </c>
      <c r="I820">
        <v>20</v>
      </c>
      <c r="J820">
        <v>30</v>
      </c>
      <c r="K820">
        <v>0.89417989417989396</v>
      </c>
      <c r="L820">
        <v>0.84924623115577802</v>
      </c>
      <c r="M820">
        <v>0.94974874371859297</v>
      </c>
      <c r="N820">
        <v>0.87113402061855605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1215</v>
      </c>
      <c r="F821">
        <v>1224</v>
      </c>
      <c r="G821">
        <v>9</v>
      </c>
      <c r="H821">
        <v>1202</v>
      </c>
      <c r="I821">
        <v>13</v>
      </c>
      <c r="J821">
        <v>22</v>
      </c>
      <c r="K821">
        <v>0.98930041152263304</v>
      </c>
      <c r="L821">
        <v>0.98202614379084896</v>
      </c>
      <c r="M821">
        <v>0.99264705882352899</v>
      </c>
      <c r="N821">
        <v>0.98564985649856496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550</v>
      </c>
      <c r="F822">
        <v>647</v>
      </c>
      <c r="G822">
        <v>97</v>
      </c>
      <c r="H822">
        <v>526</v>
      </c>
      <c r="I822">
        <v>24</v>
      </c>
      <c r="J822">
        <v>121</v>
      </c>
      <c r="K822">
        <v>0.95636363636363597</v>
      </c>
      <c r="L822">
        <v>0.81298299845440403</v>
      </c>
      <c r="M822">
        <v>0.85007727975270397</v>
      </c>
      <c r="N822">
        <v>0.87886382623224701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198</v>
      </c>
      <c r="F823">
        <v>217</v>
      </c>
      <c r="G823">
        <v>19</v>
      </c>
      <c r="H823">
        <v>129</v>
      </c>
      <c r="I823">
        <v>69</v>
      </c>
      <c r="J823">
        <v>88</v>
      </c>
      <c r="K823">
        <v>0.65151515151515105</v>
      </c>
      <c r="L823">
        <v>0.59447004608294896</v>
      </c>
      <c r="M823">
        <v>0.91244239631336399</v>
      </c>
      <c r="N823">
        <v>0.62168674698795101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1157</v>
      </c>
      <c r="F824">
        <v>1224</v>
      </c>
      <c r="G824">
        <v>67</v>
      </c>
      <c r="H824">
        <v>1141</v>
      </c>
      <c r="I824">
        <v>16</v>
      </c>
      <c r="J824">
        <v>83</v>
      </c>
      <c r="K824">
        <v>0.98617113223854802</v>
      </c>
      <c r="L824">
        <v>0.93218954248366004</v>
      </c>
      <c r="M824">
        <v>0.94526143790849604</v>
      </c>
      <c r="N824">
        <v>0.95842083158336799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599</v>
      </c>
      <c r="F825">
        <v>647</v>
      </c>
      <c r="G825">
        <v>48</v>
      </c>
      <c r="H825">
        <v>576</v>
      </c>
      <c r="I825">
        <v>23</v>
      </c>
      <c r="J825">
        <v>71</v>
      </c>
      <c r="K825">
        <v>0.96160267111853004</v>
      </c>
      <c r="L825">
        <v>0.89026275115919595</v>
      </c>
      <c r="M825">
        <v>0.92581143740339999</v>
      </c>
      <c r="N825">
        <v>0.92455858747993502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212</v>
      </c>
      <c r="F826">
        <v>217</v>
      </c>
      <c r="G826">
        <v>5</v>
      </c>
      <c r="H826">
        <v>181</v>
      </c>
      <c r="I826">
        <v>31</v>
      </c>
      <c r="J826">
        <v>36</v>
      </c>
      <c r="K826">
        <v>0.85377358490566002</v>
      </c>
      <c r="L826">
        <v>0.83410138248847898</v>
      </c>
      <c r="M826">
        <v>0.976958525345622</v>
      </c>
      <c r="N826">
        <v>0.84382284382284301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1220</v>
      </c>
      <c r="F827">
        <v>1224</v>
      </c>
      <c r="G827">
        <v>4</v>
      </c>
      <c r="H827">
        <v>1216</v>
      </c>
      <c r="I827">
        <v>4</v>
      </c>
      <c r="J827">
        <v>8</v>
      </c>
      <c r="K827">
        <v>0.99672131147540899</v>
      </c>
      <c r="L827">
        <v>0.99346405228758095</v>
      </c>
      <c r="M827">
        <v>0.99673202614378997</v>
      </c>
      <c r="N827">
        <v>0.99509001636661198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648</v>
      </c>
      <c r="F828">
        <v>647</v>
      </c>
      <c r="G828">
        <v>1</v>
      </c>
      <c r="H828">
        <v>616</v>
      </c>
      <c r="I828">
        <v>32</v>
      </c>
      <c r="J828">
        <v>31</v>
      </c>
      <c r="K828">
        <v>0.95061728395061695</v>
      </c>
      <c r="L828">
        <v>0.95208655332302905</v>
      </c>
      <c r="M828">
        <v>1.0015455950540899</v>
      </c>
      <c r="N828">
        <v>0.95135135135135096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190</v>
      </c>
      <c r="F829">
        <v>217</v>
      </c>
      <c r="G829">
        <v>27</v>
      </c>
      <c r="H829">
        <v>167</v>
      </c>
      <c r="I829">
        <v>23</v>
      </c>
      <c r="J829">
        <v>50</v>
      </c>
      <c r="K829">
        <v>0.87894736842105203</v>
      </c>
      <c r="L829">
        <v>0.76958525345622097</v>
      </c>
      <c r="M829">
        <v>0.87557603686635899</v>
      </c>
      <c r="N829">
        <v>0.82063882063881999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1078</v>
      </c>
      <c r="F830">
        <v>1053</v>
      </c>
      <c r="G830">
        <v>25</v>
      </c>
      <c r="H830">
        <v>1053</v>
      </c>
      <c r="I830">
        <v>25</v>
      </c>
      <c r="J830">
        <v>0</v>
      </c>
      <c r="K830">
        <v>0.97680890538033305</v>
      </c>
      <c r="L830">
        <v>1</v>
      </c>
      <c r="M830">
        <v>1.0237416904083501</v>
      </c>
      <c r="N830">
        <v>0.98826841858282499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669</v>
      </c>
      <c r="F831">
        <v>716</v>
      </c>
      <c r="G831">
        <v>47</v>
      </c>
      <c r="H831">
        <v>628</v>
      </c>
      <c r="I831">
        <v>41</v>
      </c>
      <c r="J831">
        <v>88</v>
      </c>
      <c r="K831">
        <v>0.93871449925261496</v>
      </c>
      <c r="L831">
        <v>0.87709497206703901</v>
      </c>
      <c r="M831">
        <v>0.93435754189944098</v>
      </c>
      <c r="N831">
        <v>0.90685920577617296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212</v>
      </c>
      <c r="F832">
        <v>224</v>
      </c>
      <c r="G832">
        <v>12</v>
      </c>
      <c r="H832">
        <v>144</v>
      </c>
      <c r="I832">
        <v>68</v>
      </c>
      <c r="J832">
        <v>80</v>
      </c>
      <c r="K832">
        <v>0.679245283018867</v>
      </c>
      <c r="L832">
        <v>0.64285714285714202</v>
      </c>
      <c r="M832">
        <v>0.94642857142857095</v>
      </c>
      <c r="N832">
        <v>0.66055045871559603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987</v>
      </c>
      <c r="F833">
        <v>1053</v>
      </c>
      <c r="G833">
        <v>66</v>
      </c>
      <c r="H833">
        <v>982</v>
      </c>
      <c r="I833">
        <v>5</v>
      </c>
      <c r="J833">
        <v>71</v>
      </c>
      <c r="K833">
        <v>0.99493414387031398</v>
      </c>
      <c r="L833">
        <v>0.93257359924026595</v>
      </c>
      <c r="M833">
        <v>0.93732193732193703</v>
      </c>
      <c r="N833">
        <v>0.96274509803921504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692</v>
      </c>
      <c r="F834">
        <v>716</v>
      </c>
      <c r="G834">
        <v>24</v>
      </c>
      <c r="H834">
        <v>643</v>
      </c>
      <c r="I834">
        <v>49</v>
      </c>
      <c r="J834">
        <v>73</v>
      </c>
      <c r="K834">
        <v>0.92919075144508601</v>
      </c>
      <c r="L834">
        <v>0.89804469273743004</v>
      </c>
      <c r="M834">
        <v>0.966480446927374</v>
      </c>
      <c r="N834">
        <v>0.91335227272727204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203</v>
      </c>
      <c r="F835">
        <v>224</v>
      </c>
      <c r="G835">
        <v>21</v>
      </c>
      <c r="H835">
        <v>179</v>
      </c>
      <c r="I835">
        <v>24</v>
      </c>
      <c r="J835">
        <v>45</v>
      </c>
      <c r="K835">
        <v>0.88177339901477803</v>
      </c>
      <c r="L835">
        <v>0.79910714285714202</v>
      </c>
      <c r="M835">
        <v>0.90625</v>
      </c>
      <c r="N835">
        <v>0.83840749414519899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1040</v>
      </c>
      <c r="I836">
        <v>1</v>
      </c>
      <c r="J836">
        <v>13</v>
      </c>
      <c r="K836">
        <v>0.99903938520653202</v>
      </c>
      <c r="L836">
        <v>0.98765432098765404</v>
      </c>
      <c r="M836">
        <v>0.98860398860398802</v>
      </c>
      <c r="N836">
        <v>0.99331423113658002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731</v>
      </c>
      <c r="F837">
        <v>716</v>
      </c>
      <c r="G837">
        <v>15</v>
      </c>
      <c r="H837">
        <v>679</v>
      </c>
      <c r="I837">
        <v>52</v>
      </c>
      <c r="J837">
        <v>37</v>
      </c>
      <c r="K837">
        <v>0.92886456908344694</v>
      </c>
      <c r="L837">
        <v>0.94832402234636803</v>
      </c>
      <c r="M837">
        <v>1.0209497206703899</v>
      </c>
      <c r="N837">
        <v>0.93849343469246704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221</v>
      </c>
      <c r="F838">
        <v>224</v>
      </c>
      <c r="G838">
        <v>3</v>
      </c>
      <c r="H838">
        <v>188</v>
      </c>
      <c r="I838">
        <v>33</v>
      </c>
      <c r="J838">
        <v>36</v>
      </c>
      <c r="K838">
        <v>0.85067873303167396</v>
      </c>
      <c r="L838">
        <v>0.83928571428571397</v>
      </c>
      <c r="M838">
        <v>0.98660714285714202</v>
      </c>
      <c r="N838">
        <v>0.84494382022471903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1156</v>
      </c>
      <c r="F839">
        <v>1101</v>
      </c>
      <c r="G839">
        <v>55</v>
      </c>
      <c r="H839">
        <v>1092</v>
      </c>
      <c r="I839">
        <v>64</v>
      </c>
      <c r="J839">
        <v>9</v>
      </c>
      <c r="K839">
        <v>0.94463667820069197</v>
      </c>
      <c r="L839">
        <v>0.99182561307901895</v>
      </c>
      <c r="M839">
        <v>1.0499545867393201</v>
      </c>
      <c r="N839">
        <v>0.96765618077093496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621</v>
      </c>
      <c r="F840">
        <v>614</v>
      </c>
      <c r="G840">
        <v>7</v>
      </c>
      <c r="H840">
        <v>528</v>
      </c>
      <c r="I840">
        <v>93</v>
      </c>
      <c r="J840">
        <v>86</v>
      </c>
      <c r="K840">
        <v>0.85024154589371903</v>
      </c>
      <c r="L840">
        <v>0.85993485342019504</v>
      </c>
      <c r="M840">
        <v>1.0114006514657901</v>
      </c>
      <c r="N840">
        <v>0.85506072874493899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219</v>
      </c>
      <c r="F841">
        <v>228</v>
      </c>
      <c r="G841">
        <v>9</v>
      </c>
      <c r="H841">
        <v>153</v>
      </c>
      <c r="I841">
        <v>66</v>
      </c>
      <c r="J841">
        <v>75</v>
      </c>
      <c r="K841">
        <v>0.69863013698630105</v>
      </c>
      <c r="L841">
        <v>0.67105263157894701</v>
      </c>
      <c r="M841">
        <v>0.96052631578947301</v>
      </c>
      <c r="N841">
        <v>0.68456375838926098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1101</v>
      </c>
      <c r="F842">
        <v>1101</v>
      </c>
      <c r="G842">
        <v>0</v>
      </c>
      <c r="H842">
        <v>1088</v>
      </c>
      <c r="I842">
        <v>13</v>
      </c>
      <c r="J842">
        <v>13</v>
      </c>
      <c r="K842">
        <v>0.98819255222524904</v>
      </c>
      <c r="L842">
        <v>0.98819255222524904</v>
      </c>
      <c r="M842">
        <v>1</v>
      </c>
      <c r="N842">
        <v>0.98819255222524904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573</v>
      </c>
      <c r="F843">
        <v>614</v>
      </c>
      <c r="G843">
        <v>41</v>
      </c>
      <c r="H843">
        <v>534</v>
      </c>
      <c r="I843">
        <v>39</v>
      </c>
      <c r="J843">
        <v>80</v>
      </c>
      <c r="K843">
        <v>0.93193717277486898</v>
      </c>
      <c r="L843">
        <v>0.86970684039087898</v>
      </c>
      <c r="M843">
        <v>0.93322475570032504</v>
      </c>
      <c r="N843">
        <v>0.89974726200505395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221</v>
      </c>
      <c r="F844">
        <v>228</v>
      </c>
      <c r="G844">
        <v>7</v>
      </c>
      <c r="H844">
        <v>184</v>
      </c>
      <c r="I844">
        <v>37</v>
      </c>
      <c r="J844">
        <v>44</v>
      </c>
      <c r="K844">
        <v>0.83257918552036203</v>
      </c>
      <c r="L844">
        <v>0.80701754385964897</v>
      </c>
      <c r="M844">
        <v>0.96929824561403499</v>
      </c>
      <c r="N844">
        <v>0.81959910913140299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1099</v>
      </c>
      <c r="F845">
        <v>1101</v>
      </c>
      <c r="G845">
        <v>2</v>
      </c>
      <c r="H845">
        <v>1097</v>
      </c>
      <c r="I845">
        <v>2</v>
      </c>
      <c r="J845">
        <v>4</v>
      </c>
      <c r="K845">
        <v>0.99818016378525898</v>
      </c>
      <c r="L845">
        <v>0.99636693914622998</v>
      </c>
      <c r="M845">
        <v>0.99818346957311499</v>
      </c>
      <c r="N845">
        <v>0.99727272727272698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623</v>
      </c>
      <c r="F846">
        <v>614</v>
      </c>
      <c r="G846">
        <v>9</v>
      </c>
      <c r="H846">
        <v>574</v>
      </c>
      <c r="I846">
        <v>49</v>
      </c>
      <c r="J846">
        <v>40</v>
      </c>
      <c r="K846">
        <v>0.92134831460674105</v>
      </c>
      <c r="L846">
        <v>0.93485342019543904</v>
      </c>
      <c r="M846">
        <v>1.0146579804560201</v>
      </c>
      <c r="N846">
        <v>0.92805173807598995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216</v>
      </c>
      <c r="F847">
        <v>228</v>
      </c>
      <c r="G847">
        <v>12</v>
      </c>
      <c r="H847">
        <v>190</v>
      </c>
      <c r="I847">
        <v>26</v>
      </c>
      <c r="J847">
        <v>38</v>
      </c>
      <c r="K847">
        <v>0.87962962962962898</v>
      </c>
      <c r="L847">
        <v>0.83333333333333304</v>
      </c>
      <c r="M847">
        <v>0.94736842105263097</v>
      </c>
      <c r="N847">
        <v>0.855855855855855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1089</v>
      </c>
      <c r="F848">
        <v>1044</v>
      </c>
      <c r="G848">
        <v>45</v>
      </c>
      <c r="H848">
        <v>1044</v>
      </c>
      <c r="I848">
        <v>45</v>
      </c>
      <c r="J848">
        <v>0</v>
      </c>
      <c r="K848">
        <v>0.95867768595041303</v>
      </c>
      <c r="L848">
        <v>1</v>
      </c>
      <c r="M848">
        <v>1.0431034482758601</v>
      </c>
      <c r="N848">
        <v>0.97890295358649704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696</v>
      </c>
      <c r="F849">
        <v>668</v>
      </c>
      <c r="G849">
        <v>28</v>
      </c>
      <c r="H849">
        <v>629</v>
      </c>
      <c r="I849">
        <v>67</v>
      </c>
      <c r="J849">
        <v>39</v>
      </c>
      <c r="K849">
        <v>0.90373563218390796</v>
      </c>
      <c r="L849">
        <v>0.94161676646706505</v>
      </c>
      <c r="M849">
        <v>1.04191616766467</v>
      </c>
      <c r="N849">
        <v>0.92228739002932503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229</v>
      </c>
      <c r="F850">
        <v>217</v>
      </c>
      <c r="G850">
        <v>12</v>
      </c>
      <c r="H850">
        <v>165</v>
      </c>
      <c r="I850">
        <v>64</v>
      </c>
      <c r="J850">
        <v>52</v>
      </c>
      <c r="K850">
        <v>0.72052401746724803</v>
      </c>
      <c r="L850">
        <v>0.76036866359446997</v>
      </c>
      <c r="M850">
        <v>1.0552995391705</v>
      </c>
      <c r="N850">
        <v>0.73991031390134498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1045</v>
      </c>
      <c r="F851">
        <v>1044</v>
      </c>
      <c r="G851">
        <v>1</v>
      </c>
      <c r="H851">
        <v>1037</v>
      </c>
      <c r="I851">
        <v>8</v>
      </c>
      <c r="J851">
        <v>7</v>
      </c>
      <c r="K851">
        <v>0.99234449760765497</v>
      </c>
      <c r="L851">
        <v>0.99329501915708796</v>
      </c>
      <c r="M851">
        <v>1.0009578544061299</v>
      </c>
      <c r="N851">
        <v>0.99281953087601704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665</v>
      </c>
      <c r="F852">
        <v>668</v>
      </c>
      <c r="G852">
        <v>3</v>
      </c>
      <c r="H852">
        <v>608</v>
      </c>
      <c r="I852">
        <v>57</v>
      </c>
      <c r="J852">
        <v>60</v>
      </c>
      <c r="K852">
        <v>0.91428571428571404</v>
      </c>
      <c r="L852">
        <v>0.91017964071856206</v>
      </c>
      <c r="M852">
        <v>0.99550898203592797</v>
      </c>
      <c r="N852">
        <v>0.91222805701425302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213</v>
      </c>
      <c r="F853">
        <v>217</v>
      </c>
      <c r="G853">
        <v>4</v>
      </c>
      <c r="H853">
        <v>181</v>
      </c>
      <c r="I853">
        <v>32</v>
      </c>
      <c r="J853">
        <v>36</v>
      </c>
      <c r="K853">
        <v>0.84976525821596205</v>
      </c>
      <c r="L853">
        <v>0.83410138248847898</v>
      </c>
      <c r="M853">
        <v>0.981566820276497</v>
      </c>
      <c r="N853">
        <v>0.84186046511627899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1038</v>
      </c>
      <c r="F854">
        <v>1044</v>
      </c>
      <c r="G854">
        <v>6</v>
      </c>
      <c r="H854">
        <v>1036</v>
      </c>
      <c r="I854">
        <v>2</v>
      </c>
      <c r="J854">
        <v>8</v>
      </c>
      <c r="K854">
        <v>0.99807321772639601</v>
      </c>
      <c r="L854">
        <v>0.99233716475095701</v>
      </c>
      <c r="M854">
        <v>0.99425287356321801</v>
      </c>
      <c r="N854">
        <v>0.99519692603265997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638</v>
      </c>
      <c r="I855">
        <v>60</v>
      </c>
      <c r="J855">
        <v>30</v>
      </c>
      <c r="K855">
        <v>0.91404011461318002</v>
      </c>
      <c r="L855">
        <v>0.95508982035928103</v>
      </c>
      <c r="M855">
        <v>1.0449101796407101</v>
      </c>
      <c r="N855">
        <v>0.93411420204978002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193</v>
      </c>
      <c r="F856">
        <v>217</v>
      </c>
      <c r="G856">
        <v>24</v>
      </c>
      <c r="H856">
        <v>167</v>
      </c>
      <c r="I856">
        <v>26</v>
      </c>
      <c r="J856">
        <v>50</v>
      </c>
      <c r="K856">
        <v>0.86528497409326399</v>
      </c>
      <c r="L856">
        <v>0.76958525345622097</v>
      </c>
      <c r="M856">
        <v>0.88940092165898599</v>
      </c>
      <c r="N856">
        <v>0.81463414634146303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955</v>
      </c>
      <c r="F857">
        <v>915</v>
      </c>
      <c r="G857">
        <v>40</v>
      </c>
      <c r="H857">
        <v>908</v>
      </c>
      <c r="I857">
        <v>47</v>
      </c>
      <c r="J857">
        <v>7</v>
      </c>
      <c r="K857">
        <v>0.95078534031413597</v>
      </c>
      <c r="L857">
        <v>0.99234972677595601</v>
      </c>
      <c r="M857">
        <v>1.04371584699453</v>
      </c>
      <c r="N857">
        <v>0.97112299465240604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688</v>
      </c>
      <c r="F858">
        <v>701</v>
      </c>
      <c r="G858">
        <v>13</v>
      </c>
      <c r="H858">
        <v>641</v>
      </c>
      <c r="I858">
        <v>47</v>
      </c>
      <c r="J858">
        <v>60</v>
      </c>
      <c r="K858">
        <v>0.93168604651162701</v>
      </c>
      <c r="L858">
        <v>0.91440798858773098</v>
      </c>
      <c r="M858">
        <v>0.98145506419400796</v>
      </c>
      <c r="N858">
        <v>0.92296616270698295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181</v>
      </c>
      <c r="F859">
        <v>195</v>
      </c>
      <c r="G859">
        <v>14</v>
      </c>
      <c r="H859">
        <v>117</v>
      </c>
      <c r="I859">
        <v>64</v>
      </c>
      <c r="J859">
        <v>78</v>
      </c>
      <c r="K859">
        <v>0.64640883977900498</v>
      </c>
      <c r="L859">
        <v>0.6</v>
      </c>
      <c r="M859">
        <v>0.92820512820512802</v>
      </c>
      <c r="N859">
        <v>0.62234042553191404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983</v>
      </c>
      <c r="F860">
        <v>915</v>
      </c>
      <c r="G860">
        <v>68</v>
      </c>
      <c r="H860">
        <v>915</v>
      </c>
      <c r="I860">
        <v>68</v>
      </c>
      <c r="J860">
        <v>0</v>
      </c>
      <c r="K860">
        <v>0.93082400813835198</v>
      </c>
      <c r="L860">
        <v>1</v>
      </c>
      <c r="M860">
        <v>1.07431693989071</v>
      </c>
      <c r="N860">
        <v>0.96417281348788197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673</v>
      </c>
      <c r="F861">
        <v>701</v>
      </c>
      <c r="G861">
        <v>28</v>
      </c>
      <c r="H861">
        <v>638</v>
      </c>
      <c r="I861">
        <v>35</v>
      </c>
      <c r="J861">
        <v>63</v>
      </c>
      <c r="K861">
        <v>0.94799405646359503</v>
      </c>
      <c r="L861">
        <v>0.91012838801711804</v>
      </c>
      <c r="M861">
        <v>0.96005706134094104</v>
      </c>
      <c r="N861">
        <v>0.92867540029111995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181</v>
      </c>
      <c r="F862">
        <v>195</v>
      </c>
      <c r="G862">
        <v>14</v>
      </c>
      <c r="H862">
        <v>120</v>
      </c>
      <c r="I862">
        <v>61</v>
      </c>
      <c r="J862">
        <v>75</v>
      </c>
      <c r="K862">
        <v>0.66298342541436395</v>
      </c>
      <c r="L862">
        <v>0.61538461538461497</v>
      </c>
      <c r="M862">
        <v>0.92820512820512802</v>
      </c>
      <c r="N862">
        <v>0.63829787234042501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912</v>
      </c>
      <c r="F863">
        <v>915</v>
      </c>
      <c r="G863">
        <v>3</v>
      </c>
      <c r="H863">
        <v>908</v>
      </c>
      <c r="I863">
        <v>4</v>
      </c>
      <c r="J863">
        <v>7</v>
      </c>
      <c r="K863">
        <v>0.99561403508771895</v>
      </c>
      <c r="L863">
        <v>0.99234972677595601</v>
      </c>
      <c r="M863">
        <v>0.99672131147540899</v>
      </c>
      <c r="N863">
        <v>0.99397920087575198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720</v>
      </c>
      <c r="F864">
        <v>701</v>
      </c>
      <c r="G864">
        <v>19</v>
      </c>
      <c r="H864">
        <v>678</v>
      </c>
      <c r="I864">
        <v>42</v>
      </c>
      <c r="J864">
        <v>23</v>
      </c>
      <c r="K864">
        <v>0.94166666666666599</v>
      </c>
      <c r="L864">
        <v>0.96718972895862998</v>
      </c>
      <c r="M864">
        <v>1.02710413694721</v>
      </c>
      <c r="N864">
        <v>0.95425756509500304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198</v>
      </c>
      <c r="F865">
        <v>195</v>
      </c>
      <c r="G865">
        <v>3</v>
      </c>
      <c r="H865">
        <v>174</v>
      </c>
      <c r="I865">
        <v>24</v>
      </c>
      <c r="J865">
        <v>21</v>
      </c>
      <c r="K865">
        <v>0.87878787878787801</v>
      </c>
      <c r="L865">
        <v>0.89230769230769202</v>
      </c>
      <c r="M865">
        <v>1.01538461538461</v>
      </c>
      <c r="N865">
        <v>0.88549618320610601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1225</v>
      </c>
      <c r="F866">
        <v>1230</v>
      </c>
      <c r="G866">
        <v>5</v>
      </c>
      <c r="H866">
        <v>1210</v>
      </c>
      <c r="I866">
        <v>15</v>
      </c>
      <c r="J866">
        <v>20</v>
      </c>
      <c r="K866">
        <v>0.98775510204081596</v>
      </c>
      <c r="L866">
        <v>0.98373983739837401</v>
      </c>
      <c r="M866">
        <v>0.99593495934959297</v>
      </c>
      <c r="N866">
        <v>0.98574338085539703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749</v>
      </c>
      <c r="F867">
        <v>761</v>
      </c>
      <c r="G867">
        <v>12</v>
      </c>
      <c r="H867">
        <v>680</v>
      </c>
      <c r="I867">
        <v>69</v>
      </c>
      <c r="J867">
        <v>81</v>
      </c>
      <c r="K867">
        <v>0.907877169559412</v>
      </c>
      <c r="L867">
        <v>0.89356110381077503</v>
      </c>
      <c r="M867">
        <v>0.98423127463863302</v>
      </c>
      <c r="N867">
        <v>0.90066225165562896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244</v>
      </c>
      <c r="F868">
        <v>225</v>
      </c>
      <c r="G868">
        <v>19</v>
      </c>
      <c r="H868">
        <v>154</v>
      </c>
      <c r="I868">
        <v>90</v>
      </c>
      <c r="J868">
        <v>71</v>
      </c>
      <c r="K868">
        <v>0.63114754098360604</v>
      </c>
      <c r="L868">
        <v>0.68444444444444397</v>
      </c>
      <c r="M868">
        <v>1.0844444444444401</v>
      </c>
      <c r="N868">
        <v>0.65671641791044699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1219</v>
      </c>
      <c r="F869">
        <v>1230</v>
      </c>
      <c r="G869">
        <v>11</v>
      </c>
      <c r="H869">
        <v>1202</v>
      </c>
      <c r="I869">
        <v>17</v>
      </c>
      <c r="J869">
        <v>28</v>
      </c>
      <c r="K869">
        <v>0.98605414273994996</v>
      </c>
      <c r="L869">
        <v>0.97723577235772296</v>
      </c>
      <c r="M869">
        <v>0.99105691056910505</v>
      </c>
      <c r="N869">
        <v>0.981625153123723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694</v>
      </c>
      <c r="F870">
        <v>761</v>
      </c>
      <c r="G870">
        <v>67</v>
      </c>
      <c r="H870">
        <v>634</v>
      </c>
      <c r="I870">
        <v>60</v>
      </c>
      <c r="J870">
        <v>127</v>
      </c>
      <c r="K870">
        <v>0.91354466858789596</v>
      </c>
      <c r="L870">
        <v>0.83311432325886903</v>
      </c>
      <c r="M870">
        <v>0.91195795006570302</v>
      </c>
      <c r="N870">
        <v>0.87147766323024001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187</v>
      </c>
      <c r="I871">
        <v>19</v>
      </c>
      <c r="J871">
        <v>38</v>
      </c>
      <c r="K871">
        <v>0.90776699029126195</v>
      </c>
      <c r="L871">
        <v>0.83111111111111102</v>
      </c>
      <c r="M871">
        <v>0.91555555555555501</v>
      </c>
      <c r="N871">
        <v>0.867749419953596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1225</v>
      </c>
      <c r="F872">
        <v>1230</v>
      </c>
      <c r="G872">
        <v>5</v>
      </c>
      <c r="H872">
        <v>1222</v>
      </c>
      <c r="I872">
        <v>3</v>
      </c>
      <c r="J872">
        <v>8</v>
      </c>
      <c r="K872">
        <v>0.99755102040816301</v>
      </c>
      <c r="L872">
        <v>0.99349593495934896</v>
      </c>
      <c r="M872">
        <v>0.99593495934959297</v>
      </c>
      <c r="N872">
        <v>0.99551934826883903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774</v>
      </c>
      <c r="F873">
        <v>761</v>
      </c>
      <c r="G873">
        <v>13</v>
      </c>
      <c r="H873">
        <v>698</v>
      </c>
      <c r="I873">
        <v>76</v>
      </c>
      <c r="J873">
        <v>63</v>
      </c>
      <c r="K873">
        <v>0.901808785529715</v>
      </c>
      <c r="L873">
        <v>0.91721419185282504</v>
      </c>
      <c r="M873">
        <v>1.0170827858081399</v>
      </c>
      <c r="N873">
        <v>0.90944625407166102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214</v>
      </c>
      <c r="F874">
        <v>225</v>
      </c>
      <c r="G874">
        <v>11</v>
      </c>
      <c r="H874">
        <v>195</v>
      </c>
      <c r="I874">
        <v>19</v>
      </c>
      <c r="J874">
        <v>30</v>
      </c>
      <c r="K874">
        <v>0.91121495327102797</v>
      </c>
      <c r="L874">
        <v>0.86666666666666603</v>
      </c>
      <c r="M874">
        <v>0.95111111111111102</v>
      </c>
      <c r="N874">
        <v>0.88838268792710695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1074</v>
      </c>
      <c r="F875">
        <v>1035</v>
      </c>
      <c r="G875">
        <v>39</v>
      </c>
      <c r="H875">
        <v>1028</v>
      </c>
      <c r="I875">
        <v>46</v>
      </c>
      <c r="J875">
        <v>7</v>
      </c>
      <c r="K875">
        <v>0.95716945996275604</v>
      </c>
      <c r="L875">
        <v>0.99323671497584498</v>
      </c>
      <c r="M875">
        <v>1.0376811594202899</v>
      </c>
      <c r="N875">
        <v>0.97486960644855303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807</v>
      </c>
      <c r="F876">
        <v>827</v>
      </c>
      <c r="G876">
        <v>20</v>
      </c>
      <c r="H876">
        <v>723</v>
      </c>
      <c r="I876">
        <v>84</v>
      </c>
      <c r="J876">
        <v>104</v>
      </c>
      <c r="K876">
        <v>0.89591078066914498</v>
      </c>
      <c r="L876">
        <v>0.87424425634824598</v>
      </c>
      <c r="M876">
        <v>0.97581620314389295</v>
      </c>
      <c r="N876">
        <v>0.884944920440636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239</v>
      </c>
      <c r="F877">
        <v>243</v>
      </c>
      <c r="G877">
        <v>4</v>
      </c>
      <c r="H877">
        <v>154</v>
      </c>
      <c r="I877">
        <v>85</v>
      </c>
      <c r="J877">
        <v>89</v>
      </c>
      <c r="K877">
        <v>0.64435146443514602</v>
      </c>
      <c r="L877">
        <v>0.63374485596707797</v>
      </c>
      <c r="M877">
        <v>0.98353909465020495</v>
      </c>
      <c r="N877">
        <v>0.63900414937759298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1022</v>
      </c>
      <c r="F878">
        <v>1035</v>
      </c>
      <c r="G878">
        <v>13</v>
      </c>
      <c r="H878">
        <v>1011</v>
      </c>
      <c r="I878">
        <v>11</v>
      </c>
      <c r="J878">
        <v>24</v>
      </c>
      <c r="K878">
        <v>0.98923679060665304</v>
      </c>
      <c r="L878">
        <v>0.97681159420289798</v>
      </c>
      <c r="M878">
        <v>0.98743961352656995</v>
      </c>
      <c r="N878">
        <v>0.98298492950899297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779</v>
      </c>
      <c r="F879">
        <v>827</v>
      </c>
      <c r="G879">
        <v>48</v>
      </c>
      <c r="H879">
        <v>728</v>
      </c>
      <c r="I879">
        <v>51</v>
      </c>
      <c r="J879">
        <v>99</v>
      </c>
      <c r="K879">
        <v>0.93453145057766296</v>
      </c>
      <c r="L879">
        <v>0.880290205562273</v>
      </c>
      <c r="M879">
        <v>0.94195888754534396</v>
      </c>
      <c r="N879">
        <v>0.90660024906600201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217</v>
      </c>
      <c r="F880">
        <v>243</v>
      </c>
      <c r="G880">
        <v>26</v>
      </c>
      <c r="H880">
        <v>182</v>
      </c>
      <c r="I880">
        <v>35</v>
      </c>
      <c r="J880">
        <v>61</v>
      </c>
      <c r="K880">
        <v>0.83870967741935398</v>
      </c>
      <c r="L880">
        <v>0.748971193415637</v>
      </c>
      <c r="M880">
        <v>0.89300411522633705</v>
      </c>
      <c r="N880">
        <v>0.79130434782608605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1033</v>
      </c>
      <c r="F881">
        <v>1035</v>
      </c>
      <c r="G881">
        <v>2</v>
      </c>
      <c r="H881">
        <v>1029</v>
      </c>
      <c r="I881">
        <v>4</v>
      </c>
      <c r="J881">
        <v>6</v>
      </c>
      <c r="K881">
        <v>0.99612778315585604</v>
      </c>
      <c r="L881">
        <v>0.99420289855072397</v>
      </c>
      <c r="M881">
        <v>0.99806763285024103</v>
      </c>
      <c r="N881">
        <v>0.99516441005802703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849</v>
      </c>
      <c r="F882">
        <v>827</v>
      </c>
      <c r="G882">
        <v>22</v>
      </c>
      <c r="H882">
        <v>788</v>
      </c>
      <c r="I882">
        <v>61</v>
      </c>
      <c r="J882">
        <v>39</v>
      </c>
      <c r="K882">
        <v>0.92815076560659604</v>
      </c>
      <c r="L882">
        <v>0.95284159613059205</v>
      </c>
      <c r="M882">
        <v>1.0266021765417099</v>
      </c>
      <c r="N882">
        <v>0.94033412887828105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216</v>
      </c>
      <c r="F883">
        <v>243</v>
      </c>
      <c r="G883">
        <v>27</v>
      </c>
      <c r="H883">
        <v>183</v>
      </c>
      <c r="I883">
        <v>33</v>
      </c>
      <c r="J883">
        <v>60</v>
      </c>
      <c r="K883">
        <v>0.84722222222222199</v>
      </c>
      <c r="L883">
        <v>0.75308641975308599</v>
      </c>
      <c r="M883">
        <v>0.88888888888888795</v>
      </c>
      <c r="N883">
        <v>0.79738562091503196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1117</v>
      </c>
      <c r="F884">
        <v>1107</v>
      </c>
      <c r="G884">
        <v>10</v>
      </c>
      <c r="H884">
        <v>1105</v>
      </c>
      <c r="I884">
        <v>12</v>
      </c>
      <c r="J884">
        <v>2</v>
      </c>
      <c r="K884">
        <v>0.98925693822739402</v>
      </c>
      <c r="L884">
        <v>0.99819331526648603</v>
      </c>
      <c r="M884">
        <v>1.00903342366757</v>
      </c>
      <c r="N884">
        <v>0.99370503597122295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607</v>
      </c>
      <c r="F885">
        <v>701</v>
      </c>
      <c r="G885">
        <v>94</v>
      </c>
      <c r="H885">
        <v>583</v>
      </c>
      <c r="I885">
        <v>24</v>
      </c>
      <c r="J885">
        <v>118</v>
      </c>
      <c r="K885">
        <v>0.96046128500823702</v>
      </c>
      <c r="L885">
        <v>0.83166904422253896</v>
      </c>
      <c r="M885">
        <v>0.86590584878744603</v>
      </c>
      <c r="N885">
        <v>0.89143730886850103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208</v>
      </c>
      <c r="F886">
        <v>266</v>
      </c>
      <c r="G886">
        <v>58</v>
      </c>
      <c r="H886">
        <v>155</v>
      </c>
      <c r="I886">
        <v>53</v>
      </c>
      <c r="J886">
        <v>111</v>
      </c>
      <c r="K886">
        <v>0.74519230769230704</v>
      </c>
      <c r="L886">
        <v>0.58270676691729295</v>
      </c>
      <c r="M886">
        <v>0.78195488721804496</v>
      </c>
      <c r="N886">
        <v>0.65400843881856496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1045</v>
      </c>
      <c r="F887">
        <v>1107</v>
      </c>
      <c r="G887">
        <v>62</v>
      </c>
      <c r="H887">
        <v>1037</v>
      </c>
      <c r="I887">
        <v>8</v>
      </c>
      <c r="J887">
        <v>70</v>
      </c>
      <c r="K887">
        <v>0.99234449760765497</v>
      </c>
      <c r="L887">
        <v>0.936766034327009</v>
      </c>
      <c r="M887">
        <v>0.94399277326106501</v>
      </c>
      <c r="N887">
        <v>0.963754646840148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604</v>
      </c>
      <c r="F888">
        <v>701</v>
      </c>
      <c r="G888">
        <v>97</v>
      </c>
      <c r="H888">
        <v>585</v>
      </c>
      <c r="I888">
        <v>19</v>
      </c>
      <c r="J888">
        <v>116</v>
      </c>
      <c r="K888">
        <v>0.96854304635761501</v>
      </c>
      <c r="L888">
        <v>0.83452211126961395</v>
      </c>
      <c r="M888">
        <v>0.86162624821683298</v>
      </c>
      <c r="N888">
        <v>0.89655172413793005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238</v>
      </c>
      <c r="F889">
        <v>266</v>
      </c>
      <c r="G889">
        <v>28</v>
      </c>
      <c r="H889">
        <v>211</v>
      </c>
      <c r="I889">
        <v>27</v>
      </c>
      <c r="J889">
        <v>55</v>
      </c>
      <c r="K889">
        <v>0.88655462184873901</v>
      </c>
      <c r="L889">
        <v>0.79323308270676696</v>
      </c>
      <c r="M889">
        <v>0.89473684210526305</v>
      </c>
      <c r="N889">
        <v>0.83730158730158699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1083</v>
      </c>
      <c r="F890">
        <v>1107</v>
      </c>
      <c r="G890">
        <v>24</v>
      </c>
      <c r="H890">
        <v>1081</v>
      </c>
      <c r="I890">
        <v>2</v>
      </c>
      <c r="J890">
        <v>26</v>
      </c>
      <c r="K890">
        <v>0.99815327793167097</v>
      </c>
      <c r="L890">
        <v>0.976513098464318</v>
      </c>
      <c r="M890">
        <v>0.97831978319783197</v>
      </c>
      <c r="N890">
        <v>0.98721461187214599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706</v>
      </c>
      <c r="F891">
        <v>701</v>
      </c>
      <c r="G891">
        <v>5</v>
      </c>
      <c r="H891">
        <v>679</v>
      </c>
      <c r="I891">
        <v>27</v>
      </c>
      <c r="J891">
        <v>22</v>
      </c>
      <c r="K891">
        <v>0.96175637393767699</v>
      </c>
      <c r="L891">
        <v>0.96861626248216803</v>
      </c>
      <c r="M891">
        <v>1.0071326676176799</v>
      </c>
      <c r="N891">
        <v>0.96517412935323299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225</v>
      </c>
      <c r="F892">
        <v>266</v>
      </c>
      <c r="G892">
        <v>41</v>
      </c>
      <c r="H892">
        <v>198</v>
      </c>
      <c r="I892">
        <v>27</v>
      </c>
      <c r="J892">
        <v>68</v>
      </c>
      <c r="K892">
        <v>0.88</v>
      </c>
      <c r="L892">
        <v>0.744360902255639</v>
      </c>
      <c r="M892">
        <v>0.84586466165413499</v>
      </c>
      <c r="N892">
        <v>0.80651731160896101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1055</v>
      </c>
      <c r="F893">
        <v>1014</v>
      </c>
      <c r="G893">
        <v>41</v>
      </c>
      <c r="H893">
        <v>1007</v>
      </c>
      <c r="I893">
        <v>48</v>
      </c>
      <c r="J893">
        <v>7</v>
      </c>
      <c r="K893">
        <v>0.95450236966824598</v>
      </c>
      <c r="L893">
        <v>0.99309664694279998</v>
      </c>
      <c r="M893">
        <v>1.0404339250493</v>
      </c>
      <c r="N893">
        <v>0.97341710971483797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644</v>
      </c>
      <c r="F894">
        <v>656</v>
      </c>
      <c r="G894">
        <v>12</v>
      </c>
      <c r="H894">
        <v>605</v>
      </c>
      <c r="I894">
        <v>39</v>
      </c>
      <c r="J894">
        <v>51</v>
      </c>
      <c r="K894">
        <v>0.93944099378881896</v>
      </c>
      <c r="L894">
        <v>0.92225609756097504</v>
      </c>
      <c r="M894">
        <v>0.98170731707317005</v>
      </c>
      <c r="N894">
        <v>0.93076923076923002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208</v>
      </c>
      <c r="F895">
        <v>247</v>
      </c>
      <c r="G895">
        <v>39</v>
      </c>
      <c r="H895">
        <v>169</v>
      </c>
      <c r="I895">
        <v>39</v>
      </c>
      <c r="J895">
        <v>78</v>
      </c>
      <c r="K895">
        <v>0.8125</v>
      </c>
      <c r="L895">
        <v>0.68421052631578905</v>
      </c>
      <c r="M895">
        <v>0.84210526315789402</v>
      </c>
      <c r="N895">
        <v>0.74285714285714299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1064</v>
      </c>
      <c r="F896">
        <v>1014</v>
      </c>
      <c r="G896">
        <v>50</v>
      </c>
      <c r="H896">
        <v>1014</v>
      </c>
      <c r="I896">
        <v>50</v>
      </c>
      <c r="J896">
        <v>0</v>
      </c>
      <c r="K896">
        <v>0.95300751879699197</v>
      </c>
      <c r="L896">
        <v>1</v>
      </c>
      <c r="M896">
        <v>1.0493096646942801</v>
      </c>
      <c r="N896">
        <v>0.97593840230991302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647</v>
      </c>
      <c r="F897">
        <v>656</v>
      </c>
      <c r="G897">
        <v>9</v>
      </c>
      <c r="H897">
        <v>606</v>
      </c>
      <c r="I897">
        <v>41</v>
      </c>
      <c r="J897">
        <v>50</v>
      </c>
      <c r="K897">
        <v>0.936630602782071</v>
      </c>
      <c r="L897">
        <v>0.92378048780487798</v>
      </c>
      <c r="M897">
        <v>0.98628048780487798</v>
      </c>
      <c r="N897">
        <v>0.93016116653875602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229</v>
      </c>
      <c r="F898">
        <v>247</v>
      </c>
      <c r="G898">
        <v>18</v>
      </c>
      <c r="H898">
        <v>205</v>
      </c>
      <c r="I898">
        <v>24</v>
      </c>
      <c r="J898">
        <v>42</v>
      </c>
      <c r="K898">
        <v>0.89519650655021799</v>
      </c>
      <c r="L898">
        <v>0.82995951417003999</v>
      </c>
      <c r="M898">
        <v>0.92712550607287403</v>
      </c>
      <c r="N898">
        <v>0.86134453781512599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1015</v>
      </c>
      <c r="F899">
        <v>1014</v>
      </c>
      <c r="G899">
        <v>1</v>
      </c>
      <c r="H899">
        <v>1010</v>
      </c>
      <c r="I899">
        <v>5</v>
      </c>
      <c r="J899">
        <v>4</v>
      </c>
      <c r="K899">
        <v>0.99507389162561499</v>
      </c>
      <c r="L899">
        <v>0.99605522682445702</v>
      </c>
      <c r="M899">
        <v>1.0009861932938799</v>
      </c>
      <c r="N899">
        <v>0.99556431739773299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664</v>
      </c>
      <c r="F900">
        <v>656</v>
      </c>
      <c r="G900">
        <v>8</v>
      </c>
      <c r="H900">
        <v>623</v>
      </c>
      <c r="I900">
        <v>41</v>
      </c>
      <c r="J900">
        <v>33</v>
      </c>
      <c r="K900">
        <v>0.938253012048192</v>
      </c>
      <c r="L900">
        <v>0.94969512195121897</v>
      </c>
      <c r="M900">
        <v>1.01219512195121</v>
      </c>
      <c r="N900">
        <v>0.94393939393939397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250</v>
      </c>
      <c r="F901">
        <v>247</v>
      </c>
      <c r="G901">
        <v>3</v>
      </c>
      <c r="H901">
        <v>221</v>
      </c>
      <c r="I901">
        <v>29</v>
      </c>
      <c r="J901">
        <v>26</v>
      </c>
      <c r="K901">
        <v>0.88400000000000001</v>
      </c>
      <c r="L901">
        <v>0.89473684210526305</v>
      </c>
      <c r="M901">
        <v>1.01214574898785</v>
      </c>
      <c r="N901">
        <v>0.88933601609657897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1121</v>
      </c>
      <c r="F902">
        <v>1070</v>
      </c>
      <c r="G902">
        <v>51</v>
      </c>
      <c r="H902">
        <v>1069</v>
      </c>
      <c r="I902">
        <v>52</v>
      </c>
      <c r="J902">
        <v>1</v>
      </c>
      <c r="K902">
        <v>0.95361284567350502</v>
      </c>
      <c r="L902">
        <v>0.99906542056074699</v>
      </c>
      <c r="M902">
        <v>1.04766355140186</v>
      </c>
      <c r="N902">
        <v>0.97581013235965297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728</v>
      </c>
      <c r="F903">
        <v>700</v>
      </c>
      <c r="G903">
        <v>28</v>
      </c>
      <c r="H903">
        <v>649</v>
      </c>
      <c r="I903">
        <v>79</v>
      </c>
      <c r="J903">
        <v>51</v>
      </c>
      <c r="K903">
        <v>0.89148351648351598</v>
      </c>
      <c r="L903">
        <v>0.92714285714285705</v>
      </c>
      <c r="M903">
        <v>1.04</v>
      </c>
      <c r="N903">
        <v>0.90896358543417299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209</v>
      </c>
      <c r="F904">
        <v>239</v>
      </c>
      <c r="G904">
        <v>30</v>
      </c>
      <c r="H904">
        <v>160</v>
      </c>
      <c r="I904">
        <v>49</v>
      </c>
      <c r="J904">
        <v>79</v>
      </c>
      <c r="K904">
        <v>0.76555023923444898</v>
      </c>
      <c r="L904">
        <v>0.669456066945606</v>
      </c>
      <c r="M904">
        <v>0.87447698744769797</v>
      </c>
      <c r="N904">
        <v>0.71428571428571397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1055</v>
      </c>
      <c r="F905">
        <v>1070</v>
      </c>
      <c r="G905">
        <v>15</v>
      </c>
      <c r="H905">
        <v>1051</v>
      </c>
      <c r="I905">
        <v>4</v>
      </c>
      <c r="J905">
        <v>19</v>
      </c>
      <c r="K905">
        <v>0.99620853080568705</v>
      </c>
      <c r="L905">
        <v>0.98224299065420495</v>
      </c>
      <c r="M905">
        <v>0.98598130841121501</v>
      </c>
      <c r="N905">
        <v>0.98917647058823499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674</v>
      </c>
      <c r="F906">
        <v>700</v>
      </c>
      <c r="G906">
        <v>26</v>
      </c>
      <c r="H906">
        <v>623</v>
      </c>
      <c r="I906">
        <v>51</v>
      </c>
      <c r="J906">
        <v>77</v>
      </c>
      <c r="K906">
        <v>0.92433234421364896</v>
      </c>
      <c r="L906">
        <v>0.89</v>
      </c>
      <c r="M906">
        <v>0.96285714285714197</v>
      </c>
      <c r="N906">
        <v>0.90684133915574905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203</v>
      </c>
      <c r="F907">
        <v>239</v>
      </c>
      <c r="G907">
        <v>36</v>
      </c>
      <c r="H907">
        <v>183</v>
      </c>
      <c r="I907">
        <v>20</v>
      </c>
      <c r="J907">
        <v>56</v>
      </c>
      <c r="K907">
        <v>0.90147783251231495</v>
      </c>
      <c r="L907">
        <v>0.76569037656903705</v>
      </c>
      <c r="M907">
        <v>0.84937238493723799</v>
      </c>
      <c r="N907">
        <v>0.82805429864253399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1064</v>
      </c>
      <c r="F908">
        <v>1070</v>
      </c>
      <c r="G908">
        <v>6</v>
      </c>
      <c r="H908">
        <v>1063</v>
      </c>
      <c r="I908">
        <v>1</v>
      </c>
      <c r="J908">
        <v>7</v>
      </c>
      <c r="K908">
        <v>0.99906015037593898</v>
      </c>
      <c r="L908">
        <v>0.99345794392523301</v>
      </c>
      <c r="M908">
        <v>0.99439252336448603</v>
      </c>
      <c r="N908">
        <v>0.99625117150890297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709</v>
      </c>
      <c r="F909">
        <v>700</v>
      </c>
      <c r="G909">
        <v>9</v>
      </c>
      <c r="H909">
        <v>658</v>
      </c>
      <c r="I909">
        <v>51</v>
      </c>
      <c r="J909">
        <v>42</v>
      </c>
      <c r="K909">
        <v>0.92806770098730595</v>
      </c>
      <c r="L909">
        <v>0.94</v>
      </c>
      <c r="M909">
        <v>1.01285714285714</v>
      </c>
      <c r="N909">
        <v>0.93399574166075205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208</v>
      </c>
      <c r="F910">
        <v>239</v>
      </c>
      <c r="G910">
        <v>31</v>
      </c>
      <c r="H910">
        <v>182</v>
      </c>
      <c r="I910">
        <v>26</v>
      </c>
      <c r="J910">
        <v>57</v>
      </c>
      <c r="K910">
        <v>0.875</v>
      </c>
      <c r="L910">
        <v>0.76150627615062705</v>
      </c>
      <c r="M910">
        <v>0.87029288702928798</v>
      </c>
      <c r="N910">
        <v>0.81431767337807603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1081</v>
      </c>
      <c r="F911">
        <v>1007</v>
      </c>
      <c r="G911">
        <v>74</v>
      </c>
      <c r="H911">
        <v>1007</v>
      </c>
      <c r="I911">
        <v>74</v>
      </c>
      <c r="J911">
        <v>0</v>
      </c>
      <c r="K911">
        <v>0.93154486586493901</v>
      </c>
      <c r="L911">
        <v>1</v>
      </c>
      <c r="M911">
        <v>1.07348560079443</v>
      </c>
      <c r="N911">
        <v>0.96455938697318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696</v>
      </c>
      <c r="F912">
        <v>641</v>
      </c>
      <c r="G912">
        <v>55</v>
      </c>
      <c r="H912">
        <v>598</v>
      </c>
      <c r="I912">
        <v>98</v>
      </c>
      <c r="J912">
        <v>43</v>
      </c>
      <c r="K912">
        <v>0.85919540229885005</v>
      </c>
      <c r="L912">
        <v>0.93291731669266698</v>
      </c>
      <c r="M912">
        <v>1.08580343213728</v>
      </c>
      <c r="N912">
        <v>0.89454001495886304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230</v>
      </c>
      <c r="F913">
        <v>204</v>
      </c>
      <c r="G913">
        <v>26</v>
      </c>
      <c r="H913">
        <v>169</v>
      </c>
      <c r="I913">
        <v>61</v>
      </c>
      <c r="J913">
        <v>35</v>
      </c>
      <c r="K913">
        <v>0.73478260869565204</v>
      </c>
      <c r="L913">
        <v>0.828431372549019</v>
      </c>
      <c r="M913">
        <v>1.12745098039215</v>
      </c>
      <c r="N913">
        <v>0.77880184331797198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1061</v>
      </c>
      <c r="F914">
        <v>1007</v>
      </c>
      <c r="G914">
        <v>54</v>
      </c>
      <c r="H914">
        <v>1007</v>
      </c>
      <c r="I914">
        <v>54</v>
      </c>
      <c r="J914">
        <v>0</v>
      </c>
      <c r="K914">
        <v>0.94910461828463699</v>
      </c>
      <c r="L914">
        <v>1</v>
      </c>
      <c r="M914">
        <v>1.05362462760675</v>
      </c>
      <c r="N914">
        <v>0.97388781431334603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636</v>
      </c>
      <c r="F915">
        <v>641</v>
      </c>
      <c r="G915">
        <v>5</v>
      </c>
      <c r="H915">
        <v>569</v>
      </c>
      <c r="I915">
        <v>67</v>
      </c>
      <c r="J915">
        <v>72</v>
      </c>
      <c r="K915">
        <v>0.89465408805031399</v>
      </c>
      <c r="L915">
        <v>0.88767550702027997</v>
      </c>
      <c r="M915">
        <v>0.99219968798751901</v>
      </c>
      <c r="N915">
        <v>0.89115113547376601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231</v>
      </c>
      <c r="F916">
        <v>204</v>
      </c>
      <c r="G916">
        <v>27</v>
      </c>
      <c r="H916">
        <v>182</v>
      </c>
      <c r="I916">
        <v>49</v>
      </c>
      <c r="J916">
        <v>22</v>
      </c>
      <c r="K916">
        <v>0.78787878787878696</v>
      </c>
      <c r="L916">
        <v>0.89215686274509798</v>
      </c>
      <c r="M916">
        <v>1.1323529411764699</v>
      </c>
      <c r="N916">
        <v>0.83678160919540201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1011</v>
      </c>
      <c r="F917">
        <v>1007</v>
      </c>
      <c r="G917">
        <v>4</v>
      </c>
      <c r="H917">
        <v>1007</v>
      </c>
      <c r="I917">
        <v>4</v>
      </c>
      <c r="J917">
        <v>0</v>
      </c>
      <c r="K917">
        <v>0.99604352126607298</v>
      </c>
      <c r="L917">
        <v>1</v>
      </c>
      <c r="M917">
        <v>1.00397219463753</v>
      </c>
      <c r="N917">
        <v>0.998017839444995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662</v>
      </c>
      <c r="F918">
        <v>641</v>
      </c>
      <c r="G918">
        <v>21</v>
      </c>
      <c r="H918">
        <v>593</v>
      </c>
      <c r="I918">
        <v>69</v>
      </c>
      <c r="J918">
        <v>48</v>
      </c>
      <c r="K918">
        <v>0.89577039274924397</v>
      </c>
      <c r="L918">
        <v>0.92511700468018698</v>
      </c>
      <c r="M918">
        <v>1.03276131045241</v>
      </c>
      <c r="N918">
        <v>0.91020721412125805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220</v>
      </c>
      <c r="F919">
        <v>204</v>
      </c>
      <c r="G919">
        <v>16</v>
      </c>
      <c r="H919">
        <v>188</v>
      </c>
      <c r="I919">
        <v>32</v>
      </c>
      <c r="J919">
        <v>16</v>
      </c>
      <c r="K919">
        <v>0.85454545454545405</v>
      </c>
      <c r="L919">
        <v>0.92156862745098</v>
      </c>
      <c r="M919">
        <v>1.07843137254901</v>
      </c>
      <c r="N919">
        <v>0.88679245283018804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1035</v>
      </c>
      <c r="F920">
        <v>1000</v>
      </c>
      <c r="G920">
        <v>35</v>
      </c>
      <c r="H920">
        <v>1000</v>
      </c>
      <c r="I920">
        <v>35</v>
      </c>
      <c r="J920">
        <v>0</v>
      </c>
      <c r="K920">
        <v>0.96618357487922701</v>
      </c>
      <c r="L920">
        <v>1</v>
      </c>
      <c r="M920">
        <v>1.0349999999999999</v>
      </c>
      <c r="N920">
        <v>0.98280098280098205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855</v>
      </c>
      <c r="F921">
        <v>815</v>
      </c>
      <c r="G921">
        <v>40</v>
      </c>
      <c r="H921">
        <v>783</v>
      </c>
      <c r="I921">
        <v>72</v>
      </c>
      <c r="J921">
        <v>32</v>
      </c>
      <c r="K921">
        <v>0.91578947368421004</v>
      </c>
      <c r="L921">
        <v>0.96073619631901797</v>
      </c>
      <c r="M921">
        <v>1.04907975460122</v>
      </c>
      <c r="N921">
        <v>0.93772455089820295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243</v>
      </c>
      <c r="F922">
        <v>216</v>
      </c>
      <c r="G922">
        <v>27</v>
      </c>
      <c r="H922">
        <v>159</v>
      </c>
      <c r="I922">
        <v>84</v>
      </c>
      <c r="J922">
        <v>57</v>
      </c>
      <c r="K922">
        <v>0.65432098765432101</v>
      </c>
      <c r="L922">
        <v>0.73611111111111105</v>
      </c>
      <c r="M922">
        <v>1.125</v>
      </c>
      <c r="N922">
        <v>0.69281045751633896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1034</v>
      </c>
      <c r="F923">
        <v>1000</v>
      </c>
      <c r="G923">
        <v>34</v>
      </c>
      <c r="H923">
        <v>1000</v>
      </c>
      <c r="I923">
        <v>34</v>
      </c>
      <c r="J923">
        <v>0</v>
      </c>
      <c r="K923">
        <v>0.96711798839458396</v>
      </c>
      <c r="L923">
        <v>1</v>
      </c>
      <c r="M923">
        <v>1.034</v>
      </c>
      <c r="N923">
        <v>0.98328416912487704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789</v>
      </c>
      <c r="F924">
        <v>815</v>
      </c>
      <c r="G924">
        <v>26</v>
      </c>
      <c r="H924">
        <v>750</v>
      </c>
      <c r="I924">
        <v>39</v>
      </c>
      <c r="J924">
        <v>65</v>
      </c>
      <c r="K924">
        <v>0.95057034220532299</v>
      </c>
      <c r="L924">
        <v>0.92024539877300604</v>
      </c>
      <c r="M924">
        <v>0.96809815950920197</v>
      </c>
      <c r="N924">
        <v>0.93516209476309198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237</v>
      </c>
      <c r="F925">
        <v>216</v>
      </c>
      <c r="G925">
        <v>21</v>
      </c>
      <c r="H925">
        <v>180</v>
      </c>
      <c r="I925">
        <v>57</v>
      </c>
      <c r="J925">
        <v>36</v>
      </c>
      <c r="K925">
        <v>0.759493670886076</v>
      </c>
      <c r="L925">
        <v>0.83333333333333304</v>
      </c>
      <c r="M925">
        <v>1.0972222222222201</v>
      </c>
      <c r="N925">
        <v>0.79470198675496595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997</v>
      </c>
      <c r="F926">
        <v>1000</v>
      </c>
      <c r="G926">
        <v>3</v>
      </c>
      <c r="H926">
        <v>997</v>
      </c>
      <c r="I926">
        <v>0</v>
      </c>
      <c r="J926">
        <v>3</v>
      </c>
      <c r="K926">
        <v>1</v>
      </c>
      <c r="L926">
        <v>0.997</v>
      </c>
      <c r="M926">
        <v>0.997</v>
      </c>
      <c r="N926">
        <v>0.99849774661992996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826</v>
      </c>
      <c r="F927">
        <v>815</v>
      </c>
      <c r="G927">
        <v>11</v>
      </c>
      <c r="H927">
        <v>787</v>
      </c>
      <c r="I927">
        <v>39</v>
      </c>
      <c r="J927">
        <v>28</v>
      </c>
      <c r="K927">
        <v>0.95278450363196099</v>
      </c>
      <c r="L927">
        <v>0.96564417177914097</v>
      </c>
      <c r="M927">
        <v>1.01349693251533</v>
      </c>
      <c r="N927">
        <v>0.95917123705057805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217</v>
      </c>
      <c r="F928">
        <v>216</v>
      </c>
      <c r="G928">
        <v>1</v>
      </c>
      <c r="H928">
        <v>197</v>
      </c>
      <c r="I928">
        <v>20</v>
      </c>
      <c r="J928">
        <v>19</v>
      </c>
      <c r="K928">
        <v>0.90783410138248799</v>
      </c>
      <c r="L928">
        <v>0.91203703703703698</v>
      </c>
      <c r="M928">
        <v>1.00462962962962</v>
      </c>
      <c r="N928">
        <v>0.90993071593533403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1060</v>
      </c>
      <c r="F929">
        <v>1052</v>
      </c>
      <c r="G929">
        <v>8</v>
      </c>
      <c r="H929">
        <v>1048</v>
      </c>
      <c r="I929">
        <v>12</v>
      </c>
      <c r="J929">
        <v>4</v>
      </c>
      <c r="K929">
        <v>0.98867924528301798</v>
      </c>
      <c r="L929">
        <v>0.99619771863117801</v>
      </c>
      <c r="M929">
        <v>1.00760456273764</v>
      </c>
      <c r="N929">
        <v>0.99242424242424199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818</v>
      </c>
      <c r="F930">
        <v>913</v>
      </c>
      <c r="G930">
        <v>95</v>
      </c>
      <c r="H930">
        <v>774</v>
      </c>
      <c r="I930">
        <v>44</v>
      </c>
      <c r="J930">
        <v>139</v>
      </c>
      <c r="K930">
        <v>0.94621026894865501</v>
      </c>
      <c r="L930">
        <v>0.84775465498357006</v>
      </c>
      <c r="M930">
        <v>0.895947426067908</v>
      </c>
      <c r="N930">
        <v>0.89428076256499101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195</v>
      </c>
      <c r="F931">
        <v>217</v>
      </c>
      <c r="G931">
        <v>22</v>
      </c>
      <c r="H931">
        <v>145</v>
      </c>
      <c r="I931">
        <v>50</v>
      </c>
      <c r="J931">
        <v>72</v>
      </c>
      <c r="K931">
        <v>0.74358974358974295</v>
      </c>
      <c r="L931">
        <v>0.66820276497695796</v>
      </c>
      <c r="M931">
        <v>0.89861751152073699</v>
      </c>
      <c r="N931">
        <v>0.70388349514563098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1002</v>
      </c>
      <c r="F932">
        <v>1052</v>
      </c>
      <c r="G932">
        <v>50</v>
      </c>
      <c r="H932">
        <v>996</v>
      </c>
      <c r="I932">
        <v>6</v>
      </c>
      <c r="J932">
        <v>56</v>
      </c>
      <c r="K932">
        <v>0.99401197604790403</v>
      </c>
      <c r="L932">
        <v>0.946768060836501</v>
      </c>
      <c r="M932">
        <v>0.95247148288973305</v>
      </c>
      <c r="N932">
        <v>0.96981499513144998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844</v>
      </c>
      <c r="F933">
        <v>913</v>
      </c>
      <c r="G933">
        <v>69</v>
      </c>
      <c r="H933">
        <v>800</v>
      </c>
      <c r="I933">
        <v>44</v>
      </c>
      <c r="J933">
        <v>113</v>
      </c>
      <c r="K933">
        <v>0.94786729857819896</v>
      </c>
      <c r="L933">
        <v>0.87623220153340597</v>
      </c>
      <c r="M933">
        <v>0.92442497261774303</v>
      </c>
      <c r="N933">
        <v>0.91064314171883898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222</v>
      </c>
      <c r="F934">
        <v>217</v>
      </c>
      <c r="G934">
        <v>5</v>
      </c>
      <c r="H934">
        <v>188</v>
      </c>
      <c r="I934">
        <v>34</v>
      </c>
      <c r="J934">
        <v>29</v>
      </c>
      <c r="K934">
        <v>0.84684684684684597</v>
      </c>
      <c r="L934">
        <v>0.86635944700460799</v>
      </c>
      <c r="M934">
        <v>1.0230414746543699</v>
      </c>
      <c r="N934">
        <v>0.85649202733485097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1046</v>
      </c>
      <c r="F935">
        <v>1052</v>
      </c>
      <c r="G935">
        <v>6</v>
      </c>
      <c r="H935">
        <v>1046</v>
      </c>
      <c r="I935">
        <v>0</v>
      </c>
      <c r="J935">
        <v>6</v>
      </c>
      <c r="K935">
        <v>1</v>
      </c>
      <c r="L935">
        <v>0.99429657794676796</v>
      </c>
      <c r="M935">
        <v>0.99429657794676796</v>
      </c>
      <c r="N935">
        <v>0.99714013346043795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910</v>
      </c>
      <c r="F936">
        <v>913</v>
      </c>
      <c r="G936">
        <v>3</v>
      </c>
      <c r="H936">
        <v>855</v>
      </c>
      <c r="I936">
        <v>55</v>
      </c>
      <c r="J936">
        <v>58</v>
      </c>
      <c r="K936">
        <v>0.939560439560439</v>
      </c>
      <c r="L936">
        <v>0.93647316538882797</v>
      </c>
      <c r="M936">
        <v>0.99671412924424896</v>
      </c>
      <c r="N936">
        <v>0.93801426220515605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189</v>
      </c>
      <c r="F937">
        <v>217</v>
      </c>
      <c r="G937">
        <v>28</v>
      </c>
      <c r="H937">
        <v>170</v>
      </c>
      <c r="I937">
        <v>19</v>
      </c>
      <c r="J937">
        <v>47</v>
      </c>
      <c r="K937">
        <v>0.89947089947089898</v>
      </c>
      <c r="L937">
        <v>0.78341013824884798</v>
      </c>
      <c r="M937">
        <v>0.87096774193548299</v>
      </c>
      <c r="N937">
        <v>0.83743842364531995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1023</v>
      </c>
      <c r="F938">
        <v>964</v>
      </c>
      <c r="G938">
        <v>59</v>
      </c>
      <c r="H938">
        <v>964</v>
      </c>
      <c r="I938">
        <v>59</v>
      </c>
      <c r="J938">
        <v>0</v>
      </c>
      <c r="K938">
        <v>0.94232649071358698</v>
      </c>
      <c r="L938">
        <v>1</v>
      </c>
      <c r="M938">
        <v>1.06120331950207</v>
      </c>
      <c r="N938">
        <v>0.97030699547055799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793</v>
      </c>
      <c r="F939">
        <v>774</v>
      </c>
      <c r="G939">
        <v>19</v>
      </c>
      <c r="H939">
        <v>737</v>
      </c>
      <c r="I939">
        <v>56</v>
      </c>
      <c r="J939">
        <v>37</v>
      </c>
      <c r="K939">
        <v>0.929382093316519</v>
      </c>
      <c r="L939">
        <v>0.95219638242894</v>
      </c>
      <c r="M939">
        <v>1.0245478036175699</v>
      </c>
      <c r="N939">
        <v>0.94065092533503503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198</v>
      </c>
      <c r="F940">
        <v>218</v>
      </c>
      <c r="G940">
        <v>20</v>
      </c>
      <c r="H940">
        <v>166</v>
      </c>
      <c r="I940">
        <v>32</v>
      </c>
      <c r="J940">
        <v>52</v>
      </c>
      <c r="K940">
        <v>0.83838383838383801</v>
      </c>
      <c r="L940">
        <v>0.76146788990825598</v>
      </c>
      <c r="M940">
        <v>0.90825688073394495</v>
      </c>
      <c r="N940">
        <v>0.79807692307692302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940</v>
      </c>
      <c r="F941">
        <v>964</v>
      </c>
      <c r="G941">
        <v>24</v>
      </c>
      <c r="H941">
        <v>933</v>
      </c>
      <c r="I941">
        <v>7</v>
      </c>
      <c r="J941">
        <v>31</v>
      </c>
      <c r="K941">
        <v>0.99255319148936105</v>
      </c>
      <c r="L941">
        <v>0.96784232365145195</v>
      </c>
      <c r="M941">
        <v>0.975103734439834</v>
      </c>
      <c r="N941">
        <v>0.98004201680672198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723</v>
      </c>
      <c r="F942">
        <v>774</v>
      </c>
      <c r="G942">
        <v>51</v>
      </c>
      <c r="H942">
        <v>690</v>
      </c>
      <c r="I942">
        <v>33</v>
      </c>
      <c r="J942">
        <v>84</v>
      </c>
      <c r="K942">
        <v>0.95435684647302899</v>
      </c>
      <c r="L942">
        <v>0.89147286821705396</v>
      </c>
      <c r="M942">
        <v>0.93410852713178205</v>
      </c>
      <c r="N942">
        <v>0.92184368737474898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191</v>
      </c>
      <c r="F943">
        <v>218</v>
      </c>
      <c r="G943">
        <v>27</v>
      </c>
      <c r="H943">
        <v>175</v>
      </c>
      <c r="I943">
        <v>16</v>
      </c>
      <c r="J943">
        <v>43</v>
      </c>
      <c r="K943">
        <v>0.91623036649214595</v>
      </c>
      <c r="L943">
        <v>0.80275229357798095</v>
      </c>
      <c r="M943">
        <v>0.87614678899082499</v>
      </c>
      <c r="N943">
        <v>0.85574572127139303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953</v>
      </c>
      <c r="F944">
        <v>964</v>
      </c>
      <c r="G944">
        <v>11</v>
      </c>
      <c r="H944">
        <v>952</v>
      </c>
      <c r="I944">
        <v>1</v>
      </c>
      <c r="J944">
        <v>12</v>
      </c>
      <c r="K944">
        <v>0.99895068205666304</v>
      </c>
      <c r="L944">
        <v>0.98755186721991695</v>
      </c>
      <c r="M944">
        <v>0.98858921161825697</v>
      </c>
      <c r="N944">
        <v>0.99321857068335895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763</v>
      </c>
      <c r="F945">
        <v>774</v>
      </c>
      <c r="G945">
        <v>11</v>
      </c>
      <c r="H945">
        <v>725</v>
      </c>
      <c r="I945">
        <v>38</v>
      </c>
      <c r="J945">
        <v>49</v>
      </c>
      <c r="K945">
        <v>0.95019659239842702</v>
      </c>
      <c r="L945">
        <v>0.93669250645994795</v>
      </c>
      <c r="M945">
        <v>0.98578811369509001</v>
      </c>
      <c r="N945">
        <v>0.94339622641509402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211</v>
      </c>
      <c r="F946">
        <v>218</v>
      </c>
      <c r="G946">
        <v>7</v>
      </c>
      <c r="H946">
        <v>193</v>
      </c>
      <c r="I946">
        <v>18</v>
      </c>
      <c r="J946">
        <v>25</v>
      </c>
      <c r="K946">
        <v>0.91469194312796198</v>
      </c>
      <c r="L946">
        <v>0.88532110091743099</v>
      </c>
      <c r="M946">
        <v>0.96788990825688004</v>
      </c>
      <c r="N946">
        <v>0.89976689976689905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1144</v>
      </c>
      <c r="F947">
        <v>1109</v>
      </c>
      <c r="G947">
        <v>35</v>
      </c>
      <c r="H947">
        <v>1109</v>
      </c>
      <c r="I947">
        <v>35</v>
      </c>
      <c r="J947">
        <v>0</v>
      </c>
      <c r="K947">
        <v>0.96940559440559404</v>
      </c>
      <c r="L947">
        <v>1</v>
      </c>
      <c r="M947">
        <v>1.0315599639314601</v>
      </c>
      <c r="N947">
        <v>0.98446515756768704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690</v>
      </c>
      <c r="F948">
        <v>681</v>
      </c>
      <c r="G948">
        <v>9</v>
      </c>
      <c r="H948">
        <v>606</v>
      </c>
      <c r="I948">
        <v>84</v>
      </c>
      <c r="J948">
        <v>75</v>
      </c>
      <c r="K948">
        <v>0.87826086956521698</v>
      </c>
      <c r="L948">
        <v>0.889867841409691</v>
      </c>
      <c r="M948">
        <v>1.01321585903083</v>
      </c>
      <c r="N948">
        <v>0.88402625820568903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242</v>
      </c>
      <c r="F949">
        <v>272</v>
      </c>
      <c r="G949">
        <v>30</v>
      </c>
      <c r="H949">
        <v>140</v>
      </c>
      <c r="I949">
        <v>102</v>
      </c>
      <c r="J949">
        <v>132</v>
      </c>
      <c r="K949">
        <v>0.57851239669421395</v>
      </c>
      <c r="L949">
        <v>0.51470588235294101</v>
      </c>
      <c r="M949">
        <v>0.88970588235294101</v>
      </c>
      <c r="N949">
        <v>0.54474708171206199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1126</v>
      </c>
      <c r="F950">
        <v>1109</v>
      </c>
      <c r="G950">
        <v>17</v>
      </c>
      <c r="H950">
        <v>1107</v>
      </c>
      <c r="I950">
        <v>19</v>
      </c>
      <c r="J950">
        <v>2</v>
      </c>
      <c r="K950">
        <v>0.98312611012433304</v>
      </c>
      <c r="L950">
        <v>0.99819657348962998</v>
      </c>
      <c r="M950">
        <v>1.01532912533814</v>
      </c>
      <c r="N950">
        <v>0.99060402684563698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646</v>
      </c>
      <c r="F951">
        <v>681</v>
      </c>
      <c r="G951">
        <v>35</v>
      </c>
      <c r="H951">
        <v>604</v>
      </c>
      <c r="I951">
        <v>42</v>
      </c>
      <c r="J951">
        <v>77</v>
      </c>
      <c r="K951">
        <v>0.93498452012383904</v>
      </c>
      <c r="L951">
        <v>0.88693098384728297</v>
      </c>
      <c r="M951">
        <v>0.94860499265785603</v>
      </c>
      <c r="N951">
        <v>0.91032403918613403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258</v>
      </c>
      <c r="F952">
        <v>272</v>
      </c>
      <c r="G952">
        <v>14</v>
      </c>
      <c r="H952">
        <v>215</v>
      </c>
      <c r="I952">
        <v>43</v>
      </c>
      <c r="J952">
        <v>57</v>
      </c>
      <c r="K952">
        <v>0.83333333333333304</v>
      </c>
      <c r="L952">
        <v>0.79044117647058798</v>
      </c>
      <c r="M952">
        <v>0.94852941176470495</v>
      </c>
      <c r="N952">
        <v>0.81132075471698095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1116</v>
      </c>
      <c r="F953">
        <v>1109</v>
      </c>
      <c r="G953">
        <v>7</v>
      </c>
      <c r="H953">
        <v>1108</v>
      </c>
      <c r="I953">
        <v>8</v>
      </c>
      <c r="J953">
        <v>1</v>
      </c>
      <c r="K953">
        <v>0.99283154121863804</v>
      </c>
      <c r="L953">
        <v>0.99909828674481505</v>
      </c>
      <c r="M953">
        <v>1.00631199278629</v>
      </c>
      <c r="N953">
        <v>0.99595505617977498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677</v>
      </c>
      <c r="F954">
        <v>681</v>
      </c>
      <c r="G954">
        <v>4</v>
      </c>
      <c r="H954">
        <v>618</v>
      </c>
      <c r="I954">
        <v>59</v>
      </c>
      <c r="J954">
        <v>63</v>
      </c>
      <c r="K954">
        <v>0.91285081240768096</v>
      </c>
      <c r="L954">
        <v>0.90748898678414003</v>
      </c>
      <c r="M954">
        <v>0.99412628487518295</v>
      </c>
      <c r="N954">
        <v>0.91016200294550798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213</v>
      </c>
      <c r="F955">
        <v>272</v>
      </c>
      <c r="G955">
        <v>59</v>
      </c>
      <c r="H955">
        <v>190</v>
      </c>
      <c r="I955">
        <v>23</v>
      </c>
      <c r="J955">
        <v>82</v>
      </c>
      <c r="K955">
        <v>0.892018779342723</v>
      </c>
      <c r="L955">
        <v>0.69852941176470495</v>
      </c>
      <c r="M955">
        <v>0.78308823529411697</v>
      </c>
      <c r="N955">
        <v>0.78350515463917503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1062</v>
      </c>
      <c r="F956">
        <v>1029</v>
      </c>
      <c r="G956">
        <v>33</v>
      </c>
      <c r="H956">
        <v>1029</v>
      </c>
      <c r="I956">
        <v>33</v>
      </c>
      <c r="J956">
        <v>0</v>
      </c>
      <c r="K956">
        <v>0.96892655367231595</v>
      </c>
      <c r="L956">
        <v>1</v>
      </c>
      <c r="M956">
        <v>1.0320699708454799</v>
      </c>
      <c r="N956">
        <v>0.98421807747489198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822</v>
      </c>
      <c r="F957">
        <v>837</v>
      </c>
      <c r="G957">
        <v>15</v>
      </c>
      <c r="H957">
        <v>743</v>
      </c>
      <c r="I957">
        <v>79</v>
      </c>
      <c r="J957">
        <v>94</v>
      </c>
      <c r="K957">
        <v>0.90389294403892895</v>
      </c>
      <c r="L957">
        <v>0.88769414575866101</v>
      </c>
      <c r="M957">
        <v>0.98207885304659504</v>
      </c>
      <c r="N957">
        <v>0.89572031344183201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252</v>
      </c>
      <c r="F958">
        <v>240</v>
      </c>
      <c r="G958">
        <v>12</v>
      </c>
      <c r="H958">
        <v>139</v>
      </c>
      <c r="I958">
        <v>113</v>
      </c>
      <c r="J958">
        <v>101</v>
      </c>
      <c r="K958">
        <v>0.55158730158730096</v>
      </c>
      <c r="L958">
        <v>0.57916666666666605</v>
      </c>
      <c r="M958">
        <v>1.05</v>
      </c>
      <c r="N958">
        <v>0.56504065040650397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1061</v>
      </c>
      <c r="F959">
        <v>1029</v>
      </c>
      <c r="G959">
        <v>32</v>
      </c>
      <c r="H959">
        <v>1029</v>
      </c>
      <c r="I959">
        <v>32</v>
      </c>
      <c r="J959">
        <v>0</v>
      </c>
      <c r="K959">
        <v>0.969839773798303</v>
      </c>
      <c r="L959">
        <v>1</v>
      </c>
      <c r="M959">
        <v>1.03109815354713</v>
      </c>
      <c r="N959">
        <v>0.98468899521531095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815</v>
      </c>
      <c r="F960">
        <v>837</v>
      </c>
      <c r="G960">
        <v>22</v>
      </c>
      <c r="H960">
        <v>761</v>
      </c>
      <c r="I960">
        <v>54</v>
      </c>
      <c r="J960">
        <v>76</v>
      </c>
      <c r="K960">
        <v>0.93374233128834305</v>
      </c>
      <c r="L960">
        <v>0.90919952210274702</v>
      </c>
      <c r="M960">
        <v>0.97371565113500602</v>
      </c>
      <c r="N960">
        <v>0.92130750605326805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267</v>
      </c>
      <c r="F961">
        <v>240</v>
      </c>
      <c r="G961">
        <v>27</v>
      </c>
      <c r="H961">
        <v>195</v>
      </c>
      <c r="I961">
        <v>72</v>
      </c>
      <c r="J961">
        <v>45</v>
      </c>
      <c r="K961">
        <v>0.73033707865168496</v>
      </c>
      <c r="L961">
        <v>0.8125</v>
      </c>
      <c r="M961">
        <v>1.1125</v>
      </c>
      <c r="N961">
        <v>0.76923076923076905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1037</v>
      </c>
      <c r="F962">
        <v>1029</v>
      </c>
      <c r="G962">
        <v>8</v>
      </c>
      <c r="H962">
        <v>1029</v>
      </c>
      <c r="I962">
        <v>8</v>
      </c>
      <c r="J962">
        <v>0</v>
      </c>
      <c r="K962">
        <v>0.99228543876566999</v>
      </c>
      <c r="L962">
        <v>1</v>
      </c>
      <c r="M962">
        <v>1.00777453838678</v>
      </c>
      <c r="N962">
        <v>0.99612778315585604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847</v>
      </c>
      <c r="F963">
        <v>837</v>
      </c>
      <c r="G963">
        <v>10</v>
      </c>
      <c r="H963">
        <v>797</v>
      </c>
      <c r="I963">
        <v>50</v>
      </c>
      <c r="J963">
        <v>40</v>
      </c>
      <c r="K963">
        <v>0.94096812278630404</v>
      </c>
      <c r="L963">
        <v>0.95221027479091902</v>
      </c>
      <c r="M963">
        <v>1.0119474313022701</v>
      </c>
      <c r="N963">
        <v>0.94655581947743395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218</v>
      </c>
      <c r="F964">
        <v>240</v>
      </c>
      <c r="G964">
        <v>22</v>
      </c>
      <c r="H964">
        <v>185</v>
      </c>
      <c r="I964">
        <v>33</v>
      </c>
      <c r="J964">
        <v>55</v>
      </c>
      <c r="K964">
        <v>0.84862385321100897</v>
      </c>
      <c r="L964">
        <v>0.77083333333333304</v>
      </c>
      <c r="M964">
        <v>0.90833333333333299</v>
      </c>
      <c r="N964">
        <v>0.80786026200873295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1088</v>
      </c>
      <c r="F965">
        <v>1044</v>
      </c>
      <c r="G965">
        <v>44</v>
      </c>
      <c r="H965">
        <v>1044</v>
      </c>
      <c r="I965">
        <v>44</v>
      </c>
      <c r="J965">
        <v>0</v>
      </c>
      <c r="K965">
        <v>0.95955882352941102</v>
      </c>
      <c r="L965">
        <v>1</v>
      </c>
      <c r="M965">
        <v>1.0421455938697299</v>
      </c>
      <c r="N965">
        <v>0.97936210131332002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797</v>
      </c>
      <c r="F966">
        <v>801</v>
      </c>
      <c r="G966">
        <v>4</v>
      </c>
      <c r="H966">
        <v>744</v>
      </c>
      <c r="I966">
        <v>53</v>
      </c>
      <c r="J966">
        <v>57</v>
      </c>
      <c r="K966">
        <v>0.933500627352572</v>
      </c>
      <c r="L966">
        <v>0.92883895131086103</v>
      </c>
      <c r="M966">
        <v>0.99500624219725298</v>
      </c>
      <c r="N966">
        <v>0.93116395494367898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234</v>
      </c>
      <c r="F967">
        <v>252</v>
      </c>
      <c r="G967">
        <v>18</v>
      </c>
      <c r="H967">
        <v>173</v>
      </c>
      <c r="I967">
        <v>61</v>
      </c>
      <c r="J967">
        <v>79</v>
      </c>
      <c r="K967">
        <v>0.73931623931623902</v>
      </c>
      <c r="L967">
        <v>0.68650793650793596</v>
      </c>
      <c r="M967">
        <v>0.92857142857142805</v>
      </c>
      <c r="N967">
        <v>0.71193415637860002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1118</v>
      </c>
      <c r="F968">
        <v>1044</v>
      </c>
      <c r="G968">
        <v>74</v>
      </c>
      <c r="H968">
        <v>1044</v>
      </c>
      <c r="I968">
        <v>74</v>
      </c>
      <c r="J968">
        <v>0</v>
      </c>
      <c r="K968">
        <v>0.93381037567084002</v>
      </c>
      <c r="L968">
        <v>1</v>
      </c>
      <c r="M968">
        <v>1.07088122605363</v>
      </c>
      <c r="N968">
        <v>0.96577243293246895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779</v>
      </c>
      <c r="F969">
        <v>801</v>
      </c>
      <c r="G969">
        <v>22</v>
      </c>
      <c r="H969">
        <v>744</v>
      </c>
      <c r="I969">
        <v>35</v>
      </c>
      <c r="J969">
        <v>57</v>
      </c>
      <c r="K969">
        <v>0.95507060333761196</v>
      </c>
      <c r="L969">
        <v>0.92883895131086103</v>
      </c>
      <c r="M969">
        <v>0.97253433208489304</v>
      </c>
      <c r="N969">
        <v>0.94177215189873398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253</v>
      </c>
      <c r="F970">
        <v>252</v>
      </c>
      <c r="G970">
        <v>1</v>
      </c>
      <c r="H970">
        <v>204</v>
      </c>
      <c r="I970">
        <v>49</v>
      </c>
      <c r="J970">
        <v>48</v>
      </c>
      <c r="K970">
        <v>0.80632411067193599</v>
      </c>
      <c r="L970">
        <v>0.80952380952380898</v>
      </c>
      <c r="M970">
        <v>1.00396825396825</v>
      </c>
      <c r="N970">
        <v>0.80792079207920697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1045</v>
      </c>
      <c r="F971">
        <v>1044</v>
      </c>
      <c r="G971">
        <v>1</v>
      </c>
      <c r="H971">
        <v>1041</v>
      </c>
      <c r="I971">
        <v>4</v>
      </c>
      <c r="J971">
        <v>3</v>
      </c>
      <c r="K971">
        <v>0.99617224880382704</v>
      </c>
      <c r="L971">
        <v>0.99712643678160895</v>
      </c>
      <c r="M971">
        <v>1.0009578544061299</v>
      </c>
      <c r="N971">
        <v>0.99664911440880799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820</v>
      </c>
      <c r="F972">
        <v>801</v>
      </c>
      <c r="G972">
        <v>19</v>
      </c>
      <c r="H972">
        <v>770</v>
      </c>
      <c r="I972">
        <v>50</v>
      </c>
      <c r="J972">
        <v>31</v>
      </c>
      <c r="K972">
        <v>0.93902439024390205</v>
      </c>
      <c r="L972">
        <v>0.96129837702871401</v>
      </c>
      <c r="M972">
        <v>1.02372034956304</v>
      </c>
      <c r="N972">
        <v>0.95003084515730996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240</v>
      </c>
      <c r="F973">
        <v>252</v>
      </c>
      <c r="G973">
        <v>12</v>
      </c>
      <c r="H973">
        <v>214</v>
      </c>
      <c r="I973">
        <v>26</v>
      </c>
      <c r="J973">
        <v>38</v>
      </c>
      <c r="K973">
        <v>0.89166666666666605</v>
      </c>
      <c r="L973">
        <v>0.84920634920634896</v>
      </c>
      <c r="M973">
        <v>0.952380952380952</v>
      </c>
      <c r="N973">
        <v>0.86991869918699105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1011</v>
      </c>
      <c r="F974">
        <v>1076</v>
      </c>
      <c r="G974">
        <v>65</v>
      </c>
      <c r="H974">
        <v>991</v>
      </c>
      <c r="I974">
        <v>20</v>
      </c>
      <c r="J974">
        <v>85</v>
      </c>
      <c r="K974">
        <v>0.98021760633036503</v>
      </c>
      <c r="L974">
        <v>0.92100371747211895</v>
      </c>
      <c r="M974">
        <v>0.939591078066914</v>
      </c>
      <c r="N974">
        <v>0.94968854815524595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720</v>
      </c>
      <c r="F975">
        <v>753</v>
      </c>
      <c r="G975">
        <v>33</v>
      </c>
      <c r="H975">
        <v>671</v>
      </c>
      <c r="I975">
        <v>49</v>
      </c>
      <c r="J975">
        <v>82</v>
      </c>
      <c r="K975">
        <v>0.93194444444444402</v>
      </c>
      <c r="L975">
        <v>0.89110225763612205</v>
      </c>
      <c r="M975">
        <v>0.95617529880478003</v>
      </c>
      <c r="N975">
        <v>0.91106585200271495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246</v>
      </c>
      <c r="F976">
        <v>245</v>
      </c>
      <c r="G976">
        <v>1</v>
      </c>
      <c r="H976">
        <v>169</v>
      </c>
      <c r="I976">
        <v>77</v>
      </c>
      <c r="J976">
        <v>76</v>
      </c>
      <c r="K976">
        <v>0.68699186991869898</v>
      </c>
      <c r="L976">
        <v>0.68979591836734699</v>
      </c>
      <c r="M976">
        <v>1.0040816326530599</v>
      </c>
      <c r="N976">
        <v>0.68839103869653695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1122</v>
      </c>
      <c r="F977">
        <v>1076</v>
      </c>
      <c r="G977">
        <v>46</v>
      </c>
      <c r="H977">
        <v>1075</v>
      </c>
      <c r="I977">
        <v>47</v>
      </c>
      <c r="J977">
        <v>1</v>
      </c>
      <c r="K977">
        <v>0.95811051693404603</v>
      </c>
      <c r="L977">
        <v>0.99907063197026003</v>
      </c>
      <c r="M977">
        <v>1.0427509293680199</v>
      </c>
      <c r="N977">
        <v>0.97816196542311196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685</v>
      </c>
      <c r="F978">
        <v>753</v>
      </c>
      <c r="G978">
        <v>68</v>
      </c>
      <c r="H978">
        <v>651</v>
      </c>
      <c r="I978">
        <v>34</v>
      </c>
      <c r="J978">
        <v>102</v>
      </c>
      <c r="K978">
        <v>0.95036496350364896</v>
      </c>
      <c r="L978">
        <v>0.86454183266932205</v>
      </c>
      <c r="M978">
        <v>0.909694555112881</v>
      </c>
      <c r="N978">
        <v>0.90542420027816395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245</v>
      </c>
      <c r="F979">
        <v>245</v>
      </c>
      <c r="G979">
        <v>0</v>
      </c>
      <c r="H979">
        <v>196</v>
      </c>
      <c r="I979">
        <v>49</v>
      </c>
      <c r="J979">
        <v>49</v>
      </c>
      <c r="K979">
        <v>0.8</v>
      </c>
      <c r="L979">
        <v>0.8</v>
      </c>
      <c r="M979">
        <v>1</v>
      </c>
      <c r="N979">
        <v>0.8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1069</v>
      </c>
      <c r="F980">
        <v>1076</v>
      </c>
      <c r="G980">
        <v>7</v>
      </c>
      <c r="H980">
        <v>1067</v>
      </c>
      <c r="I980">
        <v>2</v>
      </c>
      <c r="J980">
        <v>9</v>
      </c>
      <c r="K980">
        <v>0.998129092609915</v>
      </c>
      <c r="L980">
        <v>0.99163568773234201</v>
      </c>
      <c r="M980">
        <v>0.99349442379182096</v>
      </c>
      <c r="N980">
        <v>0.994871794871794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710</v>
      </c>
      <c r="F981">
        <v>753</v>
      </c>
      <c r="G981">
        <v>43</v>
      </c>
      <c r="H981">
        <v>668</v>
      </c>
      <c r="I981">
        <v>42</v>
      </c>
      <c r="J981">
        <v>85</v>
      </c>
      <c r="K981">
        <v>0.94084507042253496</v>
      </c>
      <c r="L981">
        <v>0.88711819389110202</v>
      </c>
      <c r="M981">
        <v>0.94289508632138097</v>
      </c>
      <c r="N981">
        <v>0.913192071086807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219</v>
      </c>
      <c r="F982">
        <v>245</v>
      </c>
      <c r="G982">
        <v>26</v>
      </c>
      <c r="H982">
        <v>189</v>
      </c>
      <c r="I982">
        <v>30</v>
      </c>
      <c r="J982">
        <v>56</v>
      </c>
      <c r="K982">
        <v>0.86301369863013699</v>
      </c>
      <c r="L982">
        <v>0.77142857142857102</v>
      </c>
      <c r="M982">
        <v>0.893877551020408</v>
      </c>
      <c r="N982">
        <v>0.81465517241379304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1193</v>
      </c>
      <c r="F983">
        <v>1251</v>
      </c>
      <c r="G983">
        <v>58</v>
      </c>
      <c r="H983">
        <v>1187</v>
      </c>
      <c r="I983">
        <v>6</v>
      </c>
      <c r="J983">
        <v>64</v>
      </c>
      <c r="K983">
        <v>0.99497066219614405</v>
      </c>
      <c r="L983">
        <v>0.94884092725819302</v>
      </c>
      <c r="M983">
        <v>0.95363709032773702</v>
      </c>
      <c r="N983">
        <v>0.97135842880523704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849</v>
      </c>
      <c r="F984">
        <v>841</v>
      </c>
      <c r="G984">
        <v>8</v>
      </c>
      <c r="H984">
        <v>747</v>
      </c>
      <c r="I984">
        <v>102</v>
      </c>
      <c r="J984">
        <v>94</v>
      </c>
      <c r="K984">
        <v>0.87985865724381596</v>
      </c>
      <c r="L984">
        <v>0.88822829964328098</v>
      </c>
      <c r="M984">
        <v>1.0095124851367401</v>
      </c>
      <c r="N984">
        <v>0.88402366863905302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274</v>
      </c>
      <c r="F985">
        <v>252</v>
      </c>
      <c r="G985">
        <v>22</v>
      </c>
      <c r="H985">
        <v>148</v>
      </c>
      <c r="I985">
        <v>126</v>
      </c>
      <c r="J985">
        <v>104</v>
      </c>
      <c r="K985">
        <v>0.54014598540145897</v>
      </c>
      <c r="L985">
        <v>0.58730158730158699</v>
      </c>
      <c r="M985">
        <v>1.0873015873015801</v>
      </c>
      <c r="N985">
        <v>0.56273764258555103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1017</v>
      </c>
      <c r="F986">
        <v>1251</v>
      </c>
      <c r="G986">
        <v>234</v>
      </c>
      <c r="H986">
        <v>1008</v>
      </c>
      <c r="I986">
        <v>9</v>
      </c>
      <c r="J986">
        <v>243</v>
      </c>
      <c r="K986">
        <v>0.99115044247787598</v>
      </c>
      <c r="L986">
        <v>0.805755395683453</v>
      </c>
      <c r="M986">
        <v>0.81294964028776895</v>
      </c>
      <c r="N986">
        <v>0.88888888888888795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725</v>
      </c>
      <c r="F987">
        <v>841</v>
      </c>
      <c r="G987">
        <v>116</v>
      </c>
      <c r="H987">
        <v>637</v>
      </c>
      <c r="I987">
        <v>88</v>
      </c>
      <c r="J987">
        <v>204</v>
      </c>
      <c r="K987">
        <v>0.87862068965517204</v>
      </c>
      <c r="L987">
        <v>0.75743162901307903</v>
      </c>
      <c r="M987">
        <v>0.86206896551724099</v>
      </c>
      <c r="N987">
        <v>0.81353767560664103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236</v>
      </c>
      <c r="F988">
        <v>252</v>
      </c>
      <c r="G988">
        <v>16</v>
      </c>
      <c r="H988">
        <v>191</v>
      </c>
      <c r="I988">
        <v>45</v>
      </c>
      <c r="J988">
        <v>61</v>
      </c>
      <c r="K988">
        <v>0.80932203389830504</v>
      </c>
      <c r="L988">
        <v>0.75793650793650702</v>
      </c>
      <c r="M988">
        <v>0.93650793650793596</v>
      </c>
      <c r="N988">
        <v>0.78278688524590101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1158</v>
      </c>
      <c r="F989">
        <v>1251</v>
      </c>
      <c r="G989">
        <v>93</v>
      </c>
      <c r="H989">
        <v>1157</v>
      </c>
      <c r="I989">
        <v>1</v>
      </c>
      <c r="J989">
        <v>94</v>
      </c>
      <c r="K989">
        <v>0.999136442141623</v>
      </c>
      <c r="L989">
        <v>0.92486011191047102</v>
      </c>
      <c r="M989">
        <v>0.92565947242206204</v>
      </c>
      <c r="N989">
        <v>0.96056454960564497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833</v>
      </c>
      <c r="F990">
        <v>841</v>
      </c>
      <c r="G990">
        <v>8</v>
      </c>
      <c r="H990">
        <v>759</v>
      </c>
      <c r="I990">
        <v>74</v>
      </c>
      <c r="J990">
        <v>82</v>
      </c>
      <c r="K990">
        <v>0.91116446578631405</v>
      </c>
      <c r="L990">
        <v>0.90249702734839399</v>
      </c>
      <c r="M990">
        <v>0.99048751486325803</v>
      </c>
      <c r="N990">
        <v>0.90681003584229303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223</v>
      </c>
      <c r="F991">
        <v>252</v>
      </c>
      <c r="G991">
        <v>29</v>
      </c>
      <c r="H991">
        <v>191</v>
      </c>
      <c r="I991">
        <v>32</v>
      </c>
      <c r="J991">
        <v>61</v>
      </c>
      <c r="K991">
        <v>0.85650224215246595</v>
      </c>
      <c r="L991">
        <v>0.75793650793650702</v>
      </c>
      <c r="M991">
        <v>0.884920634920634</v>
      </c>
      <c r="N991">
        <v>0.80421052631578904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997</v>
      </c>
      <c r="F992">
        <v>920</v>
      </c>
      <c r="G992">
        <v>77</v>
      </c>
      <c r="H992">
        <v>917</v>
      </c>
      <c r="I992">
        <v>80</v>
      </c>
      <c r="J992">
        <v>3</v>
      </c>
      <c r="K992">
        <v>0.91975927783349998</v>
      </c>
      <c r="L992">
        <v>0.99673913043478202</v>
      </c>
      <c r="M992">
        <v>1.0836956521739101</v>
      </c>
      <c r="N992">
        <v>0.95670318205529403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563</v>
      </c>
      <c r="F993">
        <v>549</v>
      </c>
      <c r="G993">
        <v>14</v>
      </c>
      <c r="H993">
        <v>477</v>
      </c>
      <c r="I993">
        <v>86</v>
      </c>
      <c r="J993">
        <v>72</v>
      </c>
      <c r="K993">
        <v>0.84724689165186495</v>
      </c>
      <c r="L993">
        <v>0.86885245901639296</v>
      </c>
      <c r="M993">
        <v>1.02550091074681</v>
      </c>
      <c r="N993">
        <v>0.85791366906474797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203</v>
      </c>
      <c r="F994">
        <v>204</v>
      </c>
      <c r="G994">
        <v>1</v>
      </c>
      <c r="H994">
        <v>156</v>
      </c>
      <c r="I994">
        <v>47</v>
      </c>
      <c r="J994">
        <v>48</v>
      </c>
      <c r="K994">
        <v>0.76847290640393995</v>
      </c>
      <c r="L994">
        <v>0.76470588235294101</v>
      </c>
      <c r="M994">
        <v>0.99509803921568596</v>
      </c>
      <c r="N994">
        <v>0.76658476658476604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952</v>
      </c>
      <c r="F995">
        <v>920</v>
      </c>
      <c r="G995">
        <v>32</v>
      </c>
      <c r="H995">
        <v>920</v>
      </c>
      <c r="I995">
        <v>32</v>
      </c>
      <c r="J995">
        <v>0</v>
      </c>
      <c r="K995">
        <v>0.96638655462184797</v>
      </c>
      <c r="L995">
        <v>1</v>
      </c>
      <c r="M995">
        <v>1.03478260869565</v>
      </c>
      <c r="N995">
        <v>0.98290598290598197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542</v>
      </c>
      <c r="F996">
        <v>549</v>
      </c>
      <c r="G996">
        <v>7</v>
      </c>
      <c r="H996">
        <v>477</v>
      </c>
      <c r="I996">
        <v>65</v>
      </c>
      <c r="J996">
        <v>72</v>
      </c>
      <c r="K996">
        <v>0.88007380073800701</v>
      </c>
      <c r="L996">
        <v>0.86885245901639296</v>
      </c>
      <c r="M996">
        <v>0.98724954462659298</v>
      </c>
      <c r="N996">
        <v>0.87442713107240999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195</v>
      </c>
      <c r="F997">
        <v>204</v>
      </c>
      <c r="G997">
        <v>9</v>
      </c>
      <c r="H997">
        <v>164</v>
      </c>
      <c r="I997">
        <v>31</v>
      </c>
      <c r="J997">
        <v>40</v>
      </c>
      <c r="K997">
        <v>0.84102564102564104</v>
      </c>
      <c r="L997">
        <v>0.80392156862745101</v>
      </c>
      <c r="M997">
        <v>0.95588235294117596</v>
      </c>
      <c r="N997">
        <v>0.82205513784461104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917</v>
      </c>
      <c r="F998">
        <v>920</v>
      </c>
      <c r="G998">
        <v>3</v>
      </c>
      <c r="H998">
        <v>915</v>
      </c>
      <c r="I998">
        <v>2</v>
      </c>
      <c r="J998">
        <v>5</v>
      </c>
      <c r="K998">
        <v>0.99781897491821103</v>
      </c>
      <c r="L998">
        <v>0.99456521739130399</v>
      </c>
      <c r="M998">
        <v>0.99673913043478202</v>
      </c>
      <c r="N998">
        <v>0.99618943930321102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624</v>
      </c>
      <c r="F999">
        <v>549</v>
      </c>
      <c r="G999">
        <v>75</v>
      </c>
      <c r="H999">
        <v>524</v>
      </c>
      <c r="I999">
        <v>100</v>
      </c>
      <c r="J999">
        <v>25</v>
      </c>
      <c r="K999">
        <v>0.83974358974358898</v>
      </c>
      <c r="L999">
        <v>0.95446265938069197</v>
      </c>
      <c r="M999">
        <v>1.1366120218579201</v>
      </c>
      <c r="N999">
        <v>0.89343563512361401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204</v>
      </c>
      <c r="F1000">
        <v>204</v>
      </c>
      <c r="G1000">
        <v>0</v>
      </c>
      <c r="H1000">
        <v>187</v>
      </c>
      <c r="I1000">
        <v>17</v>
      </c>
      <c r="J1000">
        <v>17</v>
      </c>
      <c r="K1000">
        <v>0.91666666666666596</v>
      </c>
      <c r="L1000">
        <v>0.91666666666666596</v>
      </c>
      <c r="M1000">
        <v>1</v>
      </c>
      <c r="N1000">
        <v>0.91666666666666596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1046</v>
      </c>
      <c r="F1001">
        <v>946</v>
      </c>
      <c r="G1001">
        <v>100</v>
      </c>
      <c r="H1001">
        <v>941</v>
      </c>
      <c r="I1001">
        <v>105</v>
      </c>
      <c r="J1001">
        <v>5</v>
      </c>
      <c r="K1001">
        <v>0.89961759082217896</v>
      </c>
      <c r="L1001">
        <v>0.99471458773784305</v>
      </c>
      <c r="M1001">
        <v>1.1057082452431199</v>
      </c>
      <c r="N1001">
        <v>0.94477911646586299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726</v>
      </c>
      <c r="F1002">
        <v>703</v>
      </c>
      <c r="G1002">
        <v>23</v>
      </c>
      <c r="H1002">
        <v>654</v>
      </c>
      <c r="I1002">
        <v>72</v>
      </c>
      <c r="J1002">
        <v>49</v>
      </c>
      <c r="K1002">
        <v>0.90082644628099096</v>
      </c>
      <c r="L1002">
        <v>0.93029871977240397</v>
      </c>
      <c r="M1002">
        <v>1.03271692745376</v>
      </c>
      <c r="N1002">
        <v>0.91532540237928595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207</v>
      </c>
      <c r="F1003">
        <v>247</v>
      </c>
      <c r="G1003">
        <v>40</v>
      </c>
      <c r="H1003">
        <v>152</v>
      </c>
      <c r="I1003">
        <v>55</v>
      </c>
      <c r="J1003">
        <v>95</v>
      </c>
      <c r="K1003">
        <v>0.73429951690821205</v>
      </c>
      <c r="L1003">
        <v>0.61538461538461497</v>
      </c>
      <c r="M1003">
        <v>0.83805668016194301</v>
      </c>
      <c r="N1003">
        <v>0.66960352422907399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1006</v>
      </c>
      <c r="F1004">
        <v>946</v>
      </c>
      <c r="G1004">
        <v>60</v>
      </c>
      <c r="H1004">
        <v>946</v>
      </c>
      <c r="I1004">
        <v>60</v>
      </c>
      <c r="J1004">
        <v>0</v>
      </c>
      <c r="K1004">
        <v>0.94035785288270302</v>
      </c>
      <c r="L1004">
        <v>1</v>
      </c>
      <c r="M1004">
        <v>1.0634249471458701</v>
      </c>
      <c r="N1004">
        <v>0.96926229508196704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667</v>
      </c>
      <c r="F1005">
        <v>703</v>
      </c>
      <c r="G1005">
        <v>36</v>
      </c>
      <c r="H1005">
        <v>618</v>
      </c>
      <c r="I1005">
        <v>49</v>
      </c>
      <c r="J1005">
        <v>85</v>
      </c>
      <c r="K1005">
        <v>0.92653673163418204</v>
      </c>
      <c r="L1005">
        <v>0.87908961593172097</v>
      </c>
      <c r="M1005">
        <v>0.948790896159317</v>
      </c>
      <c r="N1005">
        <v>0.90218978102189695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217</v>
      </c>
      <c r="F1006">
        <v>247</v>
      </c>
      <c r="G1006">
        <v>30</v>
      </c>
      <c r="H1006">
        <v>184</v>
      </c>
      <c r="I1006">
        <v>33</v>
      </c>
      <c r="J1006">
        <v>63</v>
      </c>
      <c r="K1006">
        <v>0.84792626728110598</v>
      </c>
      <c r="L1006">
        <v>0.74493927125505999</v>
      </c>
      <c r="M1006">
        <v>0.87854251012145701</v>
      </c>
      <c r="N1006">
        <v>0.79310344827586199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951</v>
      </c>
      <c r="F1007">
        <v>946</v>
      </c>
      <c r="G1007">
        <v>5</v>
      </c>
      <c r="H1007">
        <v>944</v>
      </c>
      <c r="I1007">
        <v>7</v>
      </c>
      <c r="J1007">
        <v>2</v>
      </c>
      <c r="K1007">
        <v>0.992639327024185</v>
      </c>
      <c r="L1007">
        <v>0.99788583509513695</v>
      </c>
      <c r="M1007">
        <v>1.00528541226215</v>
      </c>
      <c r="N1007">
        <v>0.99525566684238198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736</v>
      </c>
      <c r="F1008">
        <v>703</v>
      </c>
      <c r="G1008">
        <v>33</v>
      </c>
      <c r="H1008">
        <v>659</v>
      </c>
      <c r="I1008">
        <v>77</v>
      </c>
      <c r="J1008">
        <v>44</v>
      </c>
      <c r="K1008">
        <v>0.89538043478260798</v>
      </c>
      <c r="L1008">
        <v>0.937411095305832</v>
      </c>
      <c r="M1008">
        <v>1.04694167852062</v>
      </c>
      <c r="N1008">
        <v>0.91591382904794905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237</v>
      </c>
      <c r="F1009">
        <v>247</v>
      </c>
      <c r="G1009">
        <v>10</v>
      </c>
      <c r="H1009">
        <v>213</v>
      </c>
      <c r="I1009">
        <v>24</v>
      </c>
      <c r="J1009">
        <v>34</v>
      </c>
      <c r="K1009">
        <v>0.898734177215189</v>
      </c>
      <c r="L1009">
        <v>0.86234817813765097</v>
      </c>
      <c r="M1009">
        <v>0.959514170040485</v>
      </c>
      <c r="N1009">
        <v>0.88016528925619797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1069</v>
      </c>
      <c r="F1010">
        <v>999</v>
      </c>
      <c r="G1010">
        <v>70</v>
      </c>
      <c r="H1010">
        <v>999</v>
      </c>
      <c r="I1010">
        <v>70</v>
      </c>
      <c r="J1010">
        <v>0</v>
      </c>
      <c r="K1010">
        <v>0.93451824134705297</v>
      </c>
      <c r="L1010">
        <v>1</v>
      </c>
      <c r="M1010">
        <v>1.07007007007007</v>
      </c>
      <c r="N1010">
        <v>0.96615087040618897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856</v>
      </c>
      <c r="F1011">
        <v>835</v>
      </c>
      <c r="G1011">
        <v>21</v>
      </c>
      <c r="H1011">
        <v>741</v>
      </c>
      <c r="I1011">
        <v>115</v>
      </c>
      <c r="J1011">
        <v>94</v>
      </c>
      <c r="K1011">
        <v>0.86565420560747597</v>
      </c>
      <c r="L1011">
        <v>0.88742514970059805</v>
      </c>
      <c r="M1011">
        <v>1.0251497005988</v>
      </c>
      <c r="N1011">
        <v>0.87640449438202195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243</v>
      </c>
      <c r="F1012">
        <v>266</v>
      </c>
      <c r="G1012">
        <v>23</v>
      </c>
      <c r="H1012">
        <v>125</v>
      </c>
      <c r="I1012">
        <v>118</v>
      </c>
      <c r="J1012">
        <v>141</v>
      </c>
      <c r="K1012">
        <v>0.51440329218106995</v>
      </c>
      <c r="L1012">
        <v>0.46992481203007502</v>
      </c>
      <c r="M1012">
        <v>0.91353383458646598</v>
      </c>
      <c r="N1012">
        <v>0.49115913555992102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847</v>
      </c>
      <c r="F1013">
        <v>999</v>
      </c>
      <c r="G1013">
        <v>152</v>
      </c>
      <c r="H1013">
        <v>840</v>
      </c>
      <c r="I1013">
        <v>7</v>
      </c>
      <c r="J1013">
        <v>159</v>
      </c>
      <c r="K1013">
        <v>0.99173553719008201</v>
      </c>
      <c r="L1013">
        <v>0.84084084084083999</v>
      </c>
      <c r="M1013">
        <v>0.84784784784784695</v>
      </c>
      <c r="N1013">
        <v>0.91007583965330396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359</v>
      </c>
      <c r="F1014">
        <v>835</v>
      </c>
      <c r="G1014">
        <v>476</v>
      </c>
      <c r="H1014">
        <v>320</v>
      </c>
      <c r="I1014">
        <v>39</v>
      </c>
      <c r="J1014">
        <v>515</v>
      </c>
      <c r="K1014">
        <v>0.89136490250696299</v>
      </c>
      <c r="L1014">
        <v>0.38323353293413098</v>
      </c>
      <c r="M1014">
        <v>0.42994011976047902</v>
      </c>
      <c r="N1014">
        <v>0.53601340033500799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7</v>
      </c>
      <c r="F1015">
        <v>266</v>
      </c>
      <c r="G1015">
        <v>259</v>
      </c>
      <c r="H1015">
        <v>4</v>
      </c>
      <c r="I1015">
        <v>3</v>
      </c>
      <c r="J1015">
        <v>262</v>
      </c>
      <c r="K1015">
        <v>0.57142857142857095</v>
      </c>
      <c r="L1015">
        <v>1.50375939849624E-2</v>
      </c>
      <c r="M1015">
        <v>2.6315789473684199E-2</v>
      </c>
      <c r="N1015">
        <v>2.9304029304029301E-2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1016</v>
      </c>
      <c r="F1016">
        <v>999</v>
      </c>
      <c r="G1016">
        <v>17</v>
      </c>
      <c r="H1016">
        <v>994</v>
      </c>
      <c r="I1016">
        <v>22</v>
      </c>
      <c r="J1016">
        <v>5</v>
      </c>
      <c r="K1016">
        <v>0.97834645669291298</v>
      </c>
      <c r="L1016">
        <v>0.994994994994995</v>
      </c>
      <c r="M1016">
        <v>1.0170170170170101</v>
      </c>
      <c r="N1016">
        <v>0.98660049627791502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875</v>
      </c>
      <c r="F1017">
        <v>835</v>
      </c>
      <c r="G1017">
        <v>40</v>
      </c>
      <c r="H1017">
        <v>795</v>
      </c>
      <c r="I1017">
        <v>80</v>
      </c>
      <c r="J1017">
        <v>40</v>
      </c>
      <c r="K1017">
        <v>0.90857142857142803</v>
      </c>
      <c r="L1017">
        <v>0.95209580838323304</v>
      </c>
      <c r="M1017">
        <v>1.04790419161676</v>
      </c>
      <c r="N1017">
        <v>0.929824561403508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250</v>
      </c>
      <c r="F1018">
        <v>266</v>
      </c>
      <c r="G1018">
        <v>16</v>
      </c>
      <c r="H1018">
        <v>208</v>
      </c>
      <c r="I1018">
        <v>42</v>
      </c>
      <c r="J1018">
        <v>58</v>
      </c>
      <c r="K1018">
        <v>0.83199999999999996</v>
      </c>
      <c r="L1018">
        <v>0.78195488721804496</v>
      </c>
      <c r="M1018">
        <v>0.93984962406015005</v>
      </c>
      <c r="N1018">
        <v>0.806201550387596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1125</v>
      </c>
      <c r="F1019">
        <v>1079</v>
      </c>
      <c r="G1019">
        <v>46</v>
      </c>
      <c r="H1019">
        <v>1078</v>
      </c>
      <c r="I1019">
        <v>47</v>
      </c>
      <c r="J1019">
        <v>1</v>
      </c>
      <c r="K1019">
        <v>0.95822222222222198</v>
      </c>
      <c r="L1019">
        <v>0.99907321594068499</v>
      </c>
      <c r="M1019">
        <v>1.0426320667284501</v>
      </c>
      <c r="N1019">
        <v>0.97822141560798503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633</v>
      </c>
      <c r="F1020">
        <v>680</v>
      </c>
      <c r="G1020">
        <v>47</v>
      </c>
      <c r="H1020">
        <v>577</v>
      </c>
      <c r="I1020">
        <v>56</v>
      </c>
      <c r="J1020">
        <v>103</v>
      </c>
      <c r="K1020">
        <v>0.91153238546603399</v>
      </c>
      <c r="L1020">
        <v>0.84852941176470498</v>
      </c>
      <c r="M1020">
        <v>0.93088235294117605</v>
      </c>
      <c r="N1020">
        <v>0.87890327494287801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168</v>
      </c>
      <c r="F1021">
        <v>247</v>
      </c>
      <c r="G1021">
        <v>79</v>
      </c>
      <c r="H1021">
        <v>132</v>
      </c>
      <c r="I1021">
        <v>36</v>
      </c>
      <c r="J1021">
        <v>115</v>
      </c>
      <c r="K1021">
        <v>0.78571428571428503</v>
      </c>
      <c r="L1021">
        <v>0.53441295546558698</v>
      </c>
      <c r="M1021">
        <v>0.68016194331983804</v>
      </c>
      <c r="N1021">
        <v>0.636144578313253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1041</v>
      </c>
      <c r="F1022">
        <v>1079</v>
      </c>
      <c r="G1022">
        <v>38</v>
      </c>
      <c r="H1022">
        <v>1029</v>
      </c>
      <c r="I1022">
        <v>12</v>
      </c>
      <c r="J1022">
        <v>50</v>
      </c>
      <c r="K1022">
        <v>0.98847262247838596</v>
      </c>
      <c r="L1022">
        <v>0.95366079703429096</v>
      </c>
      <c r="M1022">
        <v>0.96478220574606099</v>
      </c>
      <c r="N1022">
        <v>0.97075471698113203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604</v>
      </c>
      <c r="F1023">
        <v>680</v>
      </c>
      <c r="G1023">
        <v>76</v>
      </c>
      <c r="H1023">
        <v>581</v>
      </c>
      <c r="I1023">
        <v>23</v>
      </c>
      <c r="J1023">
        <v>99</v>
      </c>
      <c r="K1023">
        <v>0.96192052980132403</v>
      </c>
      <c r="L1023">
        <v>0.85441176470588198</v>
      </c>
      <c r="M1023">
        <v>0.88823529411764701</v>
      </c>
      <c r="N1023">
        <v>0.90498442367601195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218</v>
      </c>
      <c r="F1024">
        <v>247</v>
      </c>
      <c r="G1024">
        <v>29</v>
      </c>
      <c r="H1024">
        <v>201</v>
      </c>
      <c r="I1024">
        <v>17</v>
      </c>
      <c r="J1024">
        <v>46</v>
      </c>
      <c r="K1024">
        <v>0.92201834862385301</v>
      </c>
      <c r="L1024">
        <v>0.81376518218623395</v>
      </c>
      <c r="M1024">
        <v>0.88259109311740802</v>
      </c>
      <c r="N1024">
        <v>0.86451612903225805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1065</v>
      </c>
      <c r="F1025">
        <v>1079</v>
      </c>
      <c r="G1025">
        <v>14</v>
      </c>
      <c r="H1025">
        <v>1062</v>
      </c>
      <c r="I1025">
        <v>3</v>
      </c>
      <c r="J1025">
        <v>17</v>
      </c>
      <c r="K1025">
        <v>0.99718309859154897</v>
      </c>
      <c r="L1025">
        <v>0.98424467099165802</v>
      </c>
      <c r="M1025">
        <v>0.98702502316960095</v>
      </c>
      <c r="N1025">
        <v>0.99067164179104406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682</v>
      </c>
      <c r="F1026">
        <v>680</v>
      </c>
      <c r="G1026">
        <v>2</v>
      </c>
      <c r="H1026">
        <v>650</v>
      </c>
      <c r="I1026">
        <v>32</v>
      </c>
      <c r="J1026">
        <v>30</v>
      </c>
      <c r="K1026">
        <v>0.95307917888562999</v>
      </c>
      <c r="L1026">
        <v>0.95588235294117596</v>
      </c>
      <c r="M1026">
        <v>1.00294117647058</v>
      </c>
      <c r="N1026">
        <v>0.95447870778267196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221</v>
      </c>
      <c r="F1027">
        <v>247</v>
      </c>
      <c r="G1027">
        <v>26</v>
      </c>
      <c r="H1027">
        <v>202</v>
      </c>
      <c r="I1027">
        <v>19</v>
      </c>
      <c r="J1027">
        <v>45</v>
      </c>
      <c r="K1027">
        <v>0.91402714932126605</v>
      </c>
      <c r="L1027">
        <v>0.81781376518218596</v>
      </c>
      <c r="M1027">
        <v>0.89473684210526305</v>
      </c>
      <c r="N1027">
        <v>0.86324786324786296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992</v>
      </c>
      <c r="F1028">
        <v>946</v>
      </c>
      <c r="G1028">
        <v>46</v>
      </c>
      <c r="H1028">
        <v>946</v>
      </c>
      <c r="I1028">
        <v>46</v>
      </c>
      <c r="J1028">
        <v>0</v>
      </c>
      <c r="K1028">
        <v>0.95362903225806395</v>
      </c>
      <c r="L1028">
        <v>1</v>
      </c>
      <c r="M1028">
        <v>1.0486257928118301</v>
      </c>
      <c r="N1028">
        <v>0.97626418988648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677</v>
      </c>
      <c r="F1029">
        <v>718</v>
      </c>
      <c r="G1029">
        <v>41</v>
      </c>
      <c r="H1029">
        <v>618</v>
      </c>
      <c r="I1029">
        <v>59</v>
      </c>
      <c r="J1029">
        <v>100</v>
      </c>
      <c r="K1029">
        <v>0.91285081240768096</v>
      </c>
      <c r="L1029">
        <v>0.86072423398328601</v>
      </c>
      <c r="M1029">
        <v>0.94289693593314705</v>
      </c>
      <c r="N1029">
        <v>0.88602150537634405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195</v>
      </c>
      <c r="F1030">
        <v>207</v>
      </c>
      <c r="G1030">
        <v>12</v>
      </c>
      <c r="H1030">
        <v>136</v>
      </c>
      <c r="I1030">
        <v>59</v>
      </c>
      <c r="J1030">
        <v>71</v>
      </c>
      <c r="K1030">
        <v>0.69743589743589696</v>
      </c>
      <c r="L1030">
        <v>0.65700483091787398</v>
      </c>
      <c r="M1030">
        <v>0.94202898550724601</v>
      </c>
      <c r="N1030">
        <v>0.67661691542288505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924</v>
      </c>
      <c r="F1031">
        <v>946</v>
      </c>
      <c r="G1031">
        <v>22</v>
      </c>
      <c r="H1031">
        <v>918</v>
      </c>
      <c r="I1031">
        <v>6</v>
      </c>
      <c r="J1031">
        <v>28</v>
      </c>
      <c r="K1031">
        <v>0.993506493506493</v>
      </c>
      <c r="L1031">
        <v>0.970401691331923</v>
      </c>
      <c r="M1031">
        <v>0.97674418604651103</v>
      </c>
      <c r="N1031">
        <v>0.98181818181818103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669</v>
      </c>
      <c r="F1032">
        <v>718</v>
      </c>
      <c r="G1032">
        <v>49</v>
      </c>
      <c r="H1032">
        <v>625</v>
      </c>
      <c r="I1032">
        <v>44</v>
      </c>
      <c r="J1032">
        <v>93</v>
      </c>
      <c r="K1032">
        <v>0.93423019431987997</v>
      </c>
      <c r="L1032">
        <v>0.870473537604456</v>
      </c>
      <c r="M1032">
        <v>0.93175487465180995</v>
      </c>
      <c r="N1032">
        <v>0.90122566690699302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200</v>
      </c>
      <c r="F1033">
        <v>207</v>
      </c>
      <c r="G1033">
        <v>7</v>
      </c>
      <c r="H1033">
        <v>142</v>
      </c>
      <c r="I1033">
        <v>58</v>
      </c>
      <c r="J1033">
        <v>65</v>
      </c>
      <c r="K1033">
        <v>0.71</v>
      </c>
      <c r="L1033">
        <v>0.68599033816425103</v>
      </c>
      <c r="M1033">
        <v>0.96618357487922701</v>
      </c>
      <c r="N1033">
        <v>0.69778869778869701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941</v>
      </c>
      <c r="F1034">
        <v>946</v>
      </c>
      <c r="G1034">
        <v>5</v>
      </c>
      <c r="H1034">
        <v>941</v>
      </c>
      <c r="I1034">
        <v>0</v>
      </c>
      <c r="J1034">
        <v>5</v>
      </c>
      <c r="K1034">
        <v>1</v>
      </c>
      <c r="L1034">
        <v>0.99471458773784305</v>
      </c>
      <c r="M1034">
        <v>0.99471458773784305</v>
      </c>
      <c r="N1034">
        <v>0.99735029146793797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713</v>
      </c>
      <c r="F1035">
        <v>718</v>
      </c>
      <c r="G1035">
        <v>5</v>
      </c>
      <c r="H1035">
        <v>659</v>
      </c>
      <c r="I1035">
        <v>54</v>
      </c>
      <c r="J1035">
        <v>59</v>
      </c>
      <c r="K1035">
        <v>0.92426367461430503</v>
      </c>
      <c r="L1035">
        <v>0.91782729805013896</v>
      </c>
      <c r="M1035">
        <v>0.99303621169916401</v>
      </c>
      <c r="N1035">
        <v>0.92103424178895799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188</v>
      </c>
      <c r="F1036">
        <v>207</v>
      </c>
      <c r="G1036">
        <v>19</v>
      </c>
      <c r="H1036">
        <v>146</v>
      </c>
      <c r="I1036">
        <v>42</v>
      </c>
      <c r="J1036">
        <v>61</v>
      </c>
      <c r="K1036">
        <v>0.77659574468085102</v>
      </c>
      <c r="L1036">
        <v>0.705314009661835</v>
      </c>
      <c r="M1036">
        <v>0.90821256038647302</v>
      </c>
      <c r="N1036">
        <v>0.73924050632911298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1073</v>
      </c>
      <c r="F1037">
        <v>985</v>
      </c>
      <c r="G1037">
        <v>88</v>
      </c>
      <c r="H1037">
        <v>984</v>
      </c>
      <c r="I1037">
        <v>89</v>
      </c>
      <c r="J1037">
        <v>1</v>
      </c>
      <c r="K1037">
        <v>0.91705498602050295</v>
      </c>
      <c r="L1037">
        <v>0.99898477157360399</v>
      </c>
      <c r="M1037">
        <v>1.0893401015228401</v>
      </c>
      <c r="N1037">
        <v>0.95626822157434399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771</v>
      </c>
      <c r="F1038">
        <v>720</v>
      </c>
      <c r="G1038">
        <v>51</v>
      </c>
      <c r="H1038">
        <v>679</v>
      </c>
      <c r="I1038">
        <v>92</v>
      </c>
      <c r="J1038">
        <v>41</v>
      </c>
      <c r="K1038">
        <v>0.88067444876783396</v>
      </c>
      <c r="L1038">
        <v>0.94305555555555498</v>
      </c>
      <c r="M1038">
        <v>1.07083333333333</v>
      </c>
      <c r="N1038">
        <v>0.91079812206572697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249</v>
      </c>
      <c r="F1039">
        <v>214</v>
      </c>
      <c r="G1039">
        <v>35</v>
      </c>
      <c r="H1039">
        <v>168</v>
      </c>
      <c r="I1039">
        <v>81</v>
      </c>
      <c r="J1039">
        <v>46</v>
      </c>
      <c r="K1039">
        <v>0.67469879518072196</v>
      </c>
      <c r="L1039">
        <v>0.78504672897196204</v>
      </c>
      <c r="M1039">
        <v>1.16355140186915</v>
      </c>
      <c r="N1039">
        <v>0.72570194384449205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997</v>
      </c>
      <c r="F1040">
        <v>985</v>
      </c>
      <c r="G1040">
        <v>12</v>
      </c>
      <c r="H1040">
        <v>974</v>
      </c>
      <c r="I1040">
        <v>23</v>
      </c>
      <c r="J1040">
        <v>11</v>
      </c>
      <c r="K1040">
        <v>0.97693079237713099</v>
      </c>
      <c r="L1040">
        <v>0.98883248730964401</v>
      </c>
      <c r="M1040">
        <v>1.0121827411167501</v>
      </c>
      <c r="N1040">
        <v>0.98284561049444996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695</v>
      </c>
      <c r="F1041">
        <v>720</v>
      </c>
      <c r="G1041">
        <v>25</v>
      </c>
      <c r="H1041">
        <v>648</v>
      </c>
      <c r="I1041">
        <v>47</v>
      </c>
      <c r="J1041">
        <v>72</v>
      </c>
      <c r="K1041">
        <v>0.93237410071942395</v>
      </c>
      <c r="L1041">
        <v>0.9</v>
      </c>
      <c r="M1041">
        <v>0.96527777777777701</v>
      </c>
      <c r="N1041">
        <v>0.91590106007067096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212</v>
      </c>
      <c r="F1042">
        <v>214</v>
      </c>
      <c r="G1042">
        <v>2</v>
      </c>
      <c r="H1042">
        <v>147</v>
      </c>
      <c r="I1042">
        <v>65</v>
      </c>
      <c r="J1042">
        <v>67</v>
      </c>
      <c r="K1042">
        <v>0.69339622641509402</v>
      </c>
      <c r="L1042">
        <v>0.68691588785046698</v>
      </c>
      <c r="M1042">
        <v>0.99065420560747597</v>
      </c>
      <c r="N1042">
        <v>0.69014084507042195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1012</v>
      </c>
      <c r="F1043">
        <v>985</v>
      </c>
      <c r="G1043">
        <v>27</v>
      </c>
      <c r="H1043">
        <v>984</v>
      </c>
      <c r="I1043">
        <v>28</v>
      </c>
      <c r="J1043">
        <v>1</v>
      </c>
      <c r="K1043">
        <v>0.97233201581027595</v>
      </c>
      <c r="L1043">
        <v>0.99898477157360399</v>
      </c>
      <c r="M1043">
        <v>1.02741116751269</v>
      </c>
      <c r="N1043">
        <v>0.98547821732598895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747</v>
      </c>
      <c r="F1044">
        <v>720</v>
      </c>
      <c r="G1044">
        <v>27</v>
      </c>
      <c r="H1044">
        <v>683</v>
      </c>
      <c r="I1044">
        <v>64</v>
      </c>
      <c r="J1044">
        <v>37</v>
      </c>
      <c r="K1044">
        <v>0.91432396251673298</v>
      </c>
      <c r="L1044">
        <v>0.94861111111111096</v>
      </c>
      <c r="M1044">
        <v>1.0375000000000001</v>
      </c>
      <c r="N1044">
        <v>0.93115201090661204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225</v>
      </c>
      <c r="F1045">
        <v>214</v>
      </c>
      <c r="G1045">
        <v>11</v>
      </c>
      <c r="H1045">
        <v>187</v>
      </c>
      <c r="I1045">
        <v>38</v>
      </c>
      <c r="J1045">
        <v>27</v>
      </c>
      <c r="K1045">
        <v>0.83111111111111102</v>
      </c>
      <c r="L1045">
        <v>0.87383177570093395</v>
      </c>
      <c r="M1045">
        <v>1.05140186915887</v>
      </c>
      <c r="N1045">
        <v>0.85193621867881497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1181</v>
      </c>
      <c r="F1046">
        <v>1166</v>
      </c>
      <c r="G1046">
        <v>15</v>
      </c>
      <c r="H1046">
        <v>1154</v>
      </c>
      <c r="I1046">
        <v>27</v>
      </c>
      <c r="J1046">
        <v>12</v>
      </c>
      <c r="K1046">
        <v>0.97713801862828098</v>
      </c>
      <c r="L1046">
        <v>0.98970840480274402</v>
      </c>
      <c r="M1046">
        <v>1.0128644939965601</v>
      </c>
      <c r="N1046">
        <v>0.98338304218150796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641</v>
      </c>
      <c r="F1047">
        <v>728</v>
      </c>
      <c r="G1047">
        <v>87</v>
      </c>
      <c r="H1047">
        <v>584</v>
      </c>
      <c r="I1047">
        <v>57</v>
      </c>
      <c r="J1047">
        <v>144</v>
      </c>
      <c r="K1047">
        <v>0.91107644305772195</v>
      </c>
      <c r="L1047">
        <v>0.80219780219780201</v>
      </c>
      <c r="M1047">
        <v>0.88049450549450503</v>
      </c>
      <c r="N1047">
        <v>0.85317750182615004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223</v>
      </c>
      <c r="F1048">
        <v>270</v>
      </c>
      <c r="G1048">
        <v>47</v>
      </c>
      <c r="H1048">
        <v>179</v>
      </c>
      <c r="I1048">
        <v>44</v>
      </c>
      <c r="J1048">
        <v>91</v>
      </c>
      <c r="K1048">
        <v>0.80269058295964102</v>
      </c>
      <c r="L1048">
        <v>0.66296296296296298</v>
      </c>
      <c r="M1048">
        <v>0.82592592592592595</v>
      </c>
      <c r="N1048">
        <v>0.72616632860040498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1111</v>
      </c>
      <c r="F1049">
        <v>1166</v>
      </c>
      <c r="G1049">
        <v>55</v>
      </c>
      <c r="H1049">
        <v>1102</v>
      </c>
      <c r="I1049">
        <v>9</v>
      </c>
      <c r="J1049">
        <v>64</v>
      </c>
      <c r="K1049">
        <v>0.99189918991899195</v>
      </c>
      <c r="L1049">
        <v>0.94511149228130298</v>
      </c>
      <c r="M1049">
        <v>0.95283018867924496</v>
      </c>
      <c r="N1049">
        <v>0.96794027228809798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702</v>
      </c>
      <c r="F1050">
        <v>728</v>
      </c>
      <c r="G1050">
        <v>26</v>
      </c>
      <c r="H1050">
        <v>658</v>
      </c>
      <c r="I1050">
        <v>44</v>
      </c>
      <c r="J1050">
        <v>70</v>
      </c>
      <c r="K1050">
        <v>0.93732193732193703</v>
      </c>
      <c r="L1050">
        <v>0.90384615384615297</v>
      </c>
      <c r="M1050">
        <v>0.96428571428571397</v>
      </c>
      <c r="N1050">
        <v>0.92027972027972005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248</v>
      </c>
      <c r="F1051">
        <v>270</v>
      </c>
      <c r="G1051">
        <v>22</v>
      </c>
      <c r="H1051">
        <v>223</v>
      </c>
      <c r="I1051">
        <v>25</v>
      </c>
      <c r="J1051">
        <v>47</v>
      </c>
      <c r="K1051">
        <v>0.89919354838709598</v>
      </c>
      <c r="L1051">
        <v>0.82592592592592595</v>
      </c>
      <c r="M1051">
        <v>0.91851851851851796</v>
      </c>
      <c r="N1051">
        <v>0.86100386100386095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1165</v>
      </c>
      <c r="F1052">
        <v>1166</v>
      </c>
      <c r="G1052">
        <v>1</v>
      </c>
      <c r="H1052">
        <v>1163</v>
      </c>
      <c r="I1052">
        <v>2</v>
      </c>
      <c r="J1052">
        <v>3</v>
      </c>
      <c r="K1052">
        <v>0.99828326180257498</v>
      </c>
      <c r="L1052">
        <v>0.99742710120068601</v>
      </c>
      <c r="M1052">
        <v>0.99914236706689497</v>
      </c>
      <c r="N1052">
        <v>0.99785499785499698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723</v>
      </c>
      <c r="F1053">
        <v>728</v>
      </c>
      <c r="G1053">
        <v>5</v>
      </c>
      <c r="H1053">
        <v>684</v>
      </c>
      <c r="I1053">
        <v>39</v>
      </c>
      <c r="J1053">
        <v>44</v>
      </c>
      <c r="K1053">
        <v>0.94605809128630702</v>
      </c>
      <c r="L1053">
        <v>0.939560439560439</v>
      </c>
      <c r="M1053">
        <v>0.99313186813186805</v>
      </c>
      <c r="N1053">
        <v>0.94279807029634699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235</v>
      </c>
      <c r="F1054">
        <v>270</v>
      </c>
      <c r="G1054">
        <v>35</v>
      </c>
      <c r="H1054">
        <v>203</v>
      </c>
      <c r="I1054">
        <v>32</v>
      </c>
      <c r="J1054">
        <v>67</v>
      </c>
      <c r="K1054">
        <v>0.86382978723404202</v>
      </c>
      <c r="L1054">
        <v>0.75185185185185099</v>
      </c>
      <c r="M1054">
        <v>0.87037037037037002</v>
      </c>
      <c r="N1054">
        <v>0.80396039603960401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1133</v>
      </c>
      <c r="F1055">
        <v>1098</v>
      </c>
      <c r="G1055">
        <v>35</v>
      </c>
      <c r="H1055">
        <v>1097</v>
      </c>
      <c r="I1055">
        <v>36</v>
      </c>
      <c r="J1055">
        <v>1</v>
      </c>
      <c r="K1055">
        <v>0.96822594880847301</v>
      </c>
      <c r="L1055">
        <v>0.99908925318761299</v>
      </c>
      <c r="M1055">
        <v>1.03187613843351</v>
      </c>
      <c r="N1055">
        <v>0.98341550874047501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884</v>
      </c>
      <c r="F1056">
        <v>859</v>
      </c>
      <c r="G1056">
        <v>25</v>
      </c>
      <c r="H1056">
        <v>806</v>
      </c>
      <c r="I1056">
        <v>78</v>
      </c>
      <c r="J1056">
        <v>53</v>
      </c>
      <c r="K1056">
        <v>0.91176470588235203</v>
      </c>
      <c r="L1056">
        <v>0.93830034924330596</v>
      </c>
      <c r="M1056">
        <v>1.0291036088474901</v>
      </c>
      <c r="N1056">
        <v>0.92484222604704502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296</v>
      </c>
      <c r="F1057">
        <v>293</v>
      </c>
      <c r="G1057">
        <v>3</v>
      </c>
      <c r="H1057">
        <v>166</v>
      </c>
      <c r="I1057">
        <v>130</v>
      </c>
      <c r="J1057">
        <v>127</v>
      </c>
      <c r="K1057">
        <v>0.56081081081080997</v>
      </c>
      <c r="L1057">
        <v>0.56655290102389</v>
      </c>
      <c r="M1057">
        <v>1.01023890784982</v>
      </c>
      <c r="N1057">
        <v>0.56366723259762297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1077</v>
      </c>
      <c r="F1058">
        <v>1098</v>
      </c>
      <c r="G1058">
        <v>21</v>
      </c>
      <c r="H1058">
        <v>1060</v>
      </c>
      <c r="I1058">
        <v>17</v>
      </c>
      <c r="J1058">
        <v>38</v>
      </c>
      <c r="K1058">
        <v>0.98421541318477201</v>
      </c>
      <c r="L1058">
        <v>0.96539162112932597</v>
      </c>
      <c r="M1058">
        <v>0.98087431693989002</v>
      </c>
      <c r="N1058">
        <v>0.97471264367816102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785</v>
      </c>
      <c r="F1059">
        <v>859</v>
      </c>
      <c r="G1059">
        <v>74</v>
      </c>
      <c r="H1059">
        <v>743</v>
      </c>
      <c r="I1059">
        <v>42</v>
      </c>
      <c r="J1059">
        <v>116</v>
      </c>
      <c r="K1059">
        <v>0.94649681528662399</v>
      </c>
      <c r="L1059">
        <v>0.86495925494761305</v>
      </c>
      <c r="M1059">
        <v>0.91385331781140799</v>
      </c>
      <c r="N1059">
        <v>0.90389294403892895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282</v>
      </c>
      <c r="F1060">
        <v>293</v>
      </c>
      <c r="G1060">
        <v>11</v>
      </c>
      <c r="H1060">
        <v>211</v>
      </c>
      <c r="I1060">
        <v>71</v>
      </c>
      <c r="J1060">
        <v>82</v>
      </c>
      <c r="K1060">
        <v>0.74822695035460995</v>
      </c>
      <c r="L1060">
        <v>0.720136518771331</v>
      </c>
      <c r="M1060">
        <v>0.96245733788395904</v>
      </c>
      <c r="N1060">
        <v>0.73391304347826003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1095</v>
      </c>
      <c r="F1061">
        <v>1098</v>
      </c>
      <c r="G1061">
        <v>3</v>
      </c>
      <c r="H1061">
        <v>1093</v>
      </c>
      <c r="I1061">
        <v>2</v>
      </c>
      <c r="J1061">
        <v>5</v>
      </c>
      <c r="K1061">
        <v>0.99817351598173498</v>
      </c>
      <c r="L1061">
        <v>0.99544626593806895</v>
      </c>
      <c r="M1061">
        <v>0.99726775956284097</v>
      </c>
      <c r="N1061">
        <v>0.99680802553579495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859</v>
      </c>
      <c r="F1062">
        <v>859</v>
      </c>
      <c r="G1062">
        <v>0</v>
      </c>
      <c r="H1062">
        <v>818</v>
      </c>
      <c r="I1062">
        <v>41</v>
      </c>
      <c r="J1062">
        <v>41</v>
      </c>
      <c r="K1062">
        <v>0.95227008149010395</v>
      </c>
      <c r="L1062">
        <v>0.95227008149010395</v>
      </c>
      <c r="M1062">
        <v>1</v>
      </c>
      <c r="N1062">
        <v>0.95227008149010395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239</v>
      </c>
      <c r="F1063">
        <v>293</v>
      </c>
      <c r="G1063">
        <v>54</v>
      </c>
      <c r="H1063">
        <v>195</v>
      </c>
      <c r="I1063">
        <v>44</v>
      </c>
      <c r="J1063">
        <v>98</v>
      </c>
      <c r="K1063">
        <v>0.81589958158995801</v>
      </c>
      <c r="L1063">
        <v>0.66552901023890698</v>
      </c>
      <c r="M1063">
        <v>0.81569965870307104</v>
      </c>
      <c r="N1063">
        <v>0.733082706766917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1183</v>
      </c>
      <c r="F1064">
        <v>1140</v>
      </c>
      <c r="G1064">
        <v>43</v>
      </c>
      <c r="H1064">
        <v>1139</v>
      </c>
      <c r="I1064">
        <v>44</v>
      </c>
      <c r="J1064">
        <v>1</v>
      </c>
      <c r="K1064">
        <v>0.96280642434488495</v>
      </c>
      <c r="L1064">
        <v>0.99912280701754297</v>
      </c>
      <c r="M1064">
        <v>1.03771929824561</v>
      </c>
      <c r="N1064">
        <v>0.98062849763237103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884</v>
      </c>
      <c r="F1065">
        <v>869</v>
      </c>
      <c r="G1065">
        <v>15</v>
      </c>
      <c r="H1065">
        <v>790</v>
      </c>
      <c r="I1065">
        <v>94</v>
      </c>
      <c r="J1065">
        <v>79</v>
      </c>
      <c r="K1065">
        <v>0.89366515837103999</v>
      </c>
      <c r="L1065">
        <v>0.90909090909090895</v>
      </c>
      <c r="M1065">
        <v>1.0172612197928601</v>
      </c>
      <c r="N1065">
        <v>0.90131203650884195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237</v>
      </c>
      <c r="F1066">
        <v>247</v>
      </c>
      <c r="G1066">
        <v>10</v>
      </c>
      <c r="H1066">
        <v>172</v>
      </c>
      <c r="I1066">
        <v>65</v>
      </c>
      <c r="J1066">
        <v>75</v>
      </c>
      <c r="K1066">
        <v>0.72573839662447204</v>
      </c>
      <c r="L1066">
        <v>0.69635627530364297</v>
      </c>
      <c r="M1066">
        <v>0.959514170040485</v>
      </c>
      <c r="N1066">
        <v>0.71074380165289197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1104</v>
      </c>
      <c r="F1067">
        <v>1140</v>
      </c>
      <c r="G1067">
        <v>36</v>
      </c>
      <c r="H1067">
        <v>1098</v>
      </c>
      <c r="I1067">
        <v>6</v>
      </c>
      <c r="J1067">
        <v>42</v>
      </c>
      <c r="K1067">
        <v>0.99456521739130399</v>
      </c>
      <c r="L1067">
        <v>0.96315789473684199</v>
      </c>
      <c r="M1067">
        <v>0.96842105263157896</v>
      </c>
      <c r="N1067">
        <v>0.978609625668449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872</v>
      </c>
      <c r="F1068">
        <v>869</v>
      </c>
      <c r="G1068">
        <v>3</v>
      </c>
      <c r="H1068">
        <v>793</v>
      </c>
      <c r="I1068">
        <v>79</v>
      </c>
      <c r="J1068">
        <v>76</v>
      </c>
      <c r="K1068">
        <v>0.90940366972477005</v>
      </c>
      <c r="L1068">
        <v>0.91254315304948197</v>
      </c>
      <c r="M1068">
        <v>1.00345224395857</v>
      </c>
      <c r="N1068">
        <v>0.91097070649052203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261</v>
      </c>
      <c r="F1069">
        <v>247</v>
      </c>
      <c r="G1069">
        <v>14</v>
      </c>
      <c r="H1069">
        <v>213</v>
      </c>
      <c r="I1069">
        <v>48</v>
      </c>
      <c r="J1069">
        <v>34</v>
      </c>
      <c r="K1069">
        <v>0.81609195402298795</v>
      </c>
      <c r="L1069">
        <v>0.86234817813765097</v>
      </c>
      <c r="M1069">
        <v>1.0566801619433199</v>
      </c>
      <c r="N1069">
        <v>0.83858267716535395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1133</v>
      </c>
      <c r="I1070">
        <v>1</v>
      </c>
      <c r="J1070">
        <v>7</v>
      </c>
      <c r="K1070">
        <v>0.99911816578483204</v>
      </c>
      <c r="L1070">
        <v>0.993859649122807</v>
      </c>
      <c r="M1070">
        <v>0.99473684210526303</v>
      </c>
      <c r="N1070">
        <v>0.996481970096745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899</v>
      </c>
      <c r="F1071">
        <v>869</v>
      </c>
      <c r="G1071">
        <v>30</v>
      </c>
      <c r="H1071">
        <v>815</v>
      </c>
      <c r="I1071">
        <v>84</v>
      </c>
      <c r="J1071">
        <v>54</v>
      </c>
      <c r="K1071">
        <v>0.90656284760845296</v>
      </c>
      <c r="L1071">
        <v>0.93785960874568397</v>
      </c>
      <c r="M1071">
        <v>1.03452243958573</v>
      </c>
      <c r="N1071">
        <v>0.92194570135746601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247</v>
      </c>
      <c r="F1072">
        <v>247</v>
      </c>
      <c r="G1072">
        <v>0</v>
      </c>
      <c r="H1072">
        <v>221</v>
      </c>
      <c r="I1072">
        <v>26</v>
      </c>
      <c r="J1072">
        <v>26</v>
      </c>
      <c r="K1072">
        <v>0.89473684210526305</v>
      </c>
      <c r="L1072">
        <v>0.89473684210526305</v>
      </c>
      <c r="M1072">
        <v>1</v>
      </c>
      <c r="N1072">
        <v>0.89473684210526305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1028</v>
      </c>
      <c r="F1073">
        <v>997</v>
      </c>
      <c r="G1073">
        <v>31</v>
      </c>
      <c r="H1073">
        <v>996</v>
      </c>
      <c r="I1073">
        <v>32</v>
      </c>
      <c r="J1073">
        <v>1</v>
      </c>
      <c r="K1073">
        <v>0.96887159533073897</v>
      </c>
      <c r="L1073">
        <v>0.99899699097291805</v>
      </c>
      <c r="M1073">
        <v>1.03109327983951</v>
      </c>
      <c r="N1073">
        <v>0.98370370370370297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796</v>
      </c>
      <c r="F1074">
        <v>810</v>
      </c>
      <c r="G1074">
        <v>14</v>
      </c>
      <c r="H1074">
        <v>739</v>
      </c>
      <c r="I1074">
        <v>57</v>
      </c>
      <c r="J1074">
        <v>71</v>
      </c>
      <c r="K1074">
        <v>0.92839195979899503</v>
      </c>
      <c r="L1074">
        <v>0.91234567901234498</v>
      </c>
      <c r="M1074">
        <v>0.98271604938271595</v>
      </c>
      <c r="N1074">
        <v>0.92029887920298803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229</v>
      </c>
      <c r="F1075">
        <v>250</v>
      </c>
      <c r="G1075">
        <v>21</v>
      </c>
      <c r="H1075">
        <v>161</v>
      </c>
      <c r="I1075">
        <v>68</v>
      </c>
      <c r="J1075">
        <v>89</v>
      </c>
      <c r="K1075">
        <v>0.70305676855895105</v>
      </c>
      <c r="L1075">
        <v>0.64400000000000002</v>
      </c>
      <c r="M1075">
        <v>0.91600000000000004</v>
      </c>
      <c r="N1075">
        <v>0.67223382045929003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958</v>
      </c>
      <c r="F1076">
        <v>997</v>
      </c>
      <c r="G1076">
        <v>39</v>
      </c>
      <c r="H1076">
        <v>954</v>
      </c>
      <c r="I1076">
        <v>4</v>
      </c>
      <c r="J1076">
        <v>43</v>
      </c>
      <c r="K1076">
        <v>0.99582463465553195</v>
      </c>
      <c r="L1076">
        <v>0.95687061183550604</v>
      </c>
      <c r="M1076">
        <v>0.96088264794383105</v>
      </c>
      <c r="N1076">
        <v>0.97595907928388703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768</v>
      </c>
      <c r="F1077">
        <v>810</v>
      </c>
      <c r="G1077">
        <v>42</v>
      </c>
      <c r="H1077">
        <v>726</v>
      </c>
      <c r="I1077">
        <v>42</v>
      </c>
      <c r="J1077">
        <v>84</v>
      </c>
      <c r="K1077">
        <v>0.9453125</v>
      </c>
      <c r="L1077">
        <v>0.89629629629629604</v>
      </c>
      <c r="M1077">
        <v>0.94814814814814796</v>
      </c>
      <c r="N1077">
        <v>0.92015209125475195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221</v>
      </c>
      <c r="F1078">
        <v>250</v>
      </c>
      <c r="G1078">
        <v>29</v>
      </c>
      <c r="H1078">
        <v>182</v>
      </c>
      <c r="I1078">
        <v>39</v>
      </c>
      <c r="J1078">
        <v>68</v>
      </c>
      <c r="K1078">
        <v>0.82352941176470495</v>
      </c>
      <c r="L1078">
        <v>0.72799999999999998</v>
      </c>
      <c r="M1078">
        <v>0.88400000000000001</v>
      </c>
      <c r="N1078">
        <v>0.772823779193206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995</v>
      </c>
      <c r="F1079">
        <v>997</v>
      </c>
      <c r="G1079">
        <v>2</v>
      </c>
      <c r="H1079">
        <v>994</v>
      </c>
      <c r="I1079">
        <v>1</v>
      </c>
      <c r="J1079">
        <v>3</v>
      </c>
      <c r="K1079">
        <v>0.99899497487437094</v>
      </c>
      <c r="L1079">
        <v>0.99699097291875605</v>
      </c>
      <c r="M1079">
        <v>0.99799398194583699</v>
      </c>
      <c r="N1079">
        <v>0.99799196787148503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832</v>
      </c>
      <c r="F1080">
        <v>810</v>
      </c>
      <c r="G1080">
        <v>22</v>
      </c>
      <c r="H1080">
        <v>778</v>
      </c>
      <c r="I1080">
        <v>54</v>
      </c>
      <c r="J1080">
        <v>32</v>
      </c>
      <c r="K1080">
        <v>0.93509615384615297</v>
      </c>
      <c r="L1080">
        <v>0.96049382716049303</v>
      </c>
      <c r="M1080">
        <v>1.0271604938271599</v>
      </c>
      <c r="N1080">
        <v>0.94762484774665001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233</v>
      </c>
      <c r="F1081">
        <v>250</v>
      </c>
      <c r="G1081">
        <v>17</v>
      </c>
      <c r="H1081">
        <v>197</v>
      </c>
      <c r="I1081">
        <v>36</v>
      </c>
      <c r="J1081">
        <v>53</v>
      </c>
      <c r="K1081">
        <v>0.84549356223175898</v>
      </c>
      <c r="L1081">
        <v>0.78800000000000003</v>
      </c>
      <c r="M1081">
        <v>0.93200000000000005</v>
      </c>
      <c r="N1081">
        <v>0.81573498964803304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965</v>
      </c>
      <c r="F1082">
        <v>937</v>
      </c>
      <c r="G1082">
        <v>28</v>
      </c>
      <c r="H1082">
        <v>937</v>
      </c>
      <c r="I1082">
        <v>28</v>
      </c>
      <c r="J1082">
        <v>0</v>
      </c>
      <c r="K1082">
        <v>0.97098445595854899</v>
      </c>
      <c r="L1082">
        <v>1</v>
      </c>
      <c r="M1082">
        <v>1.02988260405549</v>
      </c>
      <c r="N1082">
        <v>0.98527865404837001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733</v>
      </c>
      <c r="F1083">
        <v>703</v>
      </c>
      <c r="G1083">
        <v>30</v>
      </c>
      <c r="H1083">
        <v>636</v>
      </c>
      <c r="I1083">
        <v>97</v>
      </c>
      <c r="J1083">
        <v>67</v>
      </c>
      <c r="K1083">
        <v>0.86766712141882596</v>
      </c>
      <c r="L1083">
        <v>0.90469416785206203</v>
      </c>
      <c r="M1083">
        <v>1.04267425320056</v>
      </c>
      <c r="N1083">
        <v>0.88579387186629499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208</v>
      </c>
      <c r="F1084">
        <v>199</v>
      </c>
      <c r="G1084">
        <v>9</v>
      </c>
      <c r="H1084">
        <v>156</v>
      </c>
      <c r="I1084">
        <v>52</v>
      </c>
      <c r="J1084">
        <v>43</v>
      </c>
      <c r="K1084">
        <v>0.75</v>
      </c>
      <c r="L1084">
        <v>0.78391959798994904</v>
      </c>
      <c r="M1084">
        <v>1.04522613065326</v>
      </c>
      <c r="N1084">
        <v>0.76658476658476604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940</v>
      </c>
      <c r="F1085">
        <v>937</v>
      </c>
      <c r="G1085">
        <v>3</v>
      </c>
      <c r="H1085">
        <v>886</v>
      </c>
      <c r="I1085">
        <v>54</v>
      </c>
      <c r="J1085">
        <v>51</v>
      </c>
      <c r="K1085">
        <v>0.94255319148936101</v>
      </c>
      <c r="L1085">
        <v>0.94557097118463096</v>
      </c>
      <c r="M1085">
        <v>1.00320170757737</v>
      </c>
      <c r="N1085">
        <v>0.94405966968566801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708</v>
      </c>
      <c r="F1086">
        <v>703</v>
      </c>
      <c r="G1086">
        <v>5</v>
      </c>
      <c r="H1086">
        <v>636</v>
      </c>
      <c r="I1086">
        <v>72</v>
      </c>
      <c r="J1086">
        <v>67</v>
      </c>
      <c r="K1086">
        <v>0.89830508474576198</v>
      </c>
      <c r="L1086">
        <v>0.90469416785206203</v>
      </c>
      <c r="M1086">
        <v>1.0071123755334199</v>
      </c>
      <c r="N1086">
        <v>0.90148830616583897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200</v>
      </c>
      <c r="F1087">
        <v>199</v>
      </c>
      <c r="G1087">
        <v>1</v>
      </c>
      <c r="H1087">
        <v>177</v>
      </c>
      <c r="I1087">
        <v>23</v>
      </c>
      <c r="J1087">
        <v>22</v>
      </c>
      <c r="K1087">
        <v>0.88500000000000001</v>
      </c>
      <c r="L1087">
        <v>0.88944723618090404</v>
      </c>
      <c r="M1087">
        <v>1.0050251256281399</v>
      </c>
      <c r="N1087">
        <v>0.88721804511278102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939</v>
      </c>
      <c r="F1088">
        <v>937</v>
      </c>
      <c r="G1088">
        <v>2</v>
      </c>
      <c r="H1088">
        <v>934</v>
      </c>
      <c r="I1088">
        <v>5</v>
      </c>
      <c r="J1088">
        <v>3</v>
      </c>
      <c r="K1088">
        <v>0.99467518636847696</v>
      </c>
      <c r="L1088">
        <v>0.99679829242262497</v>
      </c>
      <c r="M1088">
        <v>1.0021344717182401</v>
      </c>
      <c r="N1088">
        <v>0.99573560767590596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735</v>
      </c>
      <c r="F1089">
        <v>703</v>
      </c>
      <c r="G1089">
        <v>32</v>
      </c>
      <c r="H1089">
        <v>660</v>
      </c>
      <c r="I1089">
        <v>75</v>
      </c>
      <c r="J1089">
        <v>43</v>
      </c>
      <c r="K1089">
        <v>0.89795918367346905</v>
      </c>
      <c r="L1089">
        <v>0.93883357041251703</v>
      </c>
      <c r="M1089">
        <v>1.04551920341394</v>
      </c>
      <c r="N1089">
        <v>0.91794158553546501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190</v>
      </c>
      <c r="F1090">
        <v>199</v>
      </c>
      <c r="G1090">
        <v>9</v>
      </c>
      <c r="H1090">
        <v>162</v>
      </c>
      <c r="I1090">
        <v>28</v>
      </c>
      <c r="J1090">
        <v>37</v>
      </c>
      <c r="K1090">
        <v>0.85263157894736796</v>
      </c>
      <c r="L1090">
        <v>0.81407035175879305</v>
      </c>
      <c r="M1090">
        <v>0.95477386934673303</v>
      </c>
      <c r="N1090">
        <v>0.83290488431876597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1126</v>
      </c>
      <c r="F1091">
        <v>1224</v>
      </c>
      <c r="G1091">
        <v>98</v>
      </c>
      <c r="H1091">
        <v>1116</v>
      </c>
      <c r="I1091">
        <v>10</v>
      </c>
      <c r="J1091">
        <v>108</v>
      </c>
      <c r="K1091">
        <v>0.99111900532859598</v>
      </c>
      <c r="L1091">
        <v>0.91176470588235203</v>
      </c>
      <c r="M1091">
        <v>0.91993464052287499</v>
      </c>
      <c r="N1091">
        <v>0.94978723404255305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572</v>
      </c>
      <c r="F1092">
        <v>647</v>
      </c>
      <c r="G1092">
        <v>75</v>
      </c>
      <c r="H1092">
        <v>545</v>
      </c>
      <c r="I1092">
        <v>27</v>
      </c>
      <c r="J1092">
        <v>102</v>
      </c>
      <c r="K1092">
        <v>0.95279720279720204</v>
      </c>
      <c r="L1092">
        <v>0.842349304482225</v>
      </c>
      <c r="M1092">
        <v>0.884080370942813</v>
      </c>
      <c r="N1092">
        <v>0.89417555373256696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207</v>
      </c>
      <c r="F1093">
        <v>217</v>
      </c>
      <c r="G1093">
        <v>10</v>
      </c>
      <c r="H1093">
        <v>135</v>
      </c>
      <c r="I1093">
        <v>72</v>
      </c>
      <c r="J1093">
        <v>82</v>
      </c>
      <c r="K1093">
        <v>0.65217391304347805</v>
      </c>
      <c r="L1093">
        <v>0.62211981566820196</v>
      </c>
      <c r="M1093">
        <v>0.953917050691244</v>
      </c>
      <c r="N1093">
        <v>0.63679245283018804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1171</v>
      </c>
      <c r="F1094">
        <v>1224</v>
      </c>
      <c r="G1094">
        <v>53</v>
      </c>
      <c r="H1094">
        <v>1156</v>
      </c>
      <c r="I1094">
        <v>15</v>
      </c>
      <c r="J1094">
        <v>68</v>
      </c>
      <c r="K1094">
        <v>0.98719043552519203</v>
      </c>
      <c r="L1094">
        <v>0.94444444444444398</v>
      </c>
      <c r="M1094">
        <v>0.95669934640522802</v>
      </c>
      <c r="N1094">
        <v>0.96534446764091797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620</v>
      </c>
      <c r="F1095">
        <v>647</v>
      </c>
      <c r="G1095">
        <v>27</v>
      </c>
      <c r="H1095">
        <v>592</v>
      </c>
      <c r="I1095">
        <v>28</v>
      </c>
      <c r="J1095">
        <v>55</v>
      </c>
      <c r="K1095">
        <v>0.95483870967741902</v>
      </c>
      <c r="L1095">
        <v>0.91499227202472899</v>
      </c>
      <c r="M1095">
        <v>0.958268933539412</v>
      </c>
      <c r="N1095">
        <v>0.934490923441199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224</v>
      </c>
      <c r="F1096">
        <v>217</v>
      </c>
      <c r="G1096">
        <v>7</v>
      </c>
      <c r="H1096">
        <v>187</v>
      </c>
      <c r="I1096">
        <v>37</v>
      </c>
      <c r="J1096">
        <v>30</v>
      </c>
      <c r="K1096">
        <v>0.83482142857142805</v>
      </c>
      <c r="L1096">
        <v>0.86175115207373199</v>
      </c>
      <c r="M1096">
        <v>1.0322580645161199</v>
      </c>
      <c r="N1096">
        <v>0.84807256235827599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1227</v>
      </c>
      <c r="F1097">
        <v>1224</v>
      </c>
      <c r="G1097">
        <v>3</v>
      </c>
      <c r="H1097">
        <v>1216</v>
      </c>
      <c r="I1097">
        <v>11</v>
      </c>
      <c r="J1097">
        <v>8</v>
      </c>
      <c r="K1097">
        <v>0.991035044824775</v>
      </c>
      <c r="L1097">
        <v>0.99346405228758095</v>
      </c>
      <c r="M1097">
        <v>1.00245098039215</v>
      </c>
      <c r="N1097">
        <v>0.99224806201550297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659</v>
      </c>
      <c r="F1098">
        <v>647</v>
      </c>
      <c r="G1098">
        <v>12</v>
      </c>
      <c r="H1098">
        <v>620</v>
      </c>
      <c r="I1098">
        <v>39</v>
      </c>
      <c r="J1098">
        <v>27</v>
      </c>
      <c r="K1098">
        <v>0.94081942336874003</v>
      </c>
      <c r="L1098">
        <v>0.958268933539412</v>
      </c>
      <c r="M1098">
        <v>1.01854714064915</v>
      </c>
      <c r="N1098">
        <v>0.94946401225114796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214</v>
      </c>
      <c r="F1099">
        <v>217</v>
      </c>
      <c r="G1099">
        <v>3</v>
      </c>
      <c r="H1099">
        <v>188</v>
      </c>
      <c r="I1099">
        <v>26</v>
      </c>
      <c r="J1099">
        <v>29</v>
      </c>
      <c r="K1099">
        <v>0.87850467289719603</v>
      </c>
      <c r="L1099">
        <v>0.86635944700460799</v>
      </c>
      <c r="M1099">
        <v>0.986175115207373</v>
      </c>
      <c r="N1099">
        <v>0.87238979118329396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1019</v>
      </c>
      <c r="F1100">
        <v>1053</v>
      </c>
      <c r="G1100">
        <v>34</v>
      </c>
      <c r="H1100">
        <v>1015</v>
      </c>
      <c r="I1100">
        <v>4</v>
      </c>
      <c r="J1100">
        <v>38</v>
      </c>
      <c r="K1100">
        <v>0.99607458292443496</v>
      </c>
      <c r="L1100">
        <v>0.96391263057929699</v>
      </c>
      <c r="M1100">
        <v>0.96771130104463399</v>
      </c>
      <c r="N1100">
        <v>0.97972972972972905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695</v>
      </c>
      <c r="F1101">
        <v>716</v>
      </c>
      <c r="G1101">
        <v>21</v>
      </c>
      <c r="H1101">
        <v>641</v>
      </c>
      <c r="I1101">
        <v>54</v>
      </c>
      <c r="J1101">
        <v>75</v>
      </c>
      <c r="K1101">
        <v>0.92230215827338102</v>
      </c>
      <c r="L1101">
        <v>0.89525139664804398</v>
      </c>
      <c r="M1101">
        <v>0.97067039106145203</v>
      </c>
      <c r="N1101">
        <v>0.908575478384124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240</v>
      </c>
      <c r="F1102">
        <v>224</v>
      </c>
      <c r="G1102">
        <v>16</v>
      </c>
      <c r="H1102">
        <v>167</v>
      </c>
      <c r="I1102">
        <v>73</v>
      </c>
      <c r="J1102">
        <v>57</v>
      </c>
      <c r="K1102">
        <v>0.69583333333333297</v>
      </c>
      <c r="L1102">
        <v>0.74553571428571397</v>
      </c>
      <c r="M1102">
        <v>1.0714285714285701</v>
      </c>
      <c r="N1102">
        <v>0.71982758620689602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996</v>
      </c>
      <c r="F1103">
        <v>1053</v>
      </c>
      <c r="G1103">
        <v>57</v>
      </c>
      <c r="H1103">
        <v>991</v>
      </c>
      <c r="I1103">
        <v>5</v>
      </c>
      <c r="J1103">
        <v>62</v>
      </c>
      <c r="K1103">
        <v>0.99497991967871402</v>
      </c>
      <c r="L1103">
        <v>0.94112060778727402</v>
      </c>
      <c r="M1103">
        <v>0.94586894586894499</v>
      </c>
      <c r="N1103">
        <v>0.96730112249877997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709</v>
      </c>
      <c r="F1104">
        <v>716</v>
      </c>
      <c r="G1104">
        <v>7</v>
      </c>
      <c r="H1104">
        <v>661</v>
      </c>
      <c r="I1104">
        <v>48</v>
      </c>
      <c r="J1104">
        <v>55</v>
      </c>
      <c r="K1104">
        <v>0.932299012693935</v>
      </c>
      <c r="L1104">
        <v>0.92318435754189898</v>
      </c>
      <c r="M1104">
        <v>0.99022346368714997</v>
      </c>
      <c r="N1104">
        <v>0.92771929824561405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222</v>
      </c>
      <c r="F1105">
        <v>224</v>
      </c>
      <c r="G1105">
        <v>2</v>
      </c>
      <c r="H1105">
        <v>192</v>
      </c>
      <c r="I1105">
        <v>30</v>
      </c>
      <c r="J1105">
        <v>32</v>
      </c>
      <c r="K1105">
        <v>0.86486486486486402</v>
      </c>
      <c r="L1105">
        <v>0.85714285714285698</v>
      </c>
      <c r="M1105">
        <v>0.99107142857142805</v>
      </c>
      <c r="N1105">
        <v>0.86098654708520095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1046</v>
      </c>
      <c r="F1106">
        <v>1053</v>
      </c>
      <c r="G1106">
        <v>7</v>
      </c>
      <c r="H1106">
        <v>1046</v>
      </c>
      <c r="I1106">
        <v>0</v>
      </c>
      <c r="J1106">
        <v>7</v>
      </c>
      <c r="K1106">
        <v>1</v>
      </c>
      <c r="L1106">
        <v>0.99335232668565998</v>
      </c>
      <c r="M1106">
        <v>0.99335232668565998</v>
      </c>
      <c r="N1106">
        <v>0.996665078608861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712</v>
      </c>
      <c r="F1107">
        <v>716</v>
      </c>
      <c r="G1107">
        <v>4</v>
      </c>
      <c r="H1107">
        <v>665</v>
      </c>
      <c r="I1107">
        <v>47</v>
      </c>
      <c r="J1107">
        <v>51</v>
      </c>
      <c r="K1107">
        <v>0.93398876404494302</v>
      </c>
      <c r="L1107">
        <v>0.92877094972066998</v>
      </c>
      <c r="M1107">
        <v>0.994413407821229</v>
      </c>
      <c r="N1107">
        <v>0.93137254901960698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219</v>
      </c>
      <c r="F1108">
        <v>224</v>
      </c>
      <c r="G1108">
        <v>5</v>
      </c>
      <c r="H1108">
        <v>189</v>
      </c>
      <c r="I1108">
        <v>30</v>
      </c>
      <c r="J1108">
        <v>35</v>
      </c>
      <c r="K1108">
        <v>0.86301369863013699</v>
      </c>
      <c r="L1108">
        <v>0.84375</v>
      </c>
      <c r="M1108">
        <v>0.97767857142857095</v>
      </c>
      <c r="N1108">
        <v>0.853273137697516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1117</v>
      </c>
      <c r="F1109">
        <v>1101</v>
      </c>
      <c r="G1109">
        <v>16</v>
      </c>
      <c r="H1109">
        <v>1091</v>
      </c>
      <c r="I1109">
        <v>26</v>
      </c>
      <c r="J1109">
        <v>10</v>
      </c>
      <c r="K1109">
        <v>0.97672336615935496</v>
      </c>
      <c r="L1109">
        <v>0.99091734786557595</v>
      </c>
      <c r="M1109">
        <v>1.0145322434150701</v>
      </c>
      <c r="N1109">
        <v>0.98376916140667203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604</v>
      </c>
      <c r="F1110">
        <v>614</v>
      </c>
      <c r="G1110">
        <v>10</v>
      </c>
      <c r="H1110">
        <v>516</v>
      </c>
      <c r="I1110">
        <v>88</v>
      </c>
      <c r="J1110">
        <v>98</v>
      </c>
      <c r="K1110">
        <v>0.85430463576158899</v>
      </c>
      <c r="L1110">
        <v>0.84039087947882696</v>
      </c>
      <c r="M1110">
        <v>0.98371335504885904</v>
      </c>
      <c r="N1110">
        <v>0.84729064039408797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247</v>
      </c>
      <c r="F1111">
        <v>228</v>
      </c>
      <c r="G1111">
        <v>19</v>
      </c>
      <c r="H1111">
        <v>170</v>
      </c>
      <c r="I1111">
        <v>77</v>
      </c>
      <c r="J1111">
        <v>58</v>
      </c>
      <c r="K1111">
        <v>0.68825910931173995</v>
      </c>
      <c r="L1111">
        <v>0.74561403508771895</v>
      </c>
      <c r="M1111">
        <v>1.0833333333333299</v>
      </c>
      <c r="N1111">
        <v>0.71578947368420998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1094</v>
      </c>
      <c r="F1112">
        <v>1101</v>
      </c>
      <c r="G1112">
        <v>7</v>
      </c>
      <c r="H1112">
        <v>1092</v>
      </c>
      <c r="I1112">
        <v>2</v>
      </c>
      <c r="J1112">
        <v>9</v>
      </c>
      <c r="K1112">
        <v>0.99817184643510004</v>
      </c>
      <c r="L1112">
        <v>0.99182561307901895</v>
      </c>
      <c r="M1112">
        <v>0.99364214350590296</v>
      </c>
      <c r="N1112">
        <v>0.99498861047835996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605</v>
      </c>
      <c r="F1113">
        <v>614</v>
      </c>
      <c r="G1113">
        <v>9</v>
      </c>
      <c r="H1113">
        <v>555</v>
      </c>
      <c r="I1113">
        <v>50</v>
      </c>
      <c r="J1113">
        <v>59</v>
      </c>
      <c r="K1113">
        <v>0.91735537190082606</v>
      </c>
      <c r="L1113">
        <v>0.90390879478827302</v>
      </c>
      <c r="M1113">
        <v>0.98534201954397305</v>
      </c>
      <c r="N1113">
        <v>0.91058244462674298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236</v>
      </c>
      <c r="F1114">
        <v>228</v>
      </c>
      <c r="G1114">
        <v>8</v>
      </c>
      <c r="H1114">
        <v>196</v>
      </c>
      <c r="I1114">
        <v>40</v>
      </c>
      <c r="J1114">
        <v>32</v>
      </c>
      <c r="K1114">
        <v>0.83050847457627097</v>
      </c>
      <c r="L1114">
        <v>0.859649122807017</v>
      </c>
      <c r="M1114">
        <v>1.0350877192982399</v>
      </c>
      <c r="N1114">
        <v>0.84482758620689602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1108</v>
      </c>
      <c r="F1115">
        <v>1101</v>
      </c>
      <c r="G1115">
        <v>7</v>
      </c>
      <c r="H1115">
        <v>1099</v>
      </c>
      <c r="I1115">
        <v>9</v>
      </c>
      <c r="J1115">
        <v>2</v>
      </c>
      <c r="K1115">
        <v>0.99187725631768897</v>
      </c>
      <c r="L1115">
        <v>0.99818346957311499</v>
      </c>
      <c r="M1115">
        <v>1.00635785649409</v>
      </c>
      <c r="N1115">
        <v>0.99502037120869102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602</v>
      </c>
      <c r="F1116">
        <v>614</v>
      </c>
      <c r="G1116">
        <v>12</v>
      </c>
      <c r="H1116">
        <v>560</v>
      </c>
      <c r="I1116">
        <v>42</v>
      </c>
      <c r="J1116">
        <v>54</v>
      </c>
      <c r="K1116">
        <v>0.93023255813953398</v>
      </c>
      <c r="L1116">
        <v>0.91205211726384305</v>
      </c>
      <c r="M1116">
        <v>0.98045602605863102</v>
      </c>
      <c r="N1116">
        <v>0.92105263157894701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214</v>
      </c>
      <c r="F1117">
        <v>228</v>
      </c>
      <c r="G1117">
        <v>14</v>
      </c>
      <c r="H1117">
        <v>182</v>
      </c>
      <c r="I1117">
        <v>32</v>
      </c>
      <c r="J1117">
        <v>46</v>
      </c>
      <c r="K1117">
        <v>0.85046728971962604</v>
      </c>
      <c r="L1117">
        <v>0.79824561403508698</v>
      </c>
      <c r="M1117">
        <v>0.93859649122806998</v>
      </c>
      <c r="N1117">
        <v>0.82352941176470595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1036</v>
      </c>
      <c r="F1118">
        <v>1044</v>
      </c>
      <c r="G1118">
        <v>8</v>
      </c>
      <c r="H1118">
        <v>1032</v>
      </c>
      <c r="I1118">
        <v>4</v>
      </c>
      <c r="J1118">
        <v>12</v>
      </c>
      <c r="K1118">
        <v>0.99613899613899604</v>
      </c>
      <c r="L1118">
        <v>0.98850574712643602</v>
      </c>
      <c r="M1118">
        <v>0.99233716475095701</v>
      </c>
      <c r="N1118">
        <v>0.992307692307692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741</v>
      </c>
      <c r="F1119">
        <v>668</v>
      </c>
      <c r="G1119">
        <v>73</v>
      </c>
      <c r="H1119">
        <v>646</v>
      </c>
      <c r="I1119">
        <v>95</v>
      </c>
      <c r="J1119">
        <v>22</v>
      </c>
      <c r="K1119">
        <v>0.87179487179487103</v>
      </c>
      <c r="L1119">
        <v>0.96706586826347296</v>
      </c>
      <c r="M1119">
        <v>1.10928143712574</v>
      </c>
      <c r="N1119">
        <v>0.91696238466997804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241</v>
      </c>
      <c r="F1120">
        <v>217</v>
      </c>
      <c r="G1120">
        <v>24</v>
      </c>
      <c r="H1120">
        <v>174</v>
      </c>
      <c r="I1120">
        <v>67</v>
      </c>
      <c r="J1120">
        <v>43</v>
      </c>
      <c r="K1120">
        <v>0.72199170124481304</v>
      </c>
      <c r="L1120">
        <v>0.80184331797234998</v>
      </c>
      <c r="M1120">
        <v>1.11059907834101</v>
      </c>
      <c r="N1120">
        <v>0.75982532751091603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1020</v>
      </c>
      <c r="F1121">
        <v>1044</v>
      </c>
      <c r="G1121">
        <v>24</v>
      </c>
      <c r="H1121">
        <v>1017</v>
      </c>
      <c r="I1121">
        <v>3</v>
      </c>
      <c r="J1121">
        <v>27</v>
      </c>
      <c r="K1121">
        <v>0.997058823529411</v>
      </c>
      <c r="L1121">
        <v>0.97413793103448199</v>
      </c>
      <c r="M1121">
        <v>0.97701149425287304</v>
      </c>
      <c r="N1121">
        <v>0.98546511627906896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727</v>
      </c>
      <c r="F1122">
        <v>668</v>
      </c>
      <c r="G1122">
        <v>59</v>
      </c>
      <c r="H1122">
        <v>644</v>
      </c>
      <c r="I1122">
        <v>83</v>
      </c>
      <c r="J1122">
        <v>24</v>
      </c>
      <c r="K1122">
        <v>0.88583218707015099</v>
      </c>
      <c r="L1122">
        <v>0.96407185628742498</v>
      </c>
      <c r="M1122">
        <v>1.08832335329341</v>
      </c>
      <c r="N1122">
        <v>0.92329749103942604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222</v>
      </c>
      <c r="F1123">
        <v>217</v>
      </c>
      <c r="G1123">
        <v>5</v>
      </c>
      <c r="H1123">
        <v>190</v>
      </c>
      <c r="I1123">
        <v>32</v>
      </c>
      <c r="J1123">
        <v>27</v>
      </c>
      <c r="K1123">
        <v>0.855855855855855</v>
      </c>
      <c r="L1123">
        <v>0.87557603686635899</v>
      </c>
      <c r="M1123">
        <v>1.0230414746543699</v>
      </c>
      <c r="N1123">
        <v>0.86560364464692396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1045</v>
      </c>
      <c r="F1124">
        <v>1044</v>
      </c>
      <c r="G1124">
        <v>1</v>
      </c>
      <c r="H1124">
        <v>1043</v>
      </c>
      <c r="I1124">
        <v>2</v>
      </c>
      <c r="J1124">
        <v>1</v>
      </c>
      <c r="K1124">
        <v>0.99808612440191302</v>
      </c>
      <c r="L1124">
        <v>0.99904214559386895</v>
      </c>
      <c r="M1124">
        <v>1.0009578544061299</v>
      </c>
      <c r="N1124">
        <v>0.99856390617520296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697</v>
      </c>
      <c r="F1125">
        <v>668</v>
      </c>
      <c r="G1125">
        <v>29</v>
      </c>
      <c r="H1125">
        <v>637</v>
      </c>
      <c r="I1125">
        <v>60</v>
      </c>
      <c r="J1125">
        <v>31</v>
      </c>
      <c r="K1125">
        <v>0.91391678622668504</v>
      </c>
      <c r="L1125">
        <v>0.95359281437125698</v>
      </c>
      <c r="M1125">
        <v>1.0434131736526899</v>
      </c>
      <c r="N1125">
        <v>0.93333333333333302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210</v>
      </c>
      <c r="F1126">
        <v>217</v>
      </c>
      <c r="G1126">
        <v>7</v>
      </c>
      <c r="H1126">
        <v>179</v>
      </c>
      <c r="I1126">
        <v>31</v>
      </c>
      <c r="J1126">
        <v>38</v>
      </c>
      <c r="K1126">
        <v>0.85238095238095202</v>
      </c>
      <c r="L1126">
        <v>0.82488479262672798</v>
      </c>
      <c r="M1126">
        <v>0.967741935483871</v>
      </c>
      <c r="N1126">
        <v>0.83840749414519899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957</v>
      </c>
      <c r="F1127">
        <v>915</v>
      </c>
      <c r="G1127">
        <v>42</v>
      </c>
      <c r="H1127">
        <v>913</v>
      </c>
      <c r="I1127">
        <v>44</v>
      </c>
      <c r="J1127">
        <v>2</v>
      </c>
      <c r="K1127">
        <v>0.95402298850574696</v>
      </c>
      <c r="L1127">
        <v>0.99781420765027296</v>
      </c>
      <c r="M1127">
        <v>1.0459016393442599</v>
      </c>
      <c r="N1127">
        <v>0.97542735042734996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702</v>
      </c>
      <c r="F1128">
        <v>701</v>
      </c>
      <c r="G1128">
        <v>1</v>
      </c>
      <c r="H1128">
        <v>652</v>
      </c>
      <c r="I1128">
        <v>50</v>
      </c>
      <c r="J1128">
        <v>49</v>
      </c>
      <c r="K1128">
        <v>0.92877492877492795</v>
      </c>
      <c r="L1128">
        <v>0.93009985734664702</v>
      </c>
      <c r="M1128">
        <v>1.0014265335235299</v>
      </c>
      <c r="N1128">
        <v>0.92943692088382002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192</v>
      </c>
      <c r="F1129">
        <v>195</v>
      </c>
      <c r="G1129">
        <v>3</v>
      </c>
      <c r="H1129">
        <v>116</v>
      </c>
      <c r="I1129">
        <v>76</v>
      </c>
      <c r="J1129">
        <v>79</v>
      </c>
      <c r="K1129">
        <v>0.60416666666666596</v>
      </c>
      <c r="L1129">
        <v>0.59487179487179398</v>
      </c>
      <c r="M1129">
        <v>0.984615384615384</v>
      </c>
      <c r="N1129">
        <v>0.59948320413436695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931</v>
      </c>
      <c r="F1130">
        <v>915</v>
      </c>
      <c r="G1130">
        <v>16</v>
      </c>
      <c r="H1130">
        <v>897</v>
      </c>
      <c r="I1130">
        <v>34</v>
      </c>
      <c r="J1130">
        <v>18</v>
      </c>
      <c r="K1130">
        <v>0.96348012889366197</v>
      </c>
      <c r="L1130">
        <v>0.98032786885245904</v>
      </c>
      <c r="M1130">
        <v>1.0174863387978099</v>
      </c>
      <c r="N1130">
        <v>0.971830985915493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731</v>
      </c>
      <c r="F1131">
        <v>701</v>
      </c>
      <c r="G1131">
        <v>30</v>
      </c>
      <c r="H1131">
        <v>668</v>
      </c>
      <c r="I1131">
        <v>63</v>
      </c>
      <c r="J1131">
        <v>33</v>
      </c>
      <c r="K1131">
        <v>0.91381668946648398</v>
      </c>
      <c r="L1131">
        <v>0.95292439372325199</v>
      </c>
      <c r="M1131">
        <v>1.0427960057061301</v>
      </c>
      <c r="N1131">
        <v>0.93296089385474801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198</v>
      </c>
      <c r="F1132">
        <v>195</v>
      </c>
      <c r="G1132">
        <v>3</v>
      </c>
      <c r="H1132">
        <v>126</v>
      </c>
      <c r="I1132">
        <v>72</v>
      </c>
      <c r="J1132">
        <v>69</v>
      </c>
      <c r="K1132">
        <v>0.63636363636363602</v>
      </c>
      <c r="L1132">
        <v>0.64615384615384597</v>
      </c>
      <c r="M1132">
        <v>1.01538461538461</v>
      </c>
      <c r="N1132">
        <v>0.64122137404580104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911</v>
      </c>
      <c r="F1133">
        <v>915</v>
      </c>
      <c r="G1133">
        <v>4</v>
      </c>
      <c r="H1133">
        <v>908</v>
      </c>
      <c r="I1133">
        <v>3</v>
      </c>
      <c r="J1133">
        <v>7</v>
      </c>
      <c r="K1133">
        <v>0.99670691547749701</v>
      </c>
      <c r="L1133">
        <v>0.99234972677595601</v>
      </c>
      <c r="M1133">
        <v>0.99562841530054602</v>
      </c>
      <c r="N1133">
        <v>0.99452354874041604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717</v>
      </c>
      <c r="F1134">
        <v>701</v>
      </c>
      <c r="G1134">
        <v>16</v>
      </c>
      <c r="H1134">
        <v>674</v>
      </c>
      <c r="I1134">
        <v>43</v>
      </c>
      <c r="J1134">
        <v>27</v>
      </c>
      <c r="K1134">
        <v>0.94002789400278897</v>
      </c>
      <c r="L1134">
        <v>0.96148359486447899</v>
      </c>
      <c r="M1134">
        <v>1.0228245363766</v>
      </c>
      <c r="N1134">
        <v>0.95063469675599399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206</v>
      </c>
      <c r="F1135">
        <v>195</v>
      </c>
      <c r="G1135">
        <v>11</v>
      </c>
      <c r="H1135">
        <v>168</v>
      </c>
      <c r="I1135">
        <v>38</v>
      </c>
      <c r="J1135">
        <v>27</v>
      </c>
      <c r="K1135">
        <v>0.81553398058252402</v>
      </c>
      <c r="L1135">
        <v>0.86153846153846103</v>
      </c>
      <c r="M1135">
        <v>1.05641025641025</v>
      </c>
      <c r="N1135">
        <v>0.83790523690773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1195</v>
      </c>
      <c r="F1136">
        <v>1230</v>
      </c>
      <c r="G1136">
        <v>35</v>
      </c>
      <c r="H1136">
        <v>1187</v>
      </c>
      <c r="I1136">
        <v>8</v>
      </c>
      <c r="J1136">
        <v>43</v>
      </c>
      <c r="K1136">
        <v>0.99330543933054305</v>
      </c>
      <c r="L1136">
        <v>0.965040650406504</v>
      </c>
      <c r="M1136">
        <v>0.97154471544715404</v>
      </c>
      <c r="N1136">
        <v>0.978969072164948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707</v>
      </c>
      <c r="F1137">
        <v>761</v>
      </c>
      <c r="G1137">
        <v>54</v>
      </c>
      <c r="H1137">
        <v>640</v>
      </c>
      <c r="I1137">
        <v>67</v>
      </c>
      <c r="J1137">
        <v>121</v>
      </c>
      <c r="K1137">
        <v>0.90523338048090496</v>
      </c>
      <c r="L1137">
        <v>0.84099868593955296</v>
      </c>
      <c r="M1137">
        <v>0.92904073587385005</v>
      </c>
      <c r="N1137">
        <v>0.87193460490463204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223</v>
      </c>
      <c r="F1138">
        <v>225</v>
      </c>
      <c r="G1138">
        <v>2</v>
      </c>
      <c r="H1138">
        <v>138</v>
      </c>
      <c r="I1138">
        <v>85</v>
      </c>
      <c r="J1138">
        <v>87</v>
      </c>
      <c r="K1138">
        <v>0.61883408071748802</v>
      </c>
      <c r="L1138">
        <v>0.61333333333333295</v>
      </c>
      <c r="M1138">
        <v>0.99111111111111105</v>
      </c>
      <c r="N1138">
        <v>0.61607142857142805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1189</v>
      </c>
      <c r="F1139">
        <v>1230</v>
      </c>
      <c r="G1139">
        <v>41</v>
      </c>
      <c r="H1139">
        <v>1177</v>
      </c>
      <c r="I1139">
        <v>12</v>
      </c>
      <c r="J1139">
        <v>53</v>
      </c>
      <c r="K1139">
        <v>0.98990748528174899</v>
      </c>
      <c r="L1139">
        <v>0.95691056910569094</v>
      </c>
      <c r="M1139">
        <v>0.96666666666666601</v>
      </c>
      <c r="N1139">
        <v>0.97312939231087203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737</v>
      </c>
      <c r="F1140">
        <v>761</v>
      </c>
      <c r="G1140">
        <v>24</v>
      </c>
      <c r="H1140">
        <v>661</v>
      </c>
      <c r="I1140">
        <v>76</v>
      </c>
      <c r="J1140">
        <v>100</v>
      </c>
      <c r="K1140">
        <v>0.89687924016282194</v>
      </c>
      <c r="L1140">
        <v>0.86859395532194394</v>
      </c>
      <c r="M1140">
        <v>0.96846254927726605</v>
      </c>
      <c r="N1140">
        <v>0.88251001335113399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215</v>
      </c>
      <c r="F1141">
        <v>225</v>
      </c>
      <c r="G1141">
        <v>10</v>
      </c>
      <c r="H1141">
        <v>188</v>
      </c>
      <c r="I1141">
        <v>27</v>
      </c>
      <c r="J1141">
        <v>37</v>
      </c>
      <c r="K1141">
        <v>0.87441860465116195</v>
      </c>
      <c r="L1141">
        <v>0.83555555555555505</v>
      </c>
      <c r="M1141">
        <v>0.95555555555555505</v>
      </c>
      <c r="N1141">
        <v>0.85454545454545405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1233</v>
      </c>
      <c r="F1142">
        <v>1230</v>
      </c>
      <c r="G1142">
        <v>3</v>
      </c>
      <c r="H1142">
        <v>1226</v>
      </c>
      <c r="I1142">
        <v>7</v>
      </c>
      <c r="J1142">
        <v>4</v>
      </c>
      <c r="K1142">
        <v>0.99432278994322698</v>
      </c>
      <c r="L1142">
        <v>0.99674796747967398</v>
      </c>
      <c r="M1142">
        <v>1.0024390243902399</v>
      </c>
      <c r="N1142">
        <v>0.995533901745838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762</v>
      </c>
      <c r="F1143">
        <v>761</v>
      </c>
      <c r="G1143">
        <v>1</v>
      </c>
      <c r="H1143">
        <v>684</v>
      </c>
      <c r="I1143">
        <v>78</v>
      </c>
      <c r="J1143">
        <v>77</v>
      </c>
      <c r="K1143">
        <v>0.89763779527558996</v>
      </c>
      <c r="L1143">
        <v>0.89881734559789705</v>
      </c>
      <c r="M1143">
        <v>1.0013140604467801</v>
      </c>
      <c r="N1143">
        <v>0.89822718319106998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220</v>
      </c>
      <c r="F1144">
        <v>225</v>
      </c>
      <c r="G1144">
        <v>5</v>
      </c>
      <c r="H1144">
        <v>195</v>
      </c>
      <c r="I1144">
        <v>25</v>
      </c>
      <c r="J1144">
        <v>30</v>
      </c>
      <c r="K1144">
        <v>0.88636363636363602</v>
      </c>
      <c r="L1144">
        <v>0.86666666666666603</v>
      </c>
      <c r="M1144">
        <v>0.97777777777777697</v>
      </c>
      <c r="N1144">
        <v>0.87640449438202195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1017</v>
      </c>
      <c r="F1145">
        <v>1035</v>
      </c>
      <c r="G1145">
        <v>18</v>
      </c>
      <c r="H1145">
        <v>1011</v>
      </c>
      <c r="I1145">
        <v>6</v>
      </c>
      <c r="J1145">
        <v>24</v>
      </c>
      <c r="K1145">
        <v>0.99410029498524999</v>
      </c>
      <c r="L1145">
        <v>0.97681159420289798</v>
      </c>
      <c r="M1145">
        <v>0.98260869565217301</v>
      </c>
      <c r="N1145">
        <v>0.98538011695906402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803</v>
      </c>
      <c r="F1146">
        <v>827</v>
      </c>
      <c r="G1146">
        <v>24</v>
      </c>
      <c r="H1146">
        <v>725</v>
      </c>
      <c r="I1146">
        <v>78</v>
      </c>
      <c r="J1146">
        <v>102</v>
      </c>
      <c r="K1146">
        <v>0.90286425902864198</v>
      </c>
      <c r="L1146">
        <v>0.87666263603385697</v>
      </c>
      <c r="M1146">
        <v>0.97097944377267198</v>
      </c>
      <c r="N1146">
        <v>0.88957055214723901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257</v>
      </c>
      <c r="F1147">
        <v>243</v>
      </c>
      <c r="G1147">
        <v>14</v>
      </c>
      <c r="H1147">
        <v>163</v>
      </c>
      <c r="I1147">
        <v>94</v>
      </c>
      <c r="J1147">
        <v>80</v>
      </c>
      <c r="K1147">
        <v>0.63424124513618596</v>
      </c>
      <c r="L1147">
        <v>0.67078189300411495</v>
      </c>
      <c r="M1147">
        <v>1.05761316872427</v>
      </c>
      <c r="N1147">
        <v>0.65200000000000002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1042</v>
      </c>
      <c r="F1148">
        <v>1035</v>
      </c>
      <c r="G1148">
        <v>7</v>
      </c>
      <c r="H1148">
        <v>1030</v>
      </c>
      <c r="I1148">
        <v>12</v>
      </c>
      <c r="J1148">
        <v>5</v>
      </c>
      <c r="K1148">
        <v>0.98848368522072905</v>
      </c>
      <c r="L1148">
        <v>0.99516908212560296</v>
      </c>
      <c r="M1148">
        <v>1.0067632850241499</v>
      </c>
      <c r="N1148">
        <v>0.99181511795859401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820</v>
      </c>
      <c r="F1149">
        <v>827</v>
      </c>
      <c r="G1149">
        <v>7</v>
      </c>
      <c r="H1149">
        <v>761</v>
      </c>
      <c r="I1149">
        <v>59</v>
      </c>
      <c r="J1149">
        <v>66</v>
      </c>
      <c r="K1149">
        <v>0.92804878048780404</v>
      </c>
      <c r="L1149">
        <v>0.920193470374848</v>
      </c>
      <c r="M1149">
        <v>0.991535671100362</v>
      </c>
      <c r="N1149">
        <v>0.92410443230115302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227</v>
      </c>
      <c r="F1150">
        <v>243</v>
      </c>
      <c r="G1150">
        <v>16</v>
      </c>
      <c r="H1150">
        <v>193</v>
      </c>
      <c r="I1150">
        <v>34</v>
      </c>
      <c r="J1150">
        <v>50</v>
      </c>
      <c r="K1150">
        <v>0.85022026431718001</v>
      </c>
      <c r="L1150">
        <v>0.79423868312757195</v>
      </c>
      <c r="M1150">
        <v>0.93415637860082301</v>
      </c>
      <c r="N1150">
        <v>0.82127659574468004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1040</v>
      </c>
      <c r="F1151">
        <v>1035</v>
      </c>
      <c r="G1151">
        <v>5</v>
      </c>
      <c r="H1151">
        <v>1031</v>
      </c>
      <c r="I1151">
        <v>9</v>
      </c>
      <c r="J1151">
        <v>4</v>
      </c>
      <c r="K1151">
        <v>0.99134615384615299</v>
      </c>
      <c r="L1151">
        <v>0.99613526570048305</v>
      </c>
      <c r="M1151">
        <v>1.0048309178743899</v>
      </c>
      <c r="N1151">
        <v>0.99373493975903604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858</v>
      </c>
      <c r="F1152">
        <v>827</v>
      </c>
      <c r="G1152">
        <v>31</v>
      </c>
      <c r="H1152">
        <v>784</v>
      </c>
      <c r="I1152">
        <v>74</v>
      </c>
      <c r="J1152">
        <v>43</v>
      </c>
      <c r="K1152">
        <v>0.91375291375291301</v>
      </c>
      <c r="L1152">
        <v>0.94800483675937097</v>
      </c>
      <c r="M1152">
        <v>1.03748488512696</v>
      </c>
      <c r="N1152">
        <v>0.93056379821958402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237</v>
      </c>
      <c r="F1153">
        <v>243</v>
      </c>
      <c r="G1153">
        <v>6</v>
      </c>
      <c r="H1153">
        <v>200</v>
      </c>
      <c r="I1153">
        <v>37</v>
      </c>
      <c r="J1153">
        <v>43</v>
      </c>
      <c r="K1153">
        <v>0.84388185654008396</v>
      </c>
      <c r="L1153">
        <v>0.82304526748971196</v>
      </c>
      <c r="M1153">
        <v>0.97530864197530798</v>
      </c>
      <c r="N1153">
        <v>0.83333333333333304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1043</v>
      </c>
      <c r="F1154">
        <v>1107</v>
      </c>
      <c r="G1154">
        <v>64</v>
      </c>
      <c r="H1154">
        <v>1036</v>
      </c>
      <c r="I1154">
        <v>7</v>
      </c>
      <c r="J1154">
        <v>71</v>
      </c>
      <c r="K1154">
        <v>0.99328859060402597</v>
      </c>
      <c r="L1154">
        <v>0.93586269196025296</v>
      </c>
      <c r="M1154">
        <v>0.94218608852755104</v>
      </c>
      <c r="N1154">
        <v>0.963720930232558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633</v>
      </c>
      <c r="F1155">
        <v>701</v>
      </c>
      <c r="G1155">
        <v>68</v>
      </c>
      <c r="H1155">
        <v>601</v>
      </c>
      <c r="I1155">
        <v>32</v>
      </c>
      <c r="J1155">
        <v>100</v>
      </c>
      <c r="K1155">
        <v>0.94944707740916201</v>
      </c>
      <c r="L1155">
        <v>0.85734664764621904</v>
      </c>
      <c r="M1155">
        <v>0.90299572039942899</v>
      </c>
      <c r="N1155">
        <v>0.901049475262368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181</v>
      </c>
      <c r="I1156">
        <v>76</v>
      </c>
      <c r="J1156">
        <v>85</v>
      </c>
      <c r="K1156">
        <v>0.70428015564202295</v>
      </c>
      <c r="L1156">
        <v>0.68045112781954797</v>
      </c>
      <c r="M1156">
        <v>0.96616541353383401</v>
      </c>
      <c r="N1156">
        <v>0.69216061185468403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1057</v>
      </c>
      <c r="F1157">
        <v>1107</v>
      </c>
      <c r="G1157">
        <v>50</v>
      </c>
      <c r="H1157">
        <v>1048</v>
      </c>
      <c r="I1157">
        <v>9</v>
      </c>
      <c r="J1157">
        <v>59</v>
      </c>
      <c r="K1157">
        <v>0.99148533585619603</v>
      </c>
      <c r="L1157">
        <v>0.94670280036133603</v>
      </c>
      <c r="M1157">
        <v>0.95483288166214997</v>
      </c>
      <c r="N1157">
        <v>0.96857670979667199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636</v>
      </c>
      <c r="F1158">
        <v>701</v>
      </c>
      <c r="G1158">
        <v>65</v>
      </c>
      <c r="H1158">
        <v>606</v>
      </c>
      <c r="I1158">
        <v>30</v>
      </c>
      <c r="J1158">
        <v>95</v>
      </c>
      <c r="K1158">
        <v>0.95283018867924496</v>
      </c>
      <c r="L1158">
        <v>0.86447931526390798</v>
      </c>
      <c r="M1158">
        <v>0.90727532097004204</v>
      </c>
      <c r="N1158">
        <v>0.90650710545998503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253</v>
      </c>
      <c r="F1159">
        <v>266</v>
      </c>
      <c r="G1159">
        <v>13</v>
      </c>
      <c r="H1159">
        <v>217</v>
      </c>
      <c r="I1159">
        <v>36</v>
      </c>
      <c r="J1159">
        <v>49</v>
      </c>
      <c r="K1159">
        <v>0.85770750988142297</v>
      </c>
      <c r="L1159">
        <v>0.81578947368420995</v>
      </c>
      <c r="M1159">
        <v>0.95112781954887204</v>
      </c>
      <c r="N1159">
        <v>0.83622350674373802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1105</v>
      </c>
      <c r="F1160">
        <v>1107</v>
      </c>
      <c r="G1160">
        <v>2</v>
      </c>
      <c r="H1160">
        <v>1103</v>
      </c>
      <c r="I1160">
        <v>2</v>
      </c>
      <c r="J1160">
        <v>4</v>
      </c>
      <c r="K1160">
        <v>0.99819004524886801</v>
      </c>
      <c r="L1160">
        <v>0.99638663053297205</v>
      </c>
      <c r="M1160">
        <v>0.99819331526648603</v>
      </c>
      <c r="N1160">
        <v>0.99728752260397802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691</v>
      </c>
      <c r="F1161">
        <v>701</v>
      </c>
      <c r="G1161">
        <v>10</v>
      </c>
      <c r="H1161">
        <v>664</v>
      </c>
      <c r="I1161">
        <v>27</v>
      </c>
      <c r="J1161">
        <v>37</v>
      </c>
      <c r="K1161">
        <v>0.96092619392185197</v>
      </c>
      <c r="L1161">
        <v>0.947218259629101</v>
      </c>
      <c r="M1161">
        <v>0.98573466476462202</v>
      </c>
      <c r="N1161">
        <v>0.95402298850574696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248</v>
      </c>
      <c r="F1162">
        <v>266</v>
      </c>
      <c r="G1162">
        <v>18</v>
      </c>
      <c r="H1162">
        <v>219</v>
      </c>
      <c r="I1162">
        <v>29</v>
      </c>
      <c r="J1162">
        <v>47</v>
      </c>
      <c r="K1162">
        <v>0.88306451612903203</v>
      </c>
      <c r="L1162">
        <v>0.82330827067669099</v>
      </c>
      <c r="M1162">
        <v>0.93233082706766901</v>
      </c>
      <c r="N1162">
        <v>0.85214007782101098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1056</v>
      </c>
      <c r="F1163">
        <v>1014</v>
      </c>
      <c r="G1163">
        <v>42</v>
      </c>
      <c r="H1163">
        <v>997</v>
      </c>
      <c r="I1163">
        <v>59</v>
      </c>
      <c r="J1163">
        <v>17</v>
      </c>
      <c r="K1163">
        <v>0.94412878787878696</v>
      </c>
      <c r="L1163">
        <v>0.98323471400394402</v>
      </c>
      <c r="M1163">
        <v>1.0414201183431899</v>
      </c>
      <c r="N1163">
        <v>0.96328502415458905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661</v>
      </c>
      <c r="F1164">
        <v>656</v>
      </c>
      <c r="G1164">
        <v>5</v>
      </c>
      <c r="H1164">
        <v>607</v>
      </c>
      <c r="I1164">
        <v>54</v>
      </c>
      <c r="J1164">
        <v>49</v>
      </c>
      <c r="K1164">
        <v>0.91830559757942498</v>
      </c>
      <c r="L1164">
        <v>0.92530487804878003</v>
      </c>
      <c r="M1164">
        <v>1.0076219512195099</v>
      </c>
      <c r="N1164">
        <v>0.92179195140470704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223</v>
      </c>
      <c r="F1165">
        <v>247</v>
      </c>
      <c r="G1165">
        <v>24</v>
      </c>
      <c r="H1165">
        <v>178</v>
      </c>
      <c r="I1165">
        <v>45</v>
      </c>
      <c r="J1165">
        <v>69</v>
      </c>
      <c r="K1165">
        <v>0.79820627802690503</v>
      </c>
      <c r="L1165">
        <v>0.72064777327935203</v>
      </c>
      <c r="M1165">
        <v>0.90283400809716596</v>
      </c>
      <c r="N1165">
        <v>0.75744680851063795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1032</v>
      </c>
      <c r="F1166">
        <v>1014</v>
      </c>
      <c r="G1166">
        <v>18</v>
      </c>
      <c r="H1166">
        <v>1003</v>
      </c>
      <c r="I1166">
        <v>29</v>
      </c>
      <c r="J1166">
        <v>11</v>
      </c>
      <c r="K1166">
        <v>0.97189922480620095</v>
      </c>
      <c r="L1166">
        <v>0.98915187376725799</v>
      </c>
      <c r="M1166">
        <v>1.01775147928994</v>
      </c>
      <c r="N1166">
        <v>0.98044965786901195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658</v>
      </c>
      <c r="F1167">
        <v>656</v>
      </c>
      <c r="G1167">
        <v>2</v>
      </c>
      <c r="H1167">
        <v>603</v>
      </c>
      <c r="I1167">
        <v>55</v>
      </c>
      <c r="J1167">
        <v>53</v>
      </c>
      <c r="K1167">
        <v>0.91641337386018196</v>
      </c>
      <c r="L1167">
        <v>0.91920731707317005</v>
      </c>
      <c r="M1167">
        <v>1.0030487804878001</v>
      </c>
      <c r="N1167">
        <v>0.91780821917808197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236</v>
      </c>
      <c r="F1168">
        <v>247</v>
      </c>
      <c r="G1168">
        <v>11</v>
      </c>
      <c r="H1168">
        <v>205</v>
      </c>
      <c r="I1168">
        <v>31</v>
      </c>
      <c r="J1168">
        <v>42</v>
      </c>
      <c r="K1168">
        <v>0.86864406779660996</v>
      </c>
      <c r="L1168">
        <v>0.82995951417003999</v>
      </c>
      <c r="M1168">
        <v>0.95546558704453399</v>
      </c>
      <c r="N1168">
        <v>0.84886128364389202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1029</v>
      </c>
      <c r="F1169">
        <v>1014</v>
      </c>
      <c r="G1169">
        <v>15</v>
      </c>
      <c r="H1169">
        <v>1013</v>
      </c>
      <c r="I1169">
        <v>16</v>
      </c>
      <c r="J1169">
        <v>1</v>
      </c>
      <c r="K1169">
        <v>0.98445092322643302</v>
      </c>
      <c r="L1169">
        <v>0.99901380670611395</v>
      </c>
      <c r="M1169">
        <v>1.01479289940828</v>
      </c>
      <c r="N1169">
        <v>0.99167890357317601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677</v>
      </c>
      <c r="F1170">
        <v>656</v>
      </c>
      <c r="G1170">
        <v>21</v>
      </c>
      <c r="H1170">
        <v>633</v>
      </c>
      <c r="I1170">
        <v>44</v>
      </c>
      <c r="J1170">
        <v>23</v>
      </c>
      <c r="K1170">
        <v>0.93500738552437201</v>
      </c>
      <c r="L1170">
        <v>0.96493902439024304</v>
      </c>
      <c r="M1170">
        <v>1.0320121951219501</v>
      </c>
      <c r="N1170">
        <v>0.94973743435858904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234</v>
      </c>
      <c r="F1171">
        <v>247</v>
      </c>
      <c r="G1171">
        <v>13</v>
      </c>
      <c r="H1171">
        <v>206</v>
      </c>
      <c r="I1171">
        <v>28</v>
      </c>
      <c r="J1171">
        <v>41</v>
      </c>
      <c r="K1171">
        <v>0.88034188034187999</v>
      </c>
      <c r="L1171">
        <v>0.834008097165991</v>
      </c>
      <c r="M1171">
        <v>0.94736842105263097</v>
      </c>
      <c r="N1171">
        <v>0.85654885654885604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1068</v>
      </c>
      <c r="F1172">
        <v>1070</v>
      </c>
      <c r="G1172">
        <v>2</v>
      </c>
      <c r="H1172">
        <v>1061</v>
      </c>
      <c r="I1172">
        <v>7</v>
      </c>
      <c r="J1172">
        <v>9</v>
      </c>
      <c r="K1172">
        <v>0.99344569288389495</v>
      </c>
      <c r="L1172">
        <v>0.99158878504672898</v>
      </c>
      <c r="M1172">
        <v>0.99813084112149497</v>
      </c>
      <c r="N1172">
        <v>0.99251637043966301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715</v>
      </c>
      <c r="F1173">
        <v>700</v>
      </c>
      <c r="G1173">
        <v>15</v>
      </c>
      <c r="H1173">
        <v>633</v>
      </c>
      <c r="I1173">
        <v>82</v>
      </c>
      <c r="J1173">
        <v>67</v>
      </c>
      <c r="K1173">
        <v>0.88531468531468505</v>
      </c>
      <c r="L1173">
        <v>0.90428571428571403</v>
      </c>
      <c r="M1173">
        <v>1.02142857142857</v>
      </c>
      <c r="N1173">
        <v>0.89469964664310897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231</v>
      </c>
      <c r="F1174">
        <v>239</v>
      </c>
      <c r="G1174">
        <v>8</v>
      </c>
      <c r="H1174">
        <v>171</v>
      </c>
      <c r="I1174">
        <v>60</v>
      </c>
      <c r="J1174">
        <v>68</v>
      </c>
      <c r="K1174">
        <v>0.74025974025973995</v>
      </c>
      <c r="L1174">
        <v>0.71548117154811697</v>
      </c>
      <c r="M1174">
        <v>0.96652719665271902</v>
      </c>
      <c r="N1174">
        <v>0.72765957446808505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1033</v>
      </c>
      <c r="F1175">
        <v>1070</v>
      </c>
      <c r="G1175">
        <v>37</v>
      </c>
      <c r="H1175">
        <v>1029</v>
      </c>
      <c r="I1175">
        <v>4</v>
      </c>
      <c r="J1175">
        <v>41</v>
      </c>
      <c r="K1175">
        <v>0.99612778315585604</v>
      </c>
      <c r="L1175">
        <v>0.96168224299065397</v>
      </c>
      <c r="M1175">
        <v>0.96542056074766303</v>
      </c>
      <c r="N1175">
        <v>0.97860199714693297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698</v>
      </c>
      <c r="F1176">
        <v>700</v>
      </c>
      <c r="G1176">
        <v>2</v>
      </c>
      <c r="H1176">
        <v>642</v>
      </c>
      <c r="I1176">
        <v>56</v>
      </c>
      <c r="J1176">
        <v>58</v>
      </c>
      <c r="K1176">
        <v>0.91977077363896798</v>
      </c>
      <c r="L1176">
        <v>0.91714285714285704</v>
      </c>
      <c r="M1176">
        <v>0.997142857142857</v>
      </c>
      <c r="N1176">
        <v>0.91845493562231695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221</v>
      </c>
      <c r="F1177">
        <v>239</v>
      </c>
      <c r="G1177">
        <v>18</v>
      </c>
      <c r="H1177">
        <v>191</v>
      </c>
      <c r="I1177">
        <v>30</v>
      </c>
      <c r="J1177">
        <v>48</v>
      </c>
      <c r="K1177">
        <v>0.86425339366515797</v>
      </c>
      <c r="L1177">
        <v>0.79916317991631802</v>
      </c>
      <c r="M1177">
        <v>0.92468619246861905</v>
      </c>
      <c r="N1177">
        <v>0.83043478260869497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1066</v>
      </c>
      <c r="F1178">
        <v>1070</v>
      </c>
      <c r="G1178">
        <v>4</v>
      </c>
      <c r="H1178">
        <v>1066</v>
      </c>
      <c r="I1178">
        <v>0</v>
      </c>
      <c r="J1178">
        <v>4</v>
      </c>
      <c r="K1178">
        <v>1</v>
      </c>
      <c r="L1178">
        <v>0.99626168224299005</v>
      </c>
      <c r="M1178">
        <v>0.99626168224299005</v>
      </c>
      <c r="N1178">
        <v>0.99812734082397003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699</v>
      </c>
      <c r="F1179">
        <v>700</v>
      </c>
      <c r="G1179">
        <v>1</v>
      </c>
      <c r="H1179">
        <v>652</v>
      </c>
      <c r="I1179">
        <v>47</v>
      </c>
      <c r="J1179">
        <v>48</v>
      </c>
      <c r="K1179">
        <v>0.93276108726752505</v>
      </c>
      <c r="L1179">
        <v>0.93142857142857105</v>
      </c>
      <c r="M1179">
        <v>0.998571428571428</v>
      </c>
      <c r="N1179">
        <v>0.93209435310936295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214</v>
      </c>
      <c r="F1180">
        <v>239</v>
      </c>
      <c r="G1180">
        <v>25</v>
      </c>
      <c r="H1180">
        <v>190</v>
      </c>
      <c r="I1180">
        <v>24</v>
      </c>
      <c r="J1180">
        <v>49</v>
      </c>
      <c r="K1180">
        <v>0.88785046728971895</v>
      </c>
      <c r="L1180">
        <v>0.79497907949790703</v>
      </c>
      <c r="M1180">
        <v>0.89539748953974896</v>
      </c>
      <c r="N1180">
        <v>0.838852097130242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1067</v>
      </c>
      <c r="F1181">
        <v>1007</v>
      </c>
      <c r="G1181">
        <v>60</v>
      </c>
      <c r="H1181">
        <v>1007</v>
      </c>
      <c r="I1181">
        <v>60</v>
      </c>
      <c r="J1181">
        <v>0</v>
      </c>
      <c r="K1181">
        <v>0.94376757263355204</v>
      </c>
      <c r="L1181">
        <v>1</v>
      </c>
      <c r="M1181">
        <v>1.05958291956305</v>
      </c>
      <c r="N1181">
        <v>0.97107039537126305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720</v>
      </c>
      <c r="F1182">
        <v>641</v>
      </c>
      <c r="G1182">
        <v>79</v>
      </c>
      <c r="H1182">
        <v>610</v>
      </c>
      <c r="I1182">
        <v>110</v>
      </c>
      <c r="J1182">
        <v>31</v>
      </c>
      <c r="K1182">
        <v>0.84722222222222199</v>
      </c>
      <c r="L1182">
        <v>0.95163806552261998</v>
      </c>
      <c r="M1182">
        <v>1.12324492979719</v>
      </c>
      <c r="N1182">
        <v>0.89639970609845698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260</v>
      </c>
      <c r="F1183">
        <v>204</v>
      </c>
      <c r="G1183">
        <v>56</v>
      </c>
      <c r="H1183">
        <v>185</v>
      </c>
      <c r="I1183">
        <v>75</v>
      </c>
      <c r="J1183">
        <v>19</v>
      </c>
      <c r="K1183">
        <v>0.71153846153846101</v>
      </c>
      <c r="L1183">
        <v>0.90686274509803899</v>
      </c>
      <c r="M1183">
        <v>1.2745098039215601</v>
      </c>
      <c r="N1183">
        <v>0.79741379310344795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1035</v>
      </c>
      <c r="F1184">
        <v>1007</v>
      </c>
      <c r="G1184">
        <v>28</v>
      </c>
      <c r="H1184">
        <v>1007</v>
      </c>
      <c r="I1184">
        <v>28</v>
      </c>
      <c r="J1184">
        <v>0</v>
      </c>
      <c r="K1184">
        <v>0.97294685990338103</v>
      </c>
      <c r="L1184">
        <v>1</v>
      </c>
      <c r="M1184">
        <v>1.0278053624627601</v>
      </c>
      <c r="N1184">
        <v>0.98628795298726701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661</v>
      </c>
      <c r="F1185">
        <v>641</v>
      </c>
      <c r="G1185">
        <v>20</v>
      </c>
      <c r="H1185">
        <v>586</v>
      </c>
      <c r="I1185">
        <v>75</v>
      </c>
      <c r="J1185">
        <v>55</v>
      </c>
      <c r="K1185">
        <v>0.88653555219364599</v>
      </c>
      <c r="L1185">
        <v>0.91419656786271397</v>
      </c>
      <c r="M1185">
        <v>1.03120124804992</v>
      </c>
      <c r="N1185">
        <v>0.90015360983102899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248</v>
      </c>
      <c r="F1186">
        <v>204</v>
      </c>
      <c r="G1186">
        <v>44</v>
      </c>
      <c r="H1186">
        <v>188</v>
      </c>
      <c r="I1186">
        <v>60</v>
      </c>
      <c r="J1186">
        <v>16</v>
      </c>
      <c r="K1186">
        <v>0.75806451612903203</v>
      </c>
      <c r="L1186">
        <v>0.92156862745098</v>
      </c>
      <c r="M1186">
        <v>1.2156862745098</v>
      </c>
      <c r="N1186">
        <v>0.83185840707964598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1018</v>
      </c>
      <c r="F1187">
        <v>1007</v>
      </c>
      <c r="G1187">
        <v>11</v>
      </c>
      <c r="H1187">
        <v>1007</v>
      </c>
      <c r="I1187">
        <v>11</v>
      </c>
      <c r="J1187">
        <v>0</v>
      </c>
      <c r="K1187">
        <v>0.98919449901768097</v>
      </c>
      <c r="L1187">
        <v>1</v>
      </c>
      <c r="M1187">
        <v>1.01092353525322</v>
      </c>
      <c r="N1187">
        <v>0.99456790123456795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651</v>
      </c>
      <c r="F1188">
        <v>641</v>
      </c>
      <c r="G1188">
        <v>10</v>
      </c>
      <c r="H1188">
        <v>586</v>
      </c>
      <c r="I1188">
        <v>65</v>
      </c>
      <c r="J1188">
        <v>55</v>
      </c>
      <c r="K1188">
        <v>0.90015360983102899</v>
      </c>
      <c r="L1188">
        <v>0.91419656786271397</v>
      </c>
      <c r="M1188">
        <v>1.01560062402496</v>
      </c>
      <c r="N1188">
        <v>0.90712074303405499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218</v>
      </c>
      <c r="F1189">
        <v>204</v>
      </c>
      <c r="G1189">
        <v>14</v>
      </c>
      <c r="H1189">
        <v>181</v>
      </c>
      <c r="I1189">
        <v>37</v>
      </c>
      <c r="J1189">
        <v>23</v>
      </c>
      <c r="K1189">
        <v>0.83027522935779796</v>
      </c>
      <c r="L1189">
        <v>0.88725490196078405</v>
      </c>
      <c r="M1189">
        <v>1.0686274509803899</v>
      </c>
      <c r="N1189">
        <v>0.85781990521327001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1049</v>
      </c>
      <c r="F1190">
        <v>1000</v>
      </c>
      <c r="G1190">
        <v>49</v>
      </c>
      <c r="H1190">
        <v>999</v>
      </c>
      <c r="I1190">
        <v>50</v>
      </c>
      <c r="J1190">
        <v>1</v>
      </c>
      <c r="K1190">
        <v>0.95233555767397504</v>
      </c>
      <c r="L1190">
        <v>0.999</v>
      </c>
      <c r="M1190">
        <v>1.0489999999999999</v>
      </c>
      <c r="N1190">
        <v>0.97510980966325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829</v>
      </c>
      <c r="F1191">
        <v>815</v>
      </c>
      <c r="G1191">
        <v>14</v>
      </c>
      <c r="H1191">
        <v>765</v>
      </c>
      <c r="I1191">
        <v>64</v>
      </c>
      <c r="J1191">
        <v>50</v>
      </c>
      <c r="K1191">
        <v>0.92279855247285802</v>
      </c>
      <c r="L1191">
        <v>0.93865030674846595</v>
      </c>
      <c r="M1191">
        <v>1.01717791411042</v>
      </c>
      <c r="N1191">
        <v>0.93065693430656904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291</v>
      </c>
      <c r="F1192">
        <v>216</v>
      </c>
      <c r="G1192">
        <v>75</v>
      </c>
      <c r="H1192">
        <v>175</v>
      </c>
      <c r="I1192">
        <v>116</v>
      </c>
      <c r="J1192">
        <v>41</v>
      </c>
      <c r="K1192">
        <v>0.60137457044673504</v>
      </c>
      <c r="L1192">
        <v>0.81018518518518501</v>
      </c>
      <c r="M1192">
        <v>1.3472222222222201</v>
      </c>
      <c r="N1192">
        <v>0.69033530571992097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984</v>
      </c>
      <c r="F1193">
        <v>1000</v>
      </c>
      <c r="G1193">
        <v>16</v>
      </c>
      <c r="H1193">
        <v>978</v>
      </c>
      <c r="I1193">
        <v>6</v>
      </c>
      <c r="J1193">
        <v>22</v>
      </c>
      <c r="K1193">
        <v>0.99390243902439002</v>
      </c>
      <c r="L1193">
        <v>0.97799999999999998</v>
      </c>
      <c r="M1193">
        <v>0.98399999999999999</v>
      </c>
      <c r="N1193">
        <v>0.98588709677419295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857</v>
      </c>
      <c r="F1194">
        <v>815</v>
      </c>
      <c r="G1194">
        <v>42</v>
      </c>
      <c r="H1194">
        <v>796</v>
      </c>
      <c r="I1194">
        <v>61</v>
      </c>
      <c r="J1194">
        <v>19</v>
      </c>
      <c r="K1194">
        <v>0.92882147024504003</v>
      </c>
      <c r="L1194">
        <v>0.97668711656441698</v>
      </c>
      <c r="M1194">
        <v>1.0515337423312801</v>
      </c>
      <c r="N1194">
        <v>0.95215311004784597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243</v>
      </c>
      <c r="F1195">
        <v>216</v>
      </c>
      <c r="G1195">
        <v>27</v>
      </c>
      <c r="H1195">
        <v>191</v>
      </c>
      <c r="I1195">
        <v>52</v>
      </c>
      <c r="J1195">
        <v>25</v>
      </c>
      <c r="K1195">
        <v>0.78600823045267398</v>
      </c>
      <c r="L1195">
        <v>0.88425925925925897</v>
      </c>
      <c r="M1195">
        <v>1.125</v>
      </c>
      <c r="N1195">
        <v>0.83224400871459703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1001</v>
      </c>
      <c r="F1196">
        <v>1000</v>
      </c>
      <c r="G1196">
        <v>1</v>
      </c>
      <c r="H1196">
        <v>998</v>
      </c>
      <c r="I1196">
        <v>3</v>
      </c>
      <c r="J1196">
        <v>2</v>
      </c>
      <c r="K1196">
        <v>0.99700299700299699</v>
      </c>
      <c r="L1196">
        <v>0.998</v>
      </c>
      <c r="M1196">
        <v>1.0009999999999999</v>
      </c>
      <c r="N1196">
        <v>0.99750124937531204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821</v>
      </c>
      <c r="F1197">
        <v>815</v>
      </c>
      <c r="G1197">
        <v>6</v>
      </c>
      <c r="H1197">
        <v>778</v>
      </c>
      <c r="I1197">
        <v>43</v>
      </c>
      <c r="J1197">
        <v>37</v>
      </c>
      <c r="K1197">
        <v>0.94762484774665001</v>
      </c>
      <c r="L1197">
        <v>0.95460122699386496</v>
      </c>
      <c r="M1197">
        <v>1.00736196319018</v>
      </c>
      <c r="N1197">
        <v>0.95110024449877695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217</v>
      </c>
      <c r="F1198">
        <v>216</v>
      </c>
      <c r="G1198">
        <v>1</v>
      </c>
      <c r="H1198">
        <v>189</v>
      </c>
      <c r="I1198">
        <v>28</v>
      </c>
      <c r="J1198">
        <v>27</v>
      </c>
      <c r="K1198">
        <v>0.87096774193548299</v>
      </c>
      <c r="L1198">
        <v>0.875</v>
      </c>
      <c r="M1198">
        <v>1.00462962962962</v>
      </c>
      <c r="N1198">
        <v>0.87297921478060003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1011</v>
      </c>
      <c r="F1199">
        <v>1052</v>
      </c>
      <c r="G1199">
        <v>41</v>
      </c>
      <c r="H1199">
        <v>1010</v>
      </c>
      <c r="I1199">
        <v>1</v>
      </c>
      <c r="J1199">
        <v>42</v>
      </c>
      <c r="K1199">
        <v>0.99901088031651797</v>
      </c>
      <c r="L1199">
        <v>0.96007604562737603</v>
      </c>
      <c r="M1199">
        <v>0.96102661596958106</v>
      </c>
      <c r="N1199">
        <v>0.97915656810470098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870</v>
      </c>
      <c r="F1200">
        <v>913</v>
      </c>
      <c r="G1200">
        <v>43</v>
      </c>
      <c r="H1200">
        <v>807</v>
      </c>
      <c r="I1200">
        <v>63</v>
      </c>
      <c r="J1200">
        <v>106</v>
      </c>
      <c r="K1200">
        <v>0.92758620689655102</v>
      </c>
      <c r="L1200">
        <v>0.88389923329682296</v>
      </c>
      <c r="M1200">
        <v>0.95290251916757895</v>
      </c>
      <c r="N1200">
        <v>0.90521592821088004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250</v>
      </c>
      <c r="F1201">
        <v>217</v>
      </c>
      <c r="G1201">
        <v>33</v>
      </c>
      <c r="H1201">
        <v>174</v>
      </c>
      <c r="I1201">
        <v>76</v>
      </c>
      <c r="J1201">
        <v>43</v>
      </c>
      <c r="K1201">
        <v>0.69599999999999995</v>
      </c>
      <c r="L1201">
        <v>0.80184331797234998</v>
      </c>
      <c r="M1201">
        <v>1.1520737327188899</v>
      </c>
      <c r="N1201">
        <v>0.74518201284796504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1003</v>
      </c>
      <c r="F1202">
        <v>1052</v>
      </c>
      <c r="G1202">
        <v>49</v>
      </c>
      <c r="H1202">
        <v>997</v>
      </c>
      <c r="I1202">
        <v>6</v>
      </c>
      <c r="J1202">
        <v>55</v>
      </c>
      <c r="K1202">
        <v>0.99401794616151495</v>
      </c>
      <c r="L1202">
        <v>0.94771863117870703</v>
      </c>
      <c r="M1202">
        <v>0.95342205323193896</v>
      </c>
      <c r="N1202">
        <v>0.97031630170316296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884</v>
      </c>
      <c r="F1203">
        <v>913</v>
      </c>
      <c r="G1203">
        <v>29</v>
      </c>
      <c r="H1203">
        <v>829</v>
      </c>
      <c r="I1203">
        <v>55</v>
      </c>
      <c r="J1203">
        <v>84</v>
      </c>
      <c r="K1203">
        <v>0.93778280542986403</v>
      </c>
      <c r="L1203">
        <v>0.90799561883899205</v>
      </c>
      <c r="M1203">
        <v>0.96823658269441404</v>
      </c>
      <c r="N1203">
        <v>0.922648859209794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239</v>
      </c>
      <c r="F1204">
        <v>217</v>
      </c>
      <c r="G1204">
        <v>22</v>
      </c>
      <c r="H1204">
        <v>197</v>
      </c>
      <c r="I1204">
        <v>42</v>
      </c>
      <c r="J1204">
        <v>20</v>
      </c>
      <c r="K1204">
        <v>0.82426778242677801</v>
      </c>
      <c r="L1204">
        <v>0.90783410138248799</v>
      </c>
      <c r="M1204">
        <v>1.10138248847926</v>
      </c>
      <c r="N1204">
        <v>0.86403508771929804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1059</v>
      </c>
      <c r="F1205">
        <v>1052</v>
      </c>
      <c r="G1205">
        <v>7</v>
      </c>
      <c r="H1205">
        <v>1049</v>
      </c>
      <c r="I1205">
        <v>10</v>
      </c>
      <c r="J1205">
        <v>3</v>
      </c>
      <c r="K1205">
        <v>0.99055712936732698</v>
      </c>
      <c r="L1205">
        <v>0.99714828897338403</v>
      </c>
      <c r="M1205">
        <v>1.0066539923954301</v>
      </c>
      <c r="N1205">
        <v>0.993841781146376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907</v>
      </c>
      <c r="F1206">
        <v>913</v>
      </c>
      <c r="G1206">
        <v>6</v>
      </c>
      <c r="H1206">
        <v>856</v>
      </c>
      <c r="I1206">
        <v>51</v>
      </c>
      <c r="J1206">
        <v>57</v>
      </c>
      <c r="K1206">
        <v>0.94377067254685698</v>
      </c>
      <c r="L1206">
        <v>0.93756845564074398</v>
      </c>
      <c r="M1206">
        <v>0.99342825848849903</v>
      </c>
      <c r="N1206">
        <v>0.94065934065933998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205</v>
      </c>
      <c r="F1207">
        <v>217</v>
      </c>
      <c r="G1207">
        <v>12</v>
      </c>
      <c r="H1207">
        <v>180</v>
      </c>
      <c r="I1207">
        <v>25</v>
      </c>
      <c r="J1207">
        <v>37</v>
      </c>
      <c r="K1207">
        <v>0.87804878048780399</v>
      </c>
      <c r="L1207">
        <v>0.82949308755760298</v>
      </c>
      <c r="M1207">
        <v>0.94470046082949299</v>
      </c>
      <c r="N1207">
        <v>0.85308056872037896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987</v>
      </c>
      <c r="F1208">
        <v>964</v>
      </c>
      <c r="G1208">
        <v>23</v>
      </c>
      <c r="H1208">
        <v>964</v>
      </c>
      <c r="I1208">
        <v>23</v>
      </c>
      <c r="J1208">
        <v>0</v>
      </c>
      <c r="K1208">
        <v>0.97669706180344396</v>
      </c>
      <c r="L1208">
        <v>1</v>
      </c>
      <c r="M1208">
        <v>1.0238589211618201</v>
      </c>
      <c r="N1208">
        <v>0.98821117375704703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798</v>
      </c>
      <c r="F1209">
        <v>774</v>
      </c>
      <c r="G1209">
        <v>24</v>
      </c>
      <c r="H1209">
        <v>732</v>
      </c>
      <c r="I1209">
        <v>66</v>
      </c>
      <c r="J1209">
        <v>42</v>
      </c>
      <c r="K1209">
        <v>0.91729323308270605</v>
      </c>
      <c r="L1209">
        <v>0.94573643410852704</v>
      </c>
      <c r="M1209">
        <v>1.0310077519379801</v>
      </c>
      <c r="N1209">
        <v>0.93129770992366401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224</v>
      </c>
      <c r="F1210">
        <v>218</v>
      </c>
      <c r="G1210">
        <v>6</v>
      </c>
      <c r="H1210">
        <v>176</v>
      </c>
      <c r="I1210">
        <v>48</v>
      </c>
      <c r="J1210">
        <v>42</v>
      </c>
      <c r="K1210">
        <v>0.78571428571428503</v>
      </c>
      <c r="L1210">
        <v>0.807339449541284</v>
      </c>
      <c r="M1210">
        <v>1.0275229357798099</v>
      </c>
      <c r="N1210">
        <v>0.79638009049773695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936</v>
      </c>
      <c r="F1211">
        <v>964</v>
      </c>
      <c r="G1211">
        <v>28</v>
      </c>
      <c r="H1211">
        <v>931</v>
      </c>
      <c r="I1211">
        <v>5</v>
      </c>
      <c r="J1211">
        <v>33</v>
      </c>
      <c r="K1211">
        <v>0.99465811965811901</v>
      </c>
      <c r="L1211">
        <v>0.96576763485477102</v>
      </c>
      <c r="M1211">
        <v>0.97095435684647302</v>
      </c>
      <c r="N1211">
        <v>0.98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783</v>
      </c>
      <c r="F1212">
        <v>774</v>
      </c>
      <c r="G1212">
        <v>9</v>
      </c>
      <c r="H1212">
        <v>723</v>
      </c>
      <c r="I1212">
        <v>60</v>
      </c>
      <c r="J1212">
        <v>51</v>
      </c>
      <c r="K1212">
        <v>0.92337164750957801</v>
      </c>
      <c r="L1212">
        <v>0.93410852713178205</v>
      </c>
      <c r="M1212">
        <v>1.01162790697674</v>
      </c>
      <c r="N1212">
        <v>0.92870905587668495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202</v>
      </c>
      <c r="F1213">
        <v>218</v>
      </c>
      <c r="G1213">
        <v>16</v>
      </c>
      <c r="H1213">
        <v>180</v>
      </c>
      <c r="I1213">
        <v>22</v>
      </c>
      <c r="J1213">
        <v>38</v>
      </c>
      <c r="K1213">
        <v>0.89108910891089099</v>
      </c>
      <c r="L1213">
        <v>0.82568807339449501</v>
      </c>
      <c r="M1213">
        <v>0.92660550458715596</v>
      </c>
      <c r="N1213">
        <v>0.85714285714285698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967</v>
      </c>
      <c r="F1214">
        <v>964</v>
      </c>
      <c r="G1214">
        <v>3</v>
      </c>
      <c r="H1214">
        <v>964</v>
      </c>
      <c r="I1214">
        <v>3</v>
      </c>
      <c r="J1214">
        <v>0</v>
      </c>
      <c r="K1214">
        <v>0.99689762150982397</v>
      </c>
      <c r="L1214">
        <v>1</v>
      </c>
      <c r="M1214">
        <v>1.0031120331950201</v>
      </c>
      <c r="N1214">
        <v>0.99844640082858604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756</v>
      </c>
      <c r="F1215">
        <v>774</v>
      </c>
      <c r="G1215">
        <v>18</v>
      </c>
      <c r="H1215">
        <v>729</v>
      </c>
      <c r="I1215">
        <v>27</v>
      </c>
      <c r="J1215">
        <v>45</v>
      </c>
      <c r="K1215">
        <v>0.96428571428571397</v>
      </c>
      <c r="L1215">
        <v>0.94186046511627897</v>
      </c>
      <c r="M1215">
        <v>0.97674418604651103</v>
      </c>
      <c r="N1215">
        <v>0.95294117647058796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208</v>
      </c>
      <c r="F1216">
        <v>218</v>
      </c>
      <c r="G1216">
        <v>10</v>
      </c>
      <c r="H1216">
        <v>189</v>
      </c>
      <c r="I1216">
        <v>19</v>
      </c>
      <c r="J1216">
        <v>29</v>
      </c>
      <c r="K1216">
        <v>0.90865384615384603</v>
      </c>
      <c r="L1216">
        <v>0.86697247706421998</v>
      </c>
      <c r="M1216">
        <v>0.95412844036697197</v>
      </c>
      <c r="N1216">
        <v>0.88732394366197098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1070</v>
      </c>
      <c r="F1217">
        <v>1109</v>
      </c>
      <c r="G1217">
        <v>39</v>
      </c>
      <c r="H1217">
        <v>1060</v>
      </c>
      <c r="I1217">
        <v>10</v>
      </c>
      <c r="J1217">
        <v>49</v>
      </c>
      <c r="K1217">
        <v>0.99065420560747597</v>
      </c>
      <c r="L1217">
        <v>0.95581605049594198</v>
      </c>
      <c r="M1217">
        <v>0.96483318304778998</v>
      </c>
      <c r="N1217">
        <v>0.97292335933914598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661</v>
      </c>
      <c r="F1218">
        <v>681</v>
      </c>
      <c r="G1218">
        <v>20</v>
      </c>
      <c r="H1218">
        <v>591</v>
      </c>
      <c r="I1218">
        <v>70</v>
      </c>
      <c r="J1218">
        <v>90</v>
      </c>
      <c r="K1218">
        <v>0.894099848714069</v>
      </c>
      <c r="L1218">
        <v>0.86784140969162904</v>
      </c>
      <c r="M1218">
        <v>0.97063142437591698</v>
      </c>
      <c r="N1218">
        <v>0.88077496274217504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226</v>
      </c>
      <c r="F1219">
        <v>272</v>
      </c>
      <c r="G1219">
        <v>46</v>
      </c>
      <c r="H1219">
        <v>149</v>
      </c>
      <c r="I1219">
        <v>77</v>
      </c>
      <c r="J1219">
        <v>123</v>
      </c>
      <c r="K1219">
        <v>0.65929203539823</v>
      </c>
      <c r="L1219">
        <v>0.54779411764705799</v>
      </c>
      <c r="M1219">
        <v>0.83088235294117596</v>
      </c>
      <c r="N1219">
        <v>0.59839357429718798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1112</v>
      </c>
      <c r="F1220">
        <v>1109</v>
      </c>
      <c r="G1220">
        <v>3</v>
      </c>
      <c r="H1220">
        <v>1100</v>
      </c>
      <c r="I1220">
        <v>12</v>
      </c>
      <c r="J1220">
        <v>9</v>
      </c>
      <c r="K1220">
        <v>0.98920863309352502</v>
      </c>
      <c r="L1220">
        <v>0.99188458070333596</v>
      </c>
      <c r="M1220">
        <v>1.00270513976555</v>
      </c>
      <c r="N1220">
        <v>0.99054479963980102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647</v>
      </c>
      <c r="F1221">
        <v>681</v>
      </c>
      <c r="G1221">
        <v>34</v>
      </c>
      <c r="H1221">
        <v>604</v>
      </c>
      <c r="I1221">
        <v>43</v>
      </c>
      <c r="J1221">
        <v>77</v>
      </c>
      <c r="K1221">
        <v>0.93353941267387897</v>
      </c>
      <c r="L1221">
        <v>0.88693098384728297</v>
      </c>
      <c r="M1221">
        <v>0.95007342143906004</v>
      </c>
      <c r="N1221">
        <v>0.90963855421686701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267</v>
      </c>
      <c r="F1222">
        <v>272</v>
      </c>
      <c r="G1222">
        <v>5</v>
      </c>
      <c r="H1222">
        <v>220</v>
      </c>
      <c r="I1222">
        <v>47</v>
      </c>
      <c r="J1222">
        <v>52</v>
      </c>
      <c r="K1222">
        <v>0.82397003745318298</v>
      </c>
      <c r="L1222">
        <v>0.80882352941176405</v>
      </c>
      <c r="M1222">
        <v>0.98161764705882304</v>
      </c>
      <c r="N1222">
        <v>0.81632653061224403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1112</v>
      </c>
      <c r="F1223">
        <v>1109</v>
      </c>
      <c r="G1223">
        <v>3</v>
      </c>
      <c r="H1223">
        <v>1107</v>
      </c>
      <c r="I1223">
        <v>5</v>
      </c>
      <c r="J1223">
        <v>2</v>
      </c>
      <c r="K1223">
        <v>0.99550359712230196</v>
      </c>
      <c r="L1223">
        <v>0.99819657348962998</v>
      </c>
      <c r="M1223">
        <v>1.00270513976555</v>
      </c>
      <c r="N1223">
        <v>0.99684826654659997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657</v>
      </c>
      <c r="F1224">
        <v>681</v>
      </c>
      <c r="G1224">
        <v>24</v>
      </c>
      <c r="H1224">
        <v>609</v>
      </c>
      <c r="I1224">
        <v>48</v>
      </c>
      <c r="J1224">
        <v>72</v>
      </c>
      <c r="K1224">
        <v>0.92694063926940595</v>
      </c>
      <c r="L1224">
        <v>0.89427312775330303</v>
      </c>
      <c r="M1224">
        <v>0.96475770925110105</v>
      </c>
      <c r="N1224">
        <v>0.910313901345291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237</v>
      </c>
      <c r="F1225">
        <v>272</v>
      </c>
      <c r="G1225">
        <v>35</v>
      </c>
      <c r="H1225">
        <v>208</v>
      </c>
      <c r="I1225">
        <v>29</v>
      </c>
      <c r="J1225">
        <v>64</v>
      </c>
      <c r="K1225">
        <v>0.87763713080168704</v>
      </c>
      <c r="L1225">
        <v>0.76470588235294101</v>
      </c>
      <c r="M1225">
        <v>0.87132352941176405</v>
      </c>
      <c r="N1225">
        <v>0.81728880157170902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1036</v>
      </c>
      <c r="F1226">
        <v>1029</v>
      </c>
      <c r="G1226">
        <v>7</v>
      </c>
      <c r="H1226">
        <v>1026</v>
      </c>
      <c r="I1226">
        <v>10</v>
      </c>
      <c r="J1226">
        <v>3</v>
      </c>
      <c r="K1226">
        <v>0.99034749034749003</v>
      </c>
      <c r="L1226">
        <v>0.99708454810495595</v>
      </c>
      <c r="M1226">
        <v>1.0068027210884301</v>
      </c>
      <c r="N1226">
        <v>0.99370460048426101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825</v>
      </c>
      <c r="F1227">
        <v>837</v>
      </c>
      <c r="G1227">
        <v>12</v>
      </c>
      <c r="H1227">
        <v>750</v>
      </c>
      <c r="I1227">
        <v>75</v>
      </c>
      <c r="J1227">
        <v>87</v>
      </c>
      <c r="K1227">
        <v>0.90909090909090895</v>
      </c>
      <c r="L1227">
        <v>0.89605734767025003</v>
      </c>
      <c r="M1227">
        <v>0.98566308243727596</v>
      </c>
      <c r="N1227">
        <v>0.90252707581227398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253</v>
      </c>
      <c r="F1228">
        <v>240</v>
      </c>
      <c r="G1228">
        <v>13</v>
      </c>
      <c r="H1228">
        <v>160</v>
      </c>
      <c r="I1228">
        <v>93</v>
      </c>
      <c r="J1228">
        <v>80</v>
      </c>
      <c r="K1228">
        <v>0.63241106719367501</v>
      </c>
      <c r="L1228">
        <v>0.66666666666666596</v>
      </c>
      <c r="M1228">
        <v>1.05416666666666</v>
      </c>
      <c r="N1228">
        <v>0.64908722109533401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1028</v>
      </c>
      <c r="F1229">
        <v>1029</v>
      </c>
      <c r="G1229">
        <v>1</v>
      </c>
      <c r="H1229">
        <v>1021</v>
      </c>
      <c r="I1229">
        <v>7</v>
      </c>
      <c r="J1229">
        <v>8</v>
      </c>
      <c r="K1229">
        <v>0.99319066147859902</v>
      </c>
      <c r="L1229">
        <v>0.99222546161321601</v>
      </c>
      <c r="M1229">
        <v>0.99902818270165195</v>
      </c>
      <c r="N1229">
        <v>0.99270782693242499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837</v>
      </c>
      <c r="F1230">
        <v>837</v>
      </c>
      <c r="G1230">
        <v>0</v>
      </c>
      <c r="H1230">
        <v>779</v>
      </c>
      <c r="I1230">
        <v>58</v>
      </c>
      <c r="J1230">
        <v>58</v>
      </c>
      <c r="K1230">
        <v>0.93070489844683302</v>
      </c>
      <c r="L1230">
        <v>0.93070489844683302</v>
      </c>
      <c r="M1230">
        <v>1</v>
      </c>
      <c r="N1230">
        <v>0.93070489844683302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298</v>
      </c>
      <c r="F1231">
        <v>240</v>
      </c>
      <c r="G1231">
        <v>58</v>
      </c>
      <c r="H1231">
        <v>203</v>
      </c>
      <c r="I1231">
        <v>95</v>
      </c>
      <c r="J1231">
        <v>37</v>
      </c>
      <c r="K1231">
        <v>0.68120805369127502</v>
      </c>
      <c r="L1231">
        <v>0.84583333333333299</v>
      </c>
      <c r="M1231">
        <v>1.24166666666666</v>
      </c>
      <c r="N1231">
        <v>0.75464684014869798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1037</v>
      </c>
      <c r="F1232">
        <v>1029</v>
      </c>
      <c r="G1232">
        <v>8</v>
      </c>
      <c r="H1232">
        <v>1029</v>
      </c>
      <c r="I1232">
        <v>8</v>
      </c>
      <c r="J1232">
        <v>0</v>
      </c>
      <c r="K1232">
        <v>0.99228543876566999</v>
      </c>
      <c r="L1232">
        <v>1</v>
      </c>
      <c r="M1232">
        <v>1.00777453838678</v>
      </c>
      <c r="N1232">
        <v>0.99612778315585604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848</v>
      </c>
      <c r="F1233">
        <v>837</v>
      </c>
      <c r="G1233">
        <v>11</v>
      </c>
      <c r="H1233">
        <v>802</v>
      </c>
      <c r="I1233">
        <v>46</v>
      </c>
      <c r="J1233">
        <v>35</v>
      </c>
      <c r="K1233">
        <v>0.945754716981132</v>
      </c>
      <c r="L1233">
        <v>0.95818399044205405</v>
      </c>
      <c r="M1233">
        <v>1.01314217443249</v>
      </c>
      <c r="N1233">
        <v>0.95192878338278897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237</v>
      </c>
      <c r="F1234">
        <v>240</v>
      </c>
      <c r="G1234">
        <v>3</v>
      </c>
      <c r="H1234">
        <v>194</v>
      </c>
      <c r="I1234">
        <v>43</v>
      </c>
      <c r="J1234">
        <v>46</v>
      </c>
      <c r="K1234">
        <v>0.81856540084388096</v>
      </c>
      <c r="L1234">
        <v>0.80833333333333302</v>
      </c>
      <c r="M1234">
        <v>0.98750000000000004</v>
      </c>
      <c r="N1234">
        <v>0.81341719077568098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1081</v>
      </c>
      <c r="F1235">
        <v>1044</v>
      </c>
      <c r="G1235">
        <v>37</v>
      </c>
      <c r="H1235">
        <v>1043</v>
      </c>
      <c r="I1235">
        <v>38</v>
      </c>
      <c r="J1235">
        <v>1</v>
      </c>
      <c r="K1235">
        <v>0.96484736355226597</v>
      </c>
      <c r="L1235">
        <v>0.99904214559386895</v>
      </c>
      <c r="M1235">
        <v>1.0354406130268199</v>
      </c>
      <c r="N1235">
        <v>0.98164705882352898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782</v>
      </c>
      <c r="F1236">
        <v>801</v>
      </c>
      <c r="G1236">
        <v>19</v>
      </c>
      <c r="H1236">
        <v>737</v>
      </c>
      <c r="I1236">
        <v>45</v>
      </c>
      <c r="J1236">
        <v>64</v>
      </c>
      <c r="K1236">
        <v>0.94245524296675098</v>
      </c>
      <c r="L1236">
        <v>0.92009987515605496</v>
      </c>
      <c r="M1236">
        <v>0.97627965043695297</v>
      </c>
      <c r="N1236">
        <v>0.93114339861023299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276</v>
      </c>
      <c r="F1237">
        <v>252</v>
      </c>
      <c r="G1237">
        <v>24</v>
      </c>
      <c r="H1237">
        <v>195</v>
      </c>
      <c r="I1237">
        <v>81</v>
      </c>
      <c r="J1237">
        <v>57</v>
      </c>
      <c r="K1237">
        <v>0.70652173913043403</v>
      </c>
      <c r="L1237">
        <v>0.77380952380952295</v>
      </c>
      <c r="M1237">
        <v>1.09523809523809</v>
      </c>
      <c r="N1237">
        <v>0.73863636363636298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1049</v>
      </c>
      <c r="F1238">
        <v>1044</v>
      </c>
      <c r="G1238">
        <v>5</v>
      </c>
      <c r="H1238">
        <v>1041</v>
      </c>
      <c r="I1238">
        <v>8</v>
      </c>
      <c r="J1238">
        <v>3</v>
      </c>
      <c r="K1238">
        <v>0.99237368922783598</v>
      </c>
      <c r="L1238">
        <v>0.99712643678160895</v>
      </c>
      <c r="M1238">
        <v>1.0047892720306499</v>
      </c>
      <c r="N1238">
        <v>0.99474438604873305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812</v>
      </c>
      <c r="F1239">
        <v>801</v>
      </c>
      <c r="G1239">
        <v>11</v>
      </c>
      <c r="H1239">
        <v>766</v>
      </c>
      <c r="I1239">
        <v>46</v>
      </c>
      <c r="J1239">
        <v>35</v>
      </c>
      <c r="K1239">
        <v>0.94334975369458096</v>
      </c>
      <c r="L1239">
        <v>0.95630461922596699</v>
      </c>
      <c r="M1239">
        <v>1.01373283395755</v>
      </c>
      <c r="N1239">
        <v>0.94978301301921797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258</v>
      </c>
      <c r="F1240">
        <v>252</v>
      </c>
      <c r="G1240">
        <v>6</v>
      </c>
      <c r="H1240">
        <v>215</v>
      </c>
      <c r="I1240">
        <v>43</v>
      </c>
      <c r="J1240">
        <v>37</v>
      </c>
      <c r="K1240">
        <v>0.83333333333333304</v>
      </c>
      <c r="L1240">
        <v>0.85317460317460303</v>
      </c>
      <c r="M1240">
        <v>1.02380952380952</v>
      </c>
      <c r="N1240">
        <v>0.84313725490196001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1055</v>
      </c>
      <c r="F1241">
        <v>1044</v>
      </c>
      <c r="G1241">
        <v>11</v>
      </c>
      <c r="H1241">
        <v>1042</v>
      </c>
      <c r="I1241">
        <v>13</v>
      </c>
      <c r="J1241">
        <v>2</v>
      </c>
      <c r="K1241">
        <v>0.98767772511848295</v>
      </c>
      <c r="L1241">
        <v>0.998084291187739</v>
      </c>
      <c r="M1241">
        <v>1.01053639846743</v>
      </c>
      <c r="N1241">
        <v>0.99285373987613101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815</v>
      </c>
      <c r="F1242">
        <v>801</v>
      </c>
      <c r="G1242">
        <v>14</v>
      </c>
      <c r="H1242">
        <v>770</v>
      </c>
      <c r="I1242">
        <v>45</v>
      </c>
      <c r="J1242">
        <v>31</v>
      </c>
      <c r="K1242">
        <v>0.94478527607361895</v>
      </c>
      <c r="L1242">
        <v>0.96129837702871401</v>
      </c>
      <c r="M1242">
        <v>1.0174781523096099</v>
      </c>
      <c r="N1242">
        <v>0.95297029702970304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245</v>
      </c>
      <c r="F1243">
        <v>252</v>
      </c>
      <c r="G1243">
        <v>7</v>
      </c>
      <c r="H1243">
        <v>217</v>
      </c>
      <c r="I1243">
        <v>28</v>
      </c>
      <c r="J1243">
        <v>35</v>
      </c>
      <c r="K1243">
        <v>0.88571428571428501</v>
      </c>
      <c r="L1243">
        <v>0.86111111111111105</v>
      </c>
      <c r="M1243">
        <v>0.97222222222222199</v>
      </c>
      <c r="N1243">
        <v>0.87323943661971803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1067</v>
      </c>
      <c r="F1244">
        <v>1076</v>
      </c>
      <c r="G1244">
        <v>9</v>
      </c>
      <c r="H1244">
        <v>1056</v>
      </c>
      <c r="I1244">
        <v>11</v>
      </c>
      <c r="J1244">
        <v>20</v>
      </c>
      <c r="K1244">
        <v>0.98969072164948402</v>
      </c>
      <c r="L1244">
        <v>0.98141263940520396</v>
      </c>
      <c r="M1244">
        <v>0.99163568773234201</v>
      </c>
      <c r="N1244">
        <v>0.985534297713485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745</v>
      </c>
      <c r="F1245">
        <v>753</v>
      </c>
      <c r="G1245">
        <v>8</v>
      </c>
      <c r="H1245">
        <v>700</v>
      </c>
      <c r="I1245">
        <v>45</v>
      </c>
      <c r="J1245">
        <v>53</v>
      </c>
      <c r="K1245">
        <v>0.93959731543624103</v>
      </c>
      <c r="L1245">
        <v>0.92961487383798103</v>
      </c>
      <c r="M1245">
        <v>0.98937583001328</v>
      </c>
      <c r="N1245">
        <v>0.934579439252336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282</v>
      </c>
      <c r="F1246">
        <v>245</v>
      </c>
      <c r="G1246">
        <v>37</v>
      </c>
      <c r="H1246">
        <v>198</v>
      </c>
      <c r="I1246">
        <v>84</v>
      </c>
      <c r="J1246">
        <v>47</v>
      </c>
      <c r="K1246">
        <v>0.70212765957446799</v>
      </c>
      <c r="L1246">
        <v>0.80816326530612204</v>
      </c>
      <c r="M1246">
        <v>1.15102040816326</v>
      </c>
      <c r="N1246">
        <v>0.75142314990512304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1073</v>
      </c>
      <c r="F1247">
        <v>1076</v>
      </c>
      <c r="G1247">
        <v>3</v>
      </c>
      <c r="H1247">
        <v>1068</v>
      </c>
      <c r="I1247">
        <v>5</v>
      </c>
      <c r="J1247">
        <v>8</v>
      </c>
      <c r="K1247">
        <v>0.99534016775395995</v>
      </c>
      <c r="L1247">
        <v>0.99256505576208098</v>
      </c>
      <c r="M1247">
        <v>0.99721189591077997</v>
      </c>
      <c r="N1247">
        <v>0.99395067473243304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711</v>
      </c>
      <c r="F1248">
        <v>753</v>
      </c>
      <c r="G1248">
        <v>42</v>
      </c>
      <c r="H1248">
        <v>677</v>
      </c>
      <c r="I1248">
        <v>34</v>
      </c>
      <c r="J1248">
        <v>76</v>
      </c>
      <c r="K1248">
        <v>0.95218002812939495</v>
      </c>
      <c r="L1248">
        <v>0.899070385126162</v>
      </c>
      <c r="M1248">
        <v>0.94422310756972105</v>
      </c>
      <c r="N1248">
        <v>0.92486338797814205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263</v>
      </c>
      <c r="F1249">
        <v>245</v>
      </c>
      <c r="G1249">
        <v>18</v>
      </c>
      <c r="H1249">
        <v>211</v>
      </c>
      <c r="I1249">
        <v>52</v>
      </c>
      <c r="J1249">
        <v>34</v>
      </c>
      <c r="K1249">
        <v>0.80228136882129197</v>
      </c>
      <c r="L1249">
        <v>0.86122448979591804</v>
      </c>
      <c r="M1249">
        <v>1.0734693877551</v>
      </c>
      <c r="N1249">
        <v>0.83070866141732203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1073</v>
      </c>
      <c r="F1250">
        <v>1076</v>
      </c>
      <c r="G1250">
        <v>3</v>
      </c>
      <c r="H1250">
        <v>1070</v>
      </c>
      <c r="I1250">
        <v>3</v>
      </c>
      <c r="J1250">
        <v>6</v>
      </c>
      <c r="K1250">
        <v>0.99720410065237597</v>
      </c>
      <c r="L1250">
        <v>0.99442379182156104</v>
      </c>
      <c r="M1250">
        <v>0.99721189591077997</v>
      </c>
      <c r="N1250">
        <v>0.99581200558399197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720</v>
      </c>
      <c r="F1251">
        <v>753</v>
      </c>
      <c r="G1251">
        <v>33</v>
      </c>
      <c r="H1251">
        <v>687</v>
      </c>
      <c r="I1251">
        <v>33</v>
      </c>
      <c r="J1251">
        <v>66</v>
      </c>
      <c r="K1251">
        <v>0.95416666666666605</v>
      </c>
      <c r="L1251">
        <v>0.91235059760956105</v>
      </c>
      <c r="M1251">
        <v>0.95617529880478003</v>
      </c>
      <c r="N1251">
        <v>0.93279022403258605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230</v>
      </c>
      <c r="F1252">
        <v>245</v>
      </c>
      <c r="G1252">
        <v>15</v>
      </c>
      <c r="H1252">
        <v>199</v>
      </c>
      <c r="I1252">
        <v>31</v>
      </c>
      <c r="J1252">
        <v>46</v>
      </c>
      <c r="K1252">
        <v>0.86521739130434705</v>
      </c>
      <c r="L1252">
        <v>0.81224489795918298</v>
      </c>
      <c r="M1252">
        <v>0.93877551020408101</v>
      </c>
      <c r="N1252">
        <v>0.83789473684210503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1154</v>
      </c>
      <c r="F1253">
        <v>1251</v>
      </c>
      <c r="G1253">
        <v>97</v>
      </c>
      <c r="H1253">
        <v>1150</v>
      </c>
      <c r="I1253">
        <v>4</v>
      </c>
      <c r="J1253">
        <v>101</v>
      </c>
      <c r="K1253">
        <v>0.99653379549393395</v>
      </c>
      <c r="L1253">
        <v>0.919264588329336</v>
      </c>
      <c r="M1253">
        <v>0.92246203037569896</v>
      </c>
      <c r="N1253">
        <v>0.95634095634095595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883</v>
      </c>
      <c r="F1254">
        <v>841</v>
      </c>
      <c r="G1254">
        <v>42</v>
      </c>
      <c r="H1254">
        <v>771</v>
      </c>
      <c r="I1254">
        <v>112</v>
      </c>
      <c r="J1254">
        <v>70</v>
      </c>
      <c r="K1254">
        <v>0.87315968289920698</v>
      </c>
      <c r="L1254">
        <v>0.91676575505350699</v>
      </c>
      <c r="M1254">
        <v>1.04994054696789</v>
      </c>
      <c r="N1254">
        <v>0.89443155452436196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318</v>
      </c>
      <c r="F1255">
        <v>252</v>
      </c>
      <c r="G1255">
        <v>66</v>
      </c>
      <c r="H1255">
        <v>187</v>
      </c>
      <c r="I1255">
        <v>131</v>
      </c>
      <c r="J1255">
        <v>65</v>
      </c>
      <c r="K1255">
        <v>0.58805031446540801</v>
      </c>
      <c r="L1255">
        <v>0.74206349206349198</v>
      </c>
      <c r="M1255">
        <v>1.2619047619047601</v>
      </c>
      <c r="N1255">
        <v>0.65614035087719302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1213</v>
      </c>
      <c r="F1256">
        <v>1251</v>
      </c>
      <c r="G1256">
        <v>38</v>
      </c>
      <c r="H1256">
        <v>1202</v>
      </c>
      <c r="I1256">
        <v>11</v>
      </c>
      <c r="J1256">
        <v>49</v>
      </c>
      <c r="K1256">
        <v>0.99093157460840797</v>
      </c>
      <c r="L1256">
        <v>0.96083133493205397</v>
      </c>
      <c r="M1256">
        <v>0.96962430055955195</v>
      </c>
      <c r="N1256">
        <v>0.97564935064934999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771</v>
      </c>
      <c r="F1257">
        <v>841</v>
      </c>
      <c r="G1257">
        <v>70</v>
      </c>
      <c r="H1257">
        <v>699</v>
      </c>
      <c r="I1257">
        <v>72</v>
      </c>
      <c r="J1257">
        <v>142</v>
      </c>
      <c r="K1257">
        <v>0.90661478599221701</v>
      </c>
      <c r="L1257">
        <v>0.83115338882282996</v>
      </c>
      <c r="M1257">
        <v>0.91676575505350699</v>
      </c>
      <c r="N1257">
        <v>0.86724565756823802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245</v>
      </c>
      <c r="F1258">
        <v>252</v>
      </c>
      <c r="G1258">
        <v>7</v>
      </c>
      <c r="H1258">
        <v>212</v>
      </c>
      <c r="I1258">
        <v>33</v>
      </c>
      <c r="J1258">
        <v>40</v>
      </c>
      <c r="K1258">
        <v>0.86530612244897898</v>
      </c>
      <c r="L1258">
        <v>0.84126984126984095</v>
      </c>
      <c r="M1258">
        <v>0.97222222222222199</v>
      </c>
      <c r="N1258">
        <v>0.853118712273641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1228</v>
      </c>
      <c r="F1259">
        <v>1251</v>
      </c>
      <c r="G1259">
        <v>23</v>
      </c>
      <c r="H1259">
        <v>1226</v>
      </c>
      <c r="I1259">
        <v>2</v>
      </c>
      <c r="J1259">
        <v>25</v>
      </c>
      <c r="K1259">
        <v>0.99837133550488599</v>
      </c>
      <c r="L1259">
        <v>0.98001598721023098</v>
      </c>
      <c r="M1259">
        <v>0.98161470823341301</v>
      </c>
      <c r="N1259">
        <v>0.98910851149657097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843</v>
      </c>
      <c r="F1260">
        <v>841</v>
      </c>
      <c r="G1260">
        <v>2</v>
      </c>
      <c r="H1260">
        <v>767</v>
      </c>
      <c r="I1260">
        <v>76</v>
      </c>
      <c r="J1260">
        <v>74</v>
      </c>
      <c r="K1260">
        <v>0.90984578884934697</v>
      </c>
      <c r="L1260">
        <v>0.91200951248513595</v>
      </c>
      <c r="M1260">
        <v>1.00237812128418</v>
      </c>
      <c r="N1260">
        <v>0.91092636579572395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244</v>
      </c>
      <c r="F1261">
        <v>252</v>
      </c>
      <c r="G1261">
        <v>8</v>
      </c>
      <c r="H1261">
        <v>204</v>
      </c>
      <c r="I1261">
        <v>40</v>
      </c>
      <c r="J1261">
        <v>48</v>
      </c>
      <c r="K1261">
        <v>0.83606557377049096</v>
      </c>
      <c r="L1261">
        <v>0.80952380952380898</v>
      </c>
      <c r="M1261">
        <v>0.96825396825396803</v>
      </c>
      <c r="N1261">
        <v>0.82258064516129004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935</v>
      </c>
      <c r="F1262">
        <v>920</v>
      </c>
      <c r="G1262">
        <v>15</v>
      </c>
      <c r="H1262">
        <v>917</v>
      </c>
      <c r="I1262">
        <v>18</v>
      </c>
      <c r="J1262">
        <v>3</v>
      </c>
      <c r="K1262">
        <v>0.98074866310160402</v>
      </c>
      <c r="L1262">
        <v>0.99673913043478202</v>
      </c>
      <c r="M1262">
        <v>1.01630434782608</v>
      </c>
      <c r="N1262">
        <v>0.98867924528301798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597</v>
      </c>
      <c r="F1263">
        <v>549</v>
      </c>
      <c r="G1263">
        <v>48</v>
      </c>
      <c r="H1263">
        <v>495</v>
      </c>
      <c r="I1263">
        <v>102</v>
      </c>
      <c r="J1263">
        <v>54</v>
      </c>
      <c r="K1263">
        <v>0.82914572864321601</v>
      </c>
      <c r="L1263">
        <v>0.90163934426229497</v>
      </c>
      <c r="M1263">
        <v>1.08743169398907</v>
      </c>
      <c r="N1263">
        <v>0.86387434554973797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251</v>
      </c>
      <c r="F1264">
        <v>204</v>
      </c>
      <c r="G1264">
        <v>47</v>
      </c>
      <c r="H1264">
        <v>183</v>
      </c>
      <c r="I1264">
        <v>68</v>
      </c>
      <c r="J1264">
        <v>21</v>
      </c>
      <c r="K1264">
        <v>0.72908366533864499</v>
      </c>
      <c r="L1264">
        <v>0.89705882352941102</v>
      </c>
      <c r="M1264">
        <v>1.2303921568627401</v>
      </c>
      <c r="N1264">
        <v>0.80439560439560398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892</v>
      </c>
      <c r="F1265">
        <v>920</v>
      </c>
      <c r="G1265">
        <v>28</v>
      </c>
      <c r="H1265">
        <v>886</v>
      </c>
      <c r="I1265">
        <v>6</v>
      </c>
      <c r="J1265">
        <v>34</v>
      </c>
      <c r="K1265">
        <v>0.99327354260089595</v>
      </c>
      <c r="L1265">
        <v>0.963043478260869</v>
      </c>
      <c r="M1265">
        <v>0.96956521739130397</v>
      </c>
      <c r="N1265">
        <v>0.97792494481236203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586</v>
      </c>
      <c r="F1266">
        <v>549</v>
      </c>
      <c r="G1266">
        <v>37</v>
      </c>
      <c r="H1266">
        <v>514</v>
      </c>
      <c r="I1266">
        <v>72</v>
      </c>
      <c r="J1266">
        <v>35</v>
      </c>
      <c r="K1266">
        <v>0.87713310580204695</v>
      </c>
      <c r="L1266">
        <v>0.936247723132969</v>
      </c>
      <c r="M1266">
        <v>1.06739526411657</v>
      </c>
      <c r="N1266">
        <v>0.90572687224669601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208</v>
      </c>
      <c r="F1267">
        <v>204</v>
      </c>
      <c r="G1267">
        <v>4</v>
      </c>
      <c r="H1267">
        <v>176</v>
      </c>
      <c r="I1267">
        <v>32</v>
      </c>
      <c r="J1267">
        <v>28</v>
      </c>
      <c r="K1267">
        <v>0.84615384615384603</v>
      </c>
      <c r="L1267">
        <v>0.86274509803921495</v>
      </c>
      <c r="M1267">
        <v>1.0196078431372499</v>
      </c>
      <c r="N1267">
        <v>0.85436893203883502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915</v>
      </c>
      <c r="F1268">
        <v>920</v>
      </c>
      <c r="G1268">
        <v>5</v>
      </c>
      <c r="H1268">
        <v>914</v>
      </c>
      <c r="I1268">
        <v>1</v>
      </c>
      <c r="J1268">
        <v>6</v>
      </c>
      <c r="K1268">
        <v>0.99890710382513603</v>
      </c>
      <c r="L1268">
        <v>0.99347826086956503</v>
      </c>
      <c r="M1268">
        <v>0.99456521739130399</v>
      </c>
      <c r="N1268">
        <v>0.99618528610354196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602</v>
      </c>
      <c r="F1269">
        <v>549</v>
      </c>
      <c r="G1269">
        <v>53</v>
      </c>
      <c r="H1269">
        <v>514</v>
      </c>
      <c r="I1269">
        <v>88</v>
      </c>
      <c r="J1269">
        <v>35</v>
      </c>
      <c r="K1269">
        <v>0.853820598006644</v>
      </c>
      <c r="L1269">
        <v>0.936247723132969</v>
      </c>
      <c r="M1269">
        <v>1.0965391621129299</v>
      </c>
      <c r="N1269">
        <v>0.89313640312771503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202</v>
      </c>
      <c r="F1270">
        <v>204</v>
      </c>
      <c r="G1270">
        <v>2</v>
      </c>
      <c r="H1270">
        <v>179</v>
      </c>
      <c r="I1270">
        <v>23</v>
      </c>
      <c r="J1270">
        <v>25</v>
      </c>
      <c r="K1270">
        <v>0.88613861386138604</v>
      </c>
      <c r="L1270">
        <v>0.87745098039215597</v>
      </c>
      <c r="M1270">
        <v>0.99019607843137203</v>
      </c>
      <c r="N1270">
        <v>0.88177339901477803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999</v>
      </c>
      <c r="F1271">
        <v>946</v>
      </c>
      <c r="G1271">
        <v>53</v>
      </c>
      <c r="H1271">
        <v>945</v>
      </c>
      <c r="I1271">
        <v>54</v>
      </c>
      <c r="J1271">
        <v>1</v>
      </c>
      <c r="K1271">
        <v>0.94594594594594505</v>
      </c>
      <c r="L1271">
        <v>0.99894291754756803</v>
      </c>
      <c r="M1271">
        <v>1.05602536997885</v>
      </c>
      <c r="N1271">
        <v>0.97172236503856002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721</v>
      </c>
      <c r="F1272">
        <v>703</v>
      </c>
      <c r="G1272">
        <v>18</v>
      </c>
      <c r="H1272">
        <v>646</v>
      </c>
      <c r="I1272">
        <v>75</v>
      </c>
      <c r="J1272">
        <v>57</v>
      </c>
      <c r="K1272">
        <v>0.89597780859916698</v>
      </c>
      <c r="L1272">
        <v>0.91891891891891897</v>
      </c>
      <c r="M1272">
        <v>1.0256045519203401</v>
      </c>
      <c r="N1272">
        <v>0.90730337078651702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217</v>
      </c>
      <c r="F1273">
        <v>247</v>
      </c>
      <c r="G1273">
        <v>30</v>
      </c>
      <c r="H1273">
        <v>172</v>
      </c>
      <c r="I1273">
        <v>45</v>
      </c>
      <c r="J1273">
        <v>75</v>
      </c>
      <c r="K1273">
        <v>0.79262672811059898</v>
      </c>
      <c r="L1273">
        <v>0.69635627530364297</v>
      </c>
      <c r="M1273">
        <v>0.87854251012145701</v>
      </c>
      <c r="N1273">
        <v>0.74137931034482696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951</v>
      </c>
      <c r="F1274">
        <v>946</v>
      </c>
      <c r="G1274">
        <v>5</v>
      </c>
      <c r="H1274">
        <v>929</v>
      </c>
      <c r="I1274">
        <v>22</v>
      </c>
      <c r="J1274">
        <v>17</v>
      </c>
      <c r="K1274">
        <v>0.97686645636172398</v>
      </c>
      <c r="L1274">
        <v>0.98202959830866798</v>
      </c>
      <c r="M1274">
        <v>1.00528541226215</v>
      </c>
      <c r="N1274">
        <v>0.97944122298365799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639</v>
      </c>
      <c r="I1275">
        <v>60</v>
      </c>
      <c r="J1275">
        <v>64</v>
      </c>
      <c r="K1275">
        <v>0.91416309012875496</v>
      </c>
      <c r="L1275">
        <v>0.908961593172119</v>
      </c>
      <c r="M1275">
        <v>0.994310099573257</v>
      </c>
      <c r="N1275">
        <v>0.91155492154065598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231</v>
      </c>
      <c r="F1276">
        <v>247</v>
      </c>
      <c r="G1276">
        <v>16</v>
      </c>
      <c r="H1276">
        <v>187</v>
      </c>
      <c r="I1276">
        <v>44</v>
      </c>
      <c r="J1276">
        <v>60</v>
      </c>
      <c r="K1276">
        <v>0.80952380952380898</v>
      </c>
      <c r="L1276">
        <v>0.75708502024291502</v>
      </c>
      <c r="M1276">
        <v>0.93522267206477705</v>
      </c>
      <c r="N1276">
        <v>0.78242677824267703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946</v>
      </c>
      <c r="F1277">
        <v>946</v>
      </c>
      <c r="G1277">
        <v>0</v>
      </c>
      <c r="H1277">
        <v>942</v>
      </c>
      <c r="I1277">
        <v>4</v>
      </c>
      <c r="J1277">
        <v>4</v>
      </c>
      <c r="K1277">
        <v>0.99577167019027402</v>
      </c>
      <c r="L1277">
        <v>0.99577167019027402</v>
      </c>
      <c r="M1277">
        <v>1</v>
      </c>
      <c r="N1277">
        <v>0.99577167019027402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708</v>
      </c>
      <c r="F1278">
        <v>703</v>
      </c>
      <c r="G1278">
        <v>5</v>
      </c>
      <c r="H1278">
        <v>652</v>
      </c>
      <c r="I1278">
        <v>56</v>
      </c>
      <c r="J1278">
        <v>51</v>
      </c>
      <c r="K1278">
        <v>0.92090395480225895</v>
      </c>
      <c r="L1278">
        <v>0.92745376955903203</v>
      </c>
      <c r="M1278">
        <v>1.0071123755334199</v>
      </c>
      <c r="N1278">
        <v>0.92416725726435101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240</v>
      </c>
      <c r="F1279">
        <v>247</v>
      </c>
      <c r="G1279">
        <v>7</v>
      </c>
      <c r="H1279">
        <v>203</v>
      </c>
      <c r="I1279">
        <v>37</v>
      </c>
      <c r="J1279">
        <v>44</v>
      </c>
      <c r="K1279">
        <v>0.84583333333333299</v>
      </c>
      <c r="L1279">
        <v>0.82186234817813697</v>
      </c>
      <c r="M1279">
        <v>0.97165991902834004</v>
      </c>
      <c r="N1279">
        <v>0.83367556468172399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955</v>
      </c>
      <c r="F1280">
        <v>999</v>
      </c>
      <c r="G1280">
        <v>44</v>
      </c>
      <c r="H1280">
        <v>946</v>
      </c>
      <c r="I1280">
        <v>9</v>
      </c>
      <c r="J1280">
        <v>53</v>
      </c>
      <c r="K1280">
        <v>0.990575916230366</v>
      </c>
      <c r="L1280">
        <v>0.94694694694694603</v>
      </c>
      <c r="M1280">
        <v>0.95595595595595595</v>
      </c>
      <c r="N1280">
        <v>0.96827021494370502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803</v>
      </c>
      <c r="F1281">
        <v>835</v>
      </c>
      <c r="G1281">
        <v>32</v>
      </c>
      <c r="H1281">
        <v>733</v>
      </c>
      <c r="I1281">
        <v>70</v>
      </c>
      <c r="J1281">
        <v>102</v>
      </c>
      <c r="K1281">
        <v>0.91282689912826898</v>
      </c>
      <c r="L1281">
        <v>0.87784431137724495</v>
      </c>
      <c r="M1281">
        <v>0.96167664670658604</v>
      </c>
      <c r="N1281">
        <v>0.89499389499389503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248</v>
      </c>
      <c r="F1282">
        <v>266</v>
      </c>
      <c r="G1282">
        <v>18</v>
      </c>
      <c r="H1282">
        <v>157</v>
      </c>
      <c r="I1282">
        <v>91</v>
      </c>
      <c r="J1282">
        <v>109</v>
      </c>
      <c r="K1282">
        <v>0.63306451612903203</v>
      </c>
      <c r="L1282">
        <v>0.59022556390977399</v>
      </c>
      <c r="M1282">
        <v>0.93233082706766901</v>
      </c>
      <c r="N1282">
        <v>0.61089494163424096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993</v>
      </c>
      <c r="F1283">
        <v>999</v>
      </c>
      <c r="G1283">
        <v>6</v>
      </c>
      <c r="H1283">
        <v>981</v>
      </c>
      <c r="I1283">
        <v>12</v>
      </c>
      <c r="J1283">
        <v>18</v>
      </c>
      <c r="K1283">
        <v>0.987915407854984</v>
      </c>
      <c r="L1283">
        <v>0.98198198198198094</v>
      </c>
      <c r="M1283">
        <v>0.99399399399399402</v>
      </c>
      <c r="N1283">
        <v>0.98493975903614395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779</v>
      </c>
      <c r="F1284">
        <v>835</v>
      </c>
      <c r="G1284">
        <v>56</v>
      </c>
      <c r="H1284">
        <v>729</v>
      </c>
      <c r="I1284">
        <v>50</v>
      </c>
      <c r="J1284">
        <v>106</v>
      </c>
      <c r="K1284">
        <v>0.93581514762516005</v>
      </c>
      <c r="L1284">
        <v>0.87305389221556795</v>
      </c>
      <c r="M1284">
        <v>0.93293413173652695</v>
      </c>
      <c r="N1284">
        <v>0.903345724907063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238</v>
      </c>
      <c r="F1285">
        <v>266</v>
      </c>
      <c r="G1285">
        <v>28</v>
      </c>
      <c r="H1285">
        <v>211</v>
      </c>
      <c r="I1285">
        <v>27</v>
      </c>
      <c r="J1285">
        <v>55</v>
      </c>
      <c r="K1285">
        <v>0.88655462184873901</v>
      </c>
      <c r="L1285">
        <v>0.79323308270676696</v>
      </c>
      <c r="M1285">
        <v>0.89473684210526305</v>
      </c>
      <c r="N1285">
        <v>0.83730158730158699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1009</v>
      </c>
      <c r="F1286">
        <v>999</v>
      </c>
      <c r="G1286">
        <v>10</v>
      </c>
      <c r="H1286">
        <v>999</v>
      </c>
      <c r="I1286">
        <v>10</v>
      </c>
      <c r="J1286">
        <v>0</v>
      </c>
      <c r="K1286">
        <v>0.99008919722497502</v>
      </c>
      <c r="L1286">
        <v>1</v>
      </c>
      <c r="M1286">
        <v>1.01001001001001</v>
      </c>
      <c r="N1286">
        <v>0.99501992031872499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882</v>
      </c>
      <c r="F1287">
        <v>835</v>
      </c>
      <c r="G1287">
        <v>47</v>
      </c>
      <c r="H1287">
        <v>808</v>
      </c>
      <c r="I1287">
        <v>74</v>
      </c>
      <c r="J1287">
        <v>27</v>
      </c>
      <c r="K1287">
        <v>0.91609977324263003</v>
      </c>
      <c r="L1287">
        <v>0.967664670658682</v>
      </c>
      <c r="M1287">
        <v>1.0562874251497001</v>
      </c>
      <c r="N1287">
        <v>0.94117647058823495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261</v>
      </c>
      <c r="F1288">
        <v>266</v>
      </c>
      <c r="G1288">
        <v>5</v>
      </c>
      <c r="H1288">
        <v>211</v>
      </c>
      <c r="I1288">
        <v>50</v>
      </c>
      <c r="J1288">
        <v>55</v>
      </c>
      <c r="K1288">
        <v>0.80842911877394596</v>
      </c>
      <c r="L1288">
        <v>0.79323308270676696</v>
      </c>
      <c r="M1288">
        <v>0.98120300751879697</v>
      </c>
      <c r="N1288">
        <v>0.80075901328273202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1069</v>
      </c>
      <c r="F1289">
        <v>1079</v>
      </c>
      <c r="G1289">
        <v>10</v>
      </c>
      <c r="H1289">
        <v>1059</v>
      </c>
      <c r="I1289">
        <v>10</v>
      </c>
      <c r="J1289">
        <v>20</v>
      </c>
      <c r="K1289">
        <v>0.99064546304957901</v>
      </c>
      <c r="L1289">
        <v>0.98146431881371599</v>
      </c>
      <c r="M1289">
        <v>0.99073215940685799</v>
      </c>
      <c r="N1289">
        <v>0.98603351955307195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648</v>
      </c>
      <c r="F1290">
        <v>680</v>
      </c>
      <c r="G1290">
        <v>32</v>
      </c>
      <c r="H1290">
        <v>593</v>
      </c>
      <c r="I1290">
        <v>55</v>
      </c>
      <c r="J1290">
        <v>87</v>
      </c>
      <c r="K1290">
        <v>0.91512345679012297</v>
      </c>
      <c r="L1290">
        <v>0.872058823529411</v>
      </c>
      <c r="M1290">
        <v>0.95294117647058796</v>
      </c>
      <c r="N1290">
        <v>0.89307228915662595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203</v>
      </c>
      <c r="F1291">
        <v>247</v>
      </c>
      <c r="G1291">
        <v>44</v>
      </c>
      <c r="H1291">
        <v>155</v>
      </c>
      <c r="I1291">
        <v>48</v>
      </c>
      <c r="J1291">
        <v>92</v>
      </c>
      <c r="K1291">
        <v>0.76354679802955605</v>
      </c>
      <c r="L1291">
        <v>0.62753036437246901</v>
      </c>
      <c r="M1291">
        <v>0.82186234817813697</v>
      </c>
      <c r="N1291">
        <v>0.68888888888888899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1062</v>
      </c>
      <c r="F1292">
        <v>1079</v>
      </c>
      <c r="G1292">
        <v>17</v>
      </c>
      <c r="H1292">
        <v>1049</v>
      </c>
      <c r="I1292">
        <v>13</v>
      </c>
      <c r="J1292">
        <v>30</v>
      </c>
      <c r="K1292">
        <v>0.98775894538606401</v>
      </c>
      <c r="L1292">
        <v>0.97219647822057398</v>
      </c>
      <c r="M1292">
        <v>0.98424467099165802</v>
      </c>
      <c r="N1292">
        <v>0.97991592713685105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624</v>
      </c>
      <c r="F1293">
        <v>680</v>
      </c>
      <c r="G1293">
        <v>56</v>
      </c>
      <c r="H1293">
        <v>601</v>
      </c>
      <c r="I1293">
        <v>23</v>
      </c>
      <c r="J1293">
        <v>79</v>
      </c>
      <c r="K1293">
        <v>0.96314102564102499</v>
      </c>
      <c r="L1293">
        <v>0.88382352941176401</v>
      </c>
      <c r="M1293">
        <v>0.91764705882352904</v>
      </c>
      <c r="N1293">
        <v>0.92177914110429404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228</v>
      </c>
      <c r="F1294">
        <v>247</v>
      </c>
      <c r="G1294">
        <v>19</v>
      </c>
      <c r="H1294">
        <v>209</v>
      </c>
      <c r="I1294">
        <v>19</v>
      </c>
      <c r="J1294">
        <v>38</v>
      </c>
      <c r="K1294">
        <v>0.91666666666666596</v>
      </c>
      <c r="L1294">
        <v>0.84615384615384603</v>
      </c>
      <c r="M1294">
        <v>0.92307692307692302</v>
      </c>
      <c r="N1294">
        <v>0.87999999999999901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1080</v>
      </c>
      <c r="F1295">
        <v>1079</v>
      </c>
      <c r="G1295">
        <v>1</v>
      </c>
      <c r="H1295">
        <v>1077</v>
      </c>
      <c r="I1295">
        <v>3</v>
      </c>
      <c r="J1295">
        <v>2</v>
      </c>
      <c r="K1295">
        <v>0.99722222222222201</v>
      </c>
      <c r="L1295">
        <v>0.99814643188137098</v>
      </c>
      <c r="M1295">
        <v>1.0009267840593099</v>
      </c>
      <c r="N1295">
        <v>0.99768411301528404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680</v>
      </c>
      <c r="F1296">
        <v>680</v>
      </c>
      <c r="G1296">
        <v>0</v>
      </c>
      <c r="H1296">
        <v>652</v>
      </c>
      <c r="I1296">
        <v>28</v>
      </c>
      <c r="J1296">
        <v>28</v>
      </c>
      <c r="K1296">
        <v>0.95882352941176396</v>
      </c>
      <c r="L1296">
        <v>0.95882352941176396</v>
      </c>
      <c r="M1296">
        <v>1</v>
      </c>
      <c r="N1296">
        <v>0.95882352941176396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225</v>
      </c>
      <c r="F1297">
        <v>247</v>
      </c>
      <c r="G1297">
        <v>22</v>
      </c>
      <c r="H1297">
        <v>213</v>
      </c>
      <c r="I1297">
        <v>12</v>
      </c>
      <c r="J1297">
        <v>34</v>
      </c>
      <c r="K1297">
        <v>0.94666666666666599</v>
      </c>
      <c r="L1297">
        <v>0.86234817813765097</v>
      </c>
      <c r="M1297">
        <v>0.91093117408906799</v>
      </c>
      <c r="N1297">
        <v>0.90254237288135597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933</v>
      </c>
      <c r="F1298">
        <v>946</v>
      </c>
      <c r="G1298">
        <v>13</v>
      </c>
      <c r="H1298">
        <v>929</v>
      </c>
      <c r="I1298">
        <v>4</v>
      </c>
      <c r="J1298">
        <v>17</v>
      </c>
      <c r="K1298">
        <v>0.99571275455519803</v>
      </c>
      <c r="L1298">
        <v>0.98202959830866798</v>
      </c>
      <c r="M1298">
        <v>0.98625792811839297</v>
      </c>
      <c r="N1298">
        <v>0.98882384246939803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697</v>
      </c>
      <c r="F1299">
        <v>718</v>
      </c>
      <c r="G1299">
        <v>21</v>
      </c>
      <c r="H1299">
        <v>636</v>
      </c>
      <c r="I1299">
        <v>61</v>
      </c>
      <c r="J1299">
        <v>82</v>
      </c>
      <c r="K1299">
        <v>0.91248206599713</v>
      </c>
      <c r="L1299">
        <v>0.88579387186629499</v>
      </c>
      <c r="M1299">
        <v>0.97075208913649003</v>
      </c>
      <c r="N1299">
        <v>0.89893992932862099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251</v>
      </c>
      <c r="F1300">
        <v>207</v>
      </c>
      <c r="G1300">
        <v>44</v>
      </c>
      <c r="H1300">
        <v>148</v>
      </c>
      <c r="I1300">
        <v>103</v>
      </c>
      <c r="J1300">
        <v>59</v>
      </c>
      <c r="K1300">
        <v>0.58964143426294802</v>
      </c>
      <c r="L1300">
        <v>0.71497584541062797</v>
      </c>
      <c r="M1300">
        <v>1.21256038647343</v>
      </c>
      <c r="N1300">
        <v>0.64628820960698696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915</v>
      </c>
      <c r="F1301">
        <v>946</v>
      </c>
      <c r="G1301">
        <v>31</v>
      </c>
      <c r="H1301">
        <v>909</v>
      </c>
      <c r="I1301">
        <v>6</v>
      </c>
      <c r="J1301">
        <v>37</v>
      </c>
      <c r="K1301">
        <v>0.99344262295081898</v>
      </c>
      <c r="L1301">
        <v>0.96088794926004195</v>
      </c>
      <c r="M1301">
        <v>0.96723044397462998</v>
      </c>
      <c r="N1301">
        <v>0.97689414293390597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692</v>
      </c>
      <c r="F1302">
        <v>718</v>
      </c>
      <c r="G1302">
        <v>26</v>
      </c>
      <c r="H1302">
        <v>648</v>
      </c>
      <c r="I1302">
        <v>44</v>
      </c>
      <c r="J1302">
        <v>70</v>
      </c>
      <c r="K1302">
        <v>0.93641618497109802</v>
      </c>
      <c r="L1302">
        <v>0.90250696378829998</v>
      </c>
      <c r="M1302">
        <v>0.96378830083565403</v>
      </c>
      <c r="N1302">
        <v>0.91914893617021198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219</v>
      </c>
      <c r="F1303">
        <v>207</v>
      </c>
      <c r="G1303">
        <v>12</v>
      </c>
      <c r="H1303">
        <v>155</v>
      </c>
      <c r="I1303">
        <v>64</v>
      </c>
      <c r="J1303">
        <v>52</v>
      </c>
      <c r="K1303">
        <v>0.70776255707762503</v>
      </c>
      <c r="L1303">
        <v>0.74879227053140096</v>
      </c>
      <c r="M1303">
        <v>1.0579710144927501</v>
      </c>
      <c r="N1303">
        <v>0.72769953051643199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851</v>
      </c>
      <c r="F1304">
        <v>946</v>
      </c>
      <c r="G1304">
        <v>95</v>
      </c>
      <c r="H1304">
        <v>850</v>
      </c>
      <c r="I1304">
        <v>1</v>
      </c>
      <c r="J1304">
        <v>96</v>
      </c>
      <c r="K1304">
        <v>0.99882491186838995</v>
      </c>
      <c r="L1304">
        <v>0.89852008456659604</v>
      </c>
      <c r="M1304">
        <v>0.89957716701902701</v>
      </c>
      <c r="N1304">
        <v>0.94602114635503598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647</v>
      </c>
      <c r="F1305">
        <v>718</v>
      </c>
      <c r="G1305">
        <v>71</v>
      </c>
      <c r="H1305">
        <v>607</v>
      </c>
      <c r="I1305">
        <v>40</v>
      </c>
      <c r="J1305">
        <v>111</v>
      </c>
      <c r="K1305">
        <v>0.93817619783616601</v>
      </c>
      <c r="L1305">
        <v>0.84540389972144803</v>
      </c>
      <c r="M1305">
        <v>0.90111420612813298</v>
      </c>
      <c r="N1305">
        <v>0.88937728937728899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181</v>
      </c>
      <c r="F1306">
        <v>207</v>
      </c>
      <c r="G1306">
        <v>26</v>
      </c>
      <c r="H1306">
        <v>137</v>
      </c>
      <c r="I1306">
        <v>44</v>
      </c>
      <c r="J1306">
        <v>70</v>
      </c>
      <c r="K1306">
        <v>0.75690607734806603</v>
      </c>
      <c r="L1306">
        <v>0.66183574879227003</v>
      </c>
      <c r="M1306">
        <v>0.87439613526570004</v>
      </c>
      <c r="N1306">
        <v>0.70618556701030899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1167</v>
      </c>
      <c r="F1307">
        <v>985</v>
      </c>
      <c r="G1307">
        <v>182</v>
      </c>
      <c r="H1307">
        <v>984</v>
      </c>
      <c r="I1307">
        <v>183</v>
      </c>
      <c r="J1307">
        <v>1</v>
      </c>
      <c r="K1307">
        <v>0.84318766066838002</v>
      </c>
      <c r="L1307">
        <v>0.99898477157360399</v>
      </c>
      <c r="M1307">
        <v>1.18477157360406</v>
      </c>
      <c r="N1307">
        <v>0.91449814126394002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755</v>
      </c>
      <c r="F1308">
        <v>720</v>
      </c>
      <c r="G1308">
        <v>35</v>
      </c>
      <c r="H1308">
        <v>664</v>
      </c>
      <c r="I1308">
        <v>91</v>
      </c>
      <c r="J1308">
        <v>56</v>
      </c>
      <c r="K1308">
        <v>0.87947019867549603</v>
      </c>
      <c r="L1308">
        <v>0.92222222222222205</v>
      </c>
      <c r="M1308">
        <v>1.0486111111111101</v>
      </c>
      <c r="N1308">
        <v>0.90033898305084703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320</v>
      </c>
      <c r="F1309">
        <v>214</v>
      </c>
      <c r="G1309">
        <v>106</v>
      </c>
      <c r="H1309">
        <v>187</v>
      </c>
      <c r="I1309">
        <v>133</v>
      </c>
      <c r="J1309">
        <v>27</v>
      </c>
      <c r="K1309">
        <v>0.58437499999999998</v>
      </c>
      <c r="L1309">
        <v>0.87383177570093395</v>
      </c>
      <c r="M1309">
        <v>1.49532710280373</v>
      </c>
      <c r="N1309">
        <v>0.70037453183520604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1008</v>
      </c>
      <c r="F1310">
        <v>985</v>
      </c>
      <c r="G1310">
        <v>23</v>
      </c>
      <c r="H1310">
        <v>972</v>
      </c>
      <c r="I1310">
        <v>36</v>
      </c>
      <c r="J1310">
        <v>13</v>
      </c>
      <c r="K1310">
        <v>0.96428571428571397</v>
      </c>
      <c r="L1310">
        <v>0.986802030456852</v>
      </c>
      <c r="M1310">
        <v>1.0233502538071</v>
      </c>
      <c r="N1310">
        <v>0.97541394882087296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664</v>
      </c>
      <c r="F1311">
        <v>720</v>
      </c>
      <c r="G1311">
        <v>56</v>
      </c>
      <c r="H1311">
        <v>616</v>
      </c>
      <c r="I1311">
        <v>48</v>
      </c>
      <c r="J1311">
        <v>104</v>
      </c>
      <c r="K1311">
        <v>0.92771084337349397</v>
      </c>
      <c r="L1311">
        <v>0.85555555555555496</v>
      </c>
      <c r="M1311">
        <v>0.92222222222222205</v>
      </c>
      <c r="N1311">
        <v>0.89017341040462405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254</v>
      </c>
      <c r="F1312">
        <v>214</v>
      </c>
      <c r="G1312">
        <v>40</v>
      </c>
      <c r="H1312">
        <v>156</v>
      </c>
      <c r="I1312">
        <v>98</v>
      </c>
      <c r="J1312">
        <v>58</v>
      </c>
      <c r="K1312">
        <v>0.61417322834645605</v>
      </c>
      <c r="L1312">
        <v>0.72897196261682196</v>
      </c>
      <c r="M1312">
        <v>1.18691588785046</v>
      </c>
      <c r="N1312">
        <v>0.66666666666666596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1150</v>
      </c>
      <c r="F1313">
        <v>985</v>
      </c>
      <c r="G1313">
        <v>165</v>
      </c>
      <c r="H1313">
        <v>984</v>
      </c>
      <c r="I1313">
        <v>166</v>
      </c>
      <c r="J1313">
        <v>1</v>
      </c>
      <c r="K1313">
        <v>0.85565217391304305</v>
      </c>
      <c r="L1313">
        <v>0.99898477157360399</v>
      </c>
      <c r="M1313">
        <v>1.1675126903553299</v>
      </c>
      <c r="N1313">
        <v>0.92177985948477703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732</v>
      </c>
      <c r="F1314">
        <v>720</v>
      </c>
      <c r="G1314">
        <v>12</v>
      </c>
      <c r="H1314">
        <v>669</v>
      </c>
      <c r="I1314">
        <v>63</v>
      </c>
      <c r="J1314">
        <v>51</v>
      </c>
      <c r="K1314">
        <v>0.91393442622950805</v>
      </c>
      <c r="L1314">
        <v>0.92916666666666603</v>
      </c>
      <c r="M1314">
        <v>1.0166666666666599</v>
      </c>
      <c r="N1314">
        <v>0.92148760330578505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241</v>
      </c>
      <c r="F1315">
        <v>214</v>
      </c>
      <c r="G1315">
        <v>27</v>
      </c>
      <c r="H1315">
        <v>185</v>
      </c>
      <c r="I1315">
        <v>56</v>
      </c>
      <c r="J1315">
        <v>29</v>
      </c>
      <c r="K1315">
        <v>0.76763485477178395</v>
      </c>
      <c r="L1315">
        <v>0.86448598130841103</v>
      </c>
      <c r="M1315">
        <v>1.12616822429906</v>
      </c>
      <c r="N1315">
        <v>0.81318681318681296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1081</v>
      </c>
      <c r="F1316">
        <v>1166</v>
      </c>
      <c r="G1316">
        <v>85</v>
      </c>
      <c r="H1316">
        <v>1076</v>
      </c>
      <c r="I1316">
        <v>5</v>
      </c>
      <c r="J1316">
        <v>90</v>
      </c>
      <c r="K1316">
        <v>0.99537465309898199</v>
      </c>
      <c r="L1316">
        <v>0.92281303602058296</v>
      </c>
      <c r="M1316">
        <v>0.92710120068610602</v>
      </c>
      <c r="N1316">
        <v>0.95772140631953695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539</v>
      </c>
      <c r="F1317">
        <v>728</v>
      </c>
      <c r="G1317">
        <v>189</v>
      </c>
      <c r="H1317">
        <v>491</v>
      </c>
      <c r="I1317">
        <v>48</v>
      </c>
      <c r="J1317">
        <v>237</v>
      </c>
      <c r="K1317">
        <v>0.91094619666048204</v>
      </c>
      <c r="L1317">
        <v>0.67445054945054905</v>
      </c>
      <c r="M1317">
        <v>0.74038461538461497</v>
      </c>
      <c r="N1317">
        <v>0.77505919494869702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250</v>
      </c>
      <c r="F1318">
        <v>270</v>
      </c>
      <c r="G1318">
        <v>20</v>
      </c>
      <c r="H1318">
        <v>185</v>
      </c>
      <c r="I1318">
        <v>65</v>
      </c>
      <c r="J1318">
        <v>85</v>
      </c>
      <c r="K1318">
        <v>0.74</v>
      </c>
      <c r="L1318">
        <v>0.68518518518518501</v>
      </c>
      <c r="M1318">
        <v>0.92592592592592504</v>
      </c>
      <c r="N1318">
        <v>0.71153846153846101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1104</v>
      </c>
      <c r="F1319">
        <v>1166</v>
      </c>
      <c r="G1319">
        <v>62</v>
      </c>
      <c r="H1319">
        <v>1095</v>
      </c>
      <c r="I1319">
        <v>9</v>
      </c>
      <c r="J1319">
        <v>71</v>
      </c>
      <c r="K1319">
        <v>0.99184782608695599</v>
      </c>
      <c r="L1319">
        <v>0.93910806174957095</v>
      </c>
      <c r="M1319">
        <v>0.94682675814751205</v>
      </c>
      <c r="N1319">
        <v>0.96475770925110105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710</v>
      </c>
      <c r="F1320">
        <v>728</v>
      </c>
      <c r="G1320">
        <v>18</v>
      </c>
      <c r="H1320">
        <v>663</v>
      </c>
      <c r="I1320">
        <v>47</v>
      </c>
      <c r="J1320">
        <v>65</v>
      </c>
      <c r="K1320">
        <v>0.93380281690140798</v>
      </c>
      <c r="L1320">
        <v>0.91071428571428503</v>
      </c>
      <c r="M1320">
        <v>0.97527472527472503</v>
      </c>
      <c r="N1320">
        <v>0.92211404728789903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267</v>
      </c>
      <c r="F1321">
        <v>270</v>
      </c>
      <c r="G1321">
        <v>3</v>
      </c>
      <c r="H1321">
        <v>231</v>
      </c>
      <c r="I1321">
        <v>36</v>
      </c>
      <c r="J1321">
        <v>39</v>
      </c>
      <c r="K1321">
        <v>0.86516853932584203</v>
      </c>
      <c r="L1321">
        <v>0.85555555555555496</v>
      </c>
      <c r="M1321">
        <v>0.98888888888888804</v>
      </c>
      <c r="N1321">
        <v>0.86033519553072602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1172</v>
      </c>
      <c r="F1322">
        <v>1166</v>
      </c>
      <c r="G1322">
        <v>6</v>
      </c>
      <c r="H1322">
        <v>1165</v>
      </c>
      <c r="I1322">
        <v>7</v>
      </c>
      <c r="J1322">
        <v>1</v>
      </c>
      <c r="K1322">
        <v>0.99402730375426596</v>
      </c>
      <c r="L1322">
        <v>0.99914236706689497</v>
      </c>
      <c r="M1322">
        <v>1.00514579759862</v>
      </c>
      <c r="N1322">
        <v>0.99657827202737304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712</v>
      </c>
      <c r="F1323">
        <v>728</v>
      </c>
      <c r="G1323">
        <v>16</v>
      </c>
      <c r="H1323">
        <v>664</v>
      </c>
      <c r="I1323">
        <v>48</v>
      </c>
      <c r="J1323">
        <v>64</v>
      </c>
      <c r="K1323">
        <v>0.93258426966292096</v>
      </c>
      <c r="L1323">
        <v>0.91208791208791196</v>
      </c>
      <c r="M1323">
        <v>0.97802197802197799</v>
      </c>
      <c r="N1323">
        <v>0.92222222222222205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250</v>
      </c>
      <c r="F1324">
        <v>270</v>
      </c>
      <c r="G1324">
        <v>20</v>
      </c>
      <c r="H1324">
        <v>223</v>
      </c>
      <c r="I1324">
        <v>27</v>
      </c>
      <c r="J1324">
        <v>47</v>
      </c>
      <c r="K1324">
        <v>0.89200000000000002</v>
      </c>
      <c r="L1324">
        <v>0.82592592592592595</v>
      </c>
      <c r="M1324">
        <v>0.92592592592592504</v>
      </c>
      <c r="N1324">
        <v>0.85769230769230698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1092</v>
      </c>
      <c r="F1325">
        <v>1098</v>
      </c>
      <c r="G1325">
        <v>6</v>
      </c>
      <c r="H1325">
        <v>1079</v>
      </c>
      <c r="I1325">
        <v>13</v>
      </c>
      <c r="J1325">
        <v>19</v>
      </c>
      <c r="K1325">
        <v>0.98809523809523803</v>
      </c>
      <c r="L1325">
        <v>0.98269581056466304</v>
      </c>
      <c r="M1325">
        <v>0.99453551912568305</v>
      </c>
      <c r="N1325">
        <v>0.98538812785388097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836</v>
      </c>
      <c r="F1326">
        <v>859</v>
      </c>
      <c r="G1326">
        <v>23</v>
      </c>
      <c r="H1326">
        <v>768</v>
      </c>
      <c r="I1326">
        <v>68</v>
      </c>
      <c r="J1326">
        <v>91</v>
      </c>
      <c r="K1326">
        <v>0.91866028708133896</v>
      </c>
      <c r="L1326">
        <v>0.89406286379511002</v>
      </c>
      <c r="M1326">
        <v>0.97322467986030203</v>
      </c>
      <c r="N1326">
        <v>0.90619469026548605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326</v>
      </c>
      <c r="F1327">
        <v>293</v>
      </c>
      <c r="G1327">
        <v>33</v>
      </c>
      <c r="H1327">
        <v>159</v>
      </c>
      <c r="I1327">
        <v>167</v>
      </c>
      <c r="J1327">
        <v>134</v>
      </c>
      <c r="K1327">
        <v>0.48773006134969299</v>
      </c>
      <c r="L1327">
        <v>0.54266211604095504</v>
      </c>
      <c r="M1327">
        <v>1.1126279863481201</v>
      </c>
      <c r="N1327">
        <v>0.51373182552504004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1091</v>
      </c>
      <c r="F1328">
        <v>1098</v>
      </c>
      <c r="G1328">
        <v>7</v>
      </c>
      <c r="H1328">
        <v>1073</v>
      </c>
      <c r="I1328">
        <v>18</v>
      </c>
      <c r="J1328">
        <v>25</v>
      </c>
      <c r="K1328">
        <v>0.98350137488542599</v>
      </c>
      <c r="L1328">
        <v>0.97723132969034598</v>
      </c>
      <c r="M1328">
        <v>0.99362477231329605</v>
      </c>
      <c r="N1328">
        <v>0.98035632708999498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779</v>
      </c>
      <c r="F1329">
        <v>859</v>
      </c>
      <c r="G1329">
        <v>80</v>
      </c>
      <c r="H1329">
        <v>729</v>
      </c>
      <c r="I1329">
        <v>50</v>
      </c>
      <c r="J1329">
        <v>130</v>
      </c>
      <c r="K1329">
        <v>0.93581514762516005</v>
      </c>
      <c r="L1329">
        <v>0.84866123399301496</v>
      </c>
      <c r="M1329">
        <v>0.906868451688009</v>
      </c>
      <c r="N1329">
        <v>0.89010989010988995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291</v>
      </c>
      <c r="F1330">
        <v>293</v>
      </c>
      <c r="G1330">
        <v>2</v>
      </c>
      <c r="H1330">
        <v>219</v>
      </c>
      <c r="I1330">
        <v>72</v>
      </c>
      <c r="J1330">
        <v>74</v>
      </c>
      <c r="K1330">
        <v>0.75257731958762797</v>
      </c>
      <c r="L1330">
        <v>0.74744027303754201</v>
      </c>
      <c r="M1330">
        <v>0.993174061433447</v>
      </c>
      <c r="N1330">
        <v>0.75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1104</v>
      </c>
      <c r="F1331">
        <v>1098</v>
      </c>
      <c r="G1331">
        <v>6</v>
      </c>
      <c r="H1331">
        <v>1093</v>
      </c>
      <c r="I1331">
        <v>11</v>
      </c>
      <c r="J1331">
        <v>5</v>
      </c>
      <c r="K1331">
        <v>0.99003623188405798</v>
      </c>
      <c r="L1331">
        <v>0.99544626593806895</v>
      </c>
      <c r="M1331">
        <v>1.0054644808743101</v>
      </c>
      <c r="N1331">
        <v>0.99273387829246096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803</v>
      </c>
      <c r="F1332">
        <v>859</v>
      </c>
      <c r="G1332">
        <v>56</v>
      </c>
      <c r="H1332">
        <v>767</v>
      </c>
      <c r="I1332">
        <v>36</v>
      </c>
      <c r="J1332">
        <v>92</v>
      </c>
      <c r="K1332">
        <v>0.95516811955168102</v>
      </c>
      <c r="L1332">
        <v>0.89289871944121002</v>
      </c>
      <c r="M1332">
        <v>0.93480791618160597</v>
      </c>
      <c r="N1332">
        <v>0.92298435619735197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264</v>
      </c>
      <c r="F1333">
        <v>293</v>
      </c>
      <c r="G1333">
        <v>29</v>
      </c>
      <c r="H1333">
        <v>200</v>
      </c>
      <c r="I1333">
        <v>64</v>
      </c>
      <c r="J1333">
        <v>93</v>
      </c>
      <c r="K1333">
        <v>0.75757575757575701</v>
      </c>
      <c r="L1333">
        <v>0.68259385665529004</v>
      </c>
      <c r="M1333">
        <v>0.90102389078498202</v>
      </c>
      <c r="N1333">
        <v>0.71813285457809595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1113</v>
      </c>
      <c r="F1334">
        <v>1140</v>
      </c>
      <c r="G1334">
        <v>27</v>
      </c>
      <c r="H1334">
        <v>1108</v>
      </c>
      <c r="I1334">
        <v>5</v>
      </c>
      <c r="J1334">
        <v>32</v>
      </c>
      <c r="K1334">
        <v>0.99550763701707101</v>
      </c>
      <c r="L1334">
        <v>0.97192982456140298</v>
      </c>
      <c r="M1334">
        <v>0.97631578947368403</v>
      </c>
      <c r="N1334">
        <v>0.98357745228584104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931</v>
      </c>
      <c r="F1335">
        <v>869</v>
      </c>
      <c r="G1335">
        <v>62</v>
      </c>
      <c r="H1335">
        <v>811</v>
      </c>
      <c r="I1335">
        <v>120</v>
      </c>
      <c r="J1335">
        <v>58</v>
      </c>
      <c r="K1335">
        <v>0.87110633727175002</v>
      </c>
      <c r="L1335">
        <v>0.93325661680091998</v>
      </c>
      <c r="M1335">
        <v>1.0713463751438399</v>
      </c>
      <c r="N1335">
        <v>0.90111111111111097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238</v>
      </c>
      <c r="F1336">
        <v>247</v>
      </c>
      <c r="G1336">
        <v>9</v>
      </c>
      <c r="H1336">
        <v>180</v>
      </c>
      <c r="I1336">
        <v>58</v>
      </c>
      <c r="J1336">
        <v>67</v>
      </c>
      <c r="K1336">
        <v>0.75630252100840301</v>
      </c>
      <c r="L1336">
        <v>0.72874493927125505</v>
      </c>
      <c r="M1336">
        <v>0.96356275303643701</v>
      </c>
      <c r="N1336">
        <v>0.74226804123711299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1089</v>
      </c>
      <c r="F1337">
        <v>1140</v>
      </c>
      <c r="G1337">
        <v>51</v>
      </c>
      <c r="H1337">
        <v>1082</v>
      </c>
      <c r="I1337">
        <v>7</v>
      </c>
      <c r="J1337">
        <v>58</v>
      </c>
      <c r="K1337">
        <v>0.99357208448117496</v>
      </c>
      <c r="L1337">
        <v>0.94912280701754304</v>
      </c>
      <c r="M1337">
        <v>0.95526315789473604</v>
      </c>
      <c r="N1337">
        <v>0.97083894122924996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927</v>
      </c>
      <c r="F1338">
        <v>869</v>
      </c>
      <c r="G1338">
        <v>58</v>
      </c>
      <c r="H1338">
        <v>832</v>
      </c>
      <c r="I1338">
        <v>95</v>
      </c>
      <c r="J1338">
        <v>37</v>
      </c>
      <c r="K1338">
        <v>0.89751887810140196</v>
      </c>
      <c r="L1338">
        <v>0.95742232451093201</v>
      </c>
      <c r="M1338">
        <v>1.06674338319907</v>
      </c>
      <c r="N1338">
        <v>0.92650334075723795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270</v>
      </c>
      <c r="F1339">
        <v>247</v>
      </c>
      <c r="G1339">
        <v>23</v>
      </c>
      <c r="H1339">
        <v>222</v>
      </c>
      <c r="I1339">
        <v>48</v>
      </c>
      <c r="J1339">
        <v>25</v>
      </c>
      <c r="K1339">
        <v>0.82222222222222197</v>
      </c>
      <c r="L1339">
        <v>0.89878542510121395</v>
      </c>
      <c r="M1339">
        <v>1.09311740890688</v>
      </c>
      <c r="N1339">
        <v>0.85880077369439001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1108</v>
      </c>
      <c r="F1340">
        <v>1140</v>
      </c>
      <c r="G1340">
        <v>32</v>
      </c>
      <c r="H1340">
        <v>1107</v>
      </c>
      <c r="I1340">
        <v>1</v>
      </c>
      <c r="J1340">
        <v>33</v>
      </c>
      <c r="K1340">
        <v>0.99909747292418705</v>
      </c>
      <c r="L1340">
        <v>0.97105263157894695</v>
      </c>
      <c r="M1340">
        <v>0.97192982456140298</v>
      </c>
      <c r="N1340">
        <v>0.98487544483985701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910</v>
      </c>
      <c r="F1341">
        <v>869</v>
      </c>
      <c r="G1341">
        <v>41</v>
      </c>
      <c r="H1341">
        <v>804</v>
      </c>
      <c r="I1341">
        <v>106</v>
      </c>
      <c r="J1341">
        <v>65</v>
      </c>
      <c r="K1341">
        <v>0.88351648351648304</v>
      </c>
      <c r="L1341">
        <v>0.92520138089758297</v>
      </c>
      <c r="M1341">
        <v>1.04718066743383</v>
      </c>
      <c r="N1341">
        <v>0.90387858347386096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235</v>
      </c>
      <c r="F1342">
        <v>247</v>
      </c>
      <c r="G1342">
        <v>12</v>
      </c>
      <c r="H1342">
        <v>203</v>
      </c>
      <c r="I1342">
        <v>32</v>
      </c>
      <c r="J1342">
        <v>44</v>
      </c>
      <c r="K1342">
        <v>0.86382978723404202</v>
      </c>
      <c r="L1342">
        <v>0.82186234817813697</v>
      </c>
      <c r="M1342">
        <v>0.95141700404858298</v>
      </c>
      <c r="N1342">
        <v>0.84232365145228205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994</v>
      </c>
      <c r="F1343">
        <v>997</v>
      </c>
      <c r="G1343">
        <v>3</v>
      </c>
      <c r="H1343">
        <v>983</v>
      </c>
      <c r="I1343">
        <v>11</v>
      </c>
      <c r="J1343">
        <v>14</v>
      </c>
      <c r="K1343">
        <v>0.98893360160965704</v>
      </c>
      <c r="L1343">
        <v>0.98595787362086196</v>
      </c>
      <c r="M1343">
        <v>0.99699097291875605</v>
      </c>
      <c r="N1343">
        <v>0.98744349573078805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799</v>
      </c>
      <c r="F1344">
        <v>810</v>
      </c>
      <c r="G1344">
        <v>11</v>
      </c>
      <c r="H1344">
        <v>737</v>
      </c>
      <c r="I1344">
        <v>62</v>
      </c>
      <c r="J1344">
        <v>73</v>
      </c>
      <c r="K1344">
        <v>0.92240300375469297</v>
      </c>
      <c r="L1344">
        <v>0.90987654320987599</v>
      </c>
      <c r="M1344">
        <v>0.98641975308641905</v>
      </c>
      <c r="N1344">
        <v>0.91609695463020502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278</v>
      </c>
      <c r="F1345">
        <v>250</v>
      </c>
      <c r="G1345">
        <v>28</v>
      </c>
      <c r="H1345">
        <v>179</v>
      </c>
      <c r="I1345">
        <v>99</v>
      </c>
      <c r="J1345">
        <v>71</v>
      </c>
      <c r="K1345">
        <v>0.64388489208633004</v>
      </c>
      <c r="L1345">
        <v>0.71599999999999997</v>
      </c>
      <c r="M1345">
        <v>1.1120000000000001</v>
      </c>
      <c r="N1345">
        <v>0.67803030303030298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941</v>
      </c>
      <c r="F1346">
        <v>997</v>
      </c>
      <c r="G1346">
        <v>56</v>
      </c>
      <c r="H1346">
        <v>938</v>
      </c>
      <c r="I1346">
        <v>3</v>
      </c>
      <c r="J1346">
        <v>59</v>
      </c>
      <c r="K1346">
        <v>0.99681190223166805</v>
      </c>
      <c r="L1346">
        <v>0.94082246740220599</v>
      </c>
      <c r="M1346">
        <v>0.94383149448345005</v>
      </c>
      <c r="N1346">
        <v>0.96800825593395201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809</v>
      </c>
      <c r="F1347">
        <v>810</v>
      </c>
      <c r="G1347">
        <v>1</v>
      </c>
      <c r="H1347">
        <v>753</v>
      </c>
      <c r="I1347">
        <v>56</v>
      </c>
      <c r="J1347">
        <v>57</v>
      </c>
      <c r="K1347">
        <v>0.93077873918417797</v>
      </c>
      <c r="L1347">
        <v>0.92962962962962903</v>
      </c>
      <c r="M1347">
        <v>0.998765432098765</v>
      </c>
      <c r="N1347">
        <v>0.93020382952439695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232</v>
      </c>
      <c r="F1348">
        <v>250</v>
      </c>
      <c r="G1348">
        <v>18</v>
      </c>
      <c r="H1348">
        <v>200</v>
      </c>
      <c r="I1348">
        <v>32</v>
      </c>
      <c r="J1348">
        <v>50</v>
      </c>
      <c r="K1348">
        <v>0.86206896551724099</v>
      </c>
      <c r="L1348">
        <v>0.8</v>
      </c>
      <c r="M1348">
        <v>0.92800000000000005</v>
      </c>
      <c r="N1348">
        <v>0.829875518672199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995</v>
      </c>
      <c r="F1349">
        <v>997</v>
      </c>
      <c r="G1349">
        <v>2</v>
      </c>
      <c r="H1349">
        <v>994</v>
      </c>
      <c r="I1349">
        <v>1</v>
      </c>
      <c r="J1349">
        <v>3</v>
      </c>
      <c r="K1349">
        <v>0.99899497487437094</v>
      </c>
      <c r="L1349">
        <v>0.99699097291875605</v>
      </c>
      <c r="M1349">
        <v>0.99799398194583699</v>
      </c>
      <c r="N1349">
        <v>0.99799196787148503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817</v>
      </c>
      <c r="F1350">
        <v>810</v>
      </c>
      <c r="G1350">
        <v>7</v>
      </c>
      <c r="H1350">
        <v>771</v>
      </c>
      <c r="I1350">
        <v>46</v>
      </c>
      <c r="J1350">
        <v>39</v>
      </c>
      <c r="K1350">
        <v>0.94369645042839601</v>
      </c>
      <c r="L1350">
        <v>0.95185185185185095</v>
      </c>
      <c r="M1350">
        <v>1.00864197530864</v>
      </c>
      <c r="N1350">
        <v>0.94775660725261202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252</v>
      </c>
      <c r="F1351">
        <v>250</v>
      </c>
      <c r="G1351">
        <v>2</v>
      </c>
      <c r="H1351">
        <v>200</v>
      </c>
      <c r="I1351">
        <v>52</v>
      </c>
      <c r="J1351">
        <v>50</v>
      </c>
      <c r="K1351">
        <v>0.79365079365079305</v>
      </c>
      <c r="L1351">
        <v>0.8</v>
      </c>
      <c r="M1351">
        <v>1.008</v>
      </c>
      <c r="N1351">
        <v>0.79681274900398302</v>
      </c>
      <c r="O1351">
        <f t="shared" si="2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931</v>
      </c>
      <c r="F2">
        <v>937</v>
      </c>
      <c r="G2">
        <v>6</v>
      </c>
      <c r="H2">
        <v>917</v>
      </c>
      <c r="I2">
        <v>14</v>
      </c>
      <c r="J2">
        <v>20</v>
      </c>
      <c r="K2">
        <v>0.98496240601503704</v>
      </c>
      <c r="L2">
        <v>0.97865528281750203</v>
      </c>
      <c r="M2">
        <v>0.99359658484525004</v>
      </c>
      <c r="N2">
        <v>0.98179871520342599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738</v>
      </c>
      <c r="F3">
        <v>703</v>
      </c>
      <c r="G3">
        <v>35</v>
      </c>
      <c r="H3">
        <v>628</v>
      </c>
      <c r="I3">
        <v>110</v>
      </c>
      <c r="J3">
        <v>75</v>
      </c>
      <c r="K3">
        <v>0.85094850948509404</v>
      </c>
      <c r="L3">
        <v>0.89331436699857703</v>
      </c>
      <c r="M3">
        <v>1.0497866287339901</v>
      </c>
      <c r="N3">
        <v>0.871616932685635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193</v>
      </c>
      <c r="F4">
        <v>199</v>
      </c>
      <c r="G4">
        <v>6</v>
      </c>
      <c r="H4">
        <v>141</v>
      </c>
      <c r="I4">
        <v>52</v>
      </c>
      <c r="J4">
        <v>58</v>
      </c>
      <c r="K4">
        <v>0.73056994818652798</v>
      </c>
      <c r="L4">
        <v>0.70854271356783904</v>
      </c>
      <c r="M4">
        <v>0.96984924623115498</v>
      </c>
      <c r="N4">
        <v>0.71938775510204001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1059</v>
      </c>
      <c r="F5">
        <v>937</v>
      </c>
      <c r="G5">
        <v>122</v>
      </c>
      <c r="H5">
        <v>934</v>
      </c>
      <c r="I5">
        <v>125</v>
      </c>
      <c r="J5">
        <v>3</v>
      </c>
      <c r="K5">
        <v>0.88196411709159495</v>
      </c>
      <c r="L5">
        <v>0.99679829242262497</v>
      </c>
      <c r="M5">
        <v>1.1302027748132299</v>
      </c>
      <c r="N5">
        <v>0.93587174348697399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762</v>
      </c>
      <c r="F6">
        <v>703</v>
      </c>
      <c r="G6">
        <v>59</v>
      </c>
      <c r="H6">
        <v>643</v>
      </c>
      <c r="I6">
        <v>119</v>
      </c>
      <c r="J6">
        <v>60</v>
      </c>
      <c r="K6">
        <v>0.84383202099737498</v>
      </c>
      <c r="L6">
        <v>0.914651493598862</v>
      </c>
      <c r="M6">
        <v>1.0839260312944501</v>
      </c>
      <c r="N6">
        <v>0.87781569965870299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207</v>
      </c>
      <c r="F7">
        <v>199</v>
      </c>
      <c r="G7">
        <v>8</v>
      </c>
      <c r="H7">
        <v>172</v>
      </c>
      <c r="I7">
        <v>35</v>
      </c>
      <c r="J7">
        <v>27</v>
      </c>
      <c r="K7">
        <v>0.83091787439613496</v>
      </c>
      <c r="L7">
        <v>0.86432160804020097</v>
      </c>
      <c r="M7">
        <v>1.04020100502512</v>
      </c>
      <c r="N7">
        <v>0.84729064039408797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911</v>
      </c>
      <c r="F8">
        <v>937</v>
      </c>
      <c r="G8">
        <v>26</v>
      </c>
      <c r="H8">
        <v>905</v>
      </c>
      <c r="I8">
        <v>6</v>
      </c>
      <c r="J8">
        <v>32</v>
      </c>
      <c r="K8">
        <v>0.99341383095499403</v>
      </c>
      <c r="L8">
        <v>0.965848452508004</v>
      </c>
      <c r="M8">
        <v>0.97225186766275296</v>
      </c>
      <c r="N8">
        <v>0.979437229437229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716</v>
      </c>
      <c r="F9">
        <v>703</v>
      </c>
      <c r="G9">
        <v>13</v>
      </c>
      <c r="H9">
        <v>633</v>
      </c>
      <c r="I9">
        <v>83</v>
      </c>
      <c r="J9">
        <v>70</v>
      </c>
      <c r="K9">
        <v>0.88407821229050199</v>
      </c>
      <c r="L9">
        <v>0.90042674253200505</v>
      </c>
      <c r="M9">
        <v>1.0184921763869099</v>
      </c>
      <c r="N9">
        <v>0.89217758985200801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202</v>
      </c>
      <c r="F10">
        <v>199</v>
      </c>
      <c r="G10">
        <v>3</v>
      </c>
      <c r="H10">
        <v>167</v>
      </c>
      <c r="I10">
        <v>35</v>
      </c>
      <c r="J10">
        <v>32</v>
      </c>
      <c r="K10">
        <v>0.82673267326732602</v>
      </c>
      <c r="L10">
        <v>0.83919597989949701</v>
      </c>
      <c r="M10">
        <v>1.0150753768844201</v>
      </c>
      <c r="N10">
        <v>0.83291770573566004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1091</v>
      </c>
      <c r="F11">
        <v>1224</v>
      </c>
      <c r="G11">
        <v>133</v>
      </c>
      <c r="H11">
        <v>1081</v>
      </c>
      <c r="I11">
        <v>10</v>
      </c>
      <c r="J11">
        <v>143</v>
      </c>
      <c r="K11">
        <v>0.99083409715856996</v>
      </c>
      <c r="L11">
        <v>0.88316993464052196</v>
      </c>
      <c r="M11">
        <v>0.89133986928104503</v>
      </c>
      <c r="N11">
        <v>0.93390928725701905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578</v>
      </c>
      <c r="F12">
        <v>647</v>
      </c>
      <c r="G12">
        <v>69</v>
      </c>
      <c r="H12">
        <v>540</v>
      </c>
      <c r="I12">
        <v>38</v>
      </c>
      <c r="J12">
        <v>107</v>
      </c>
      <c r="K12">
        <v>0.93425605536332101</v>
      </c>
      <c r="L12">
        <v>0.83462132921174603</v>
      </c>
      <c r="M12">
        <v>0.89335394126738799</v>
      </c>
      <c r="N12">
        <v>0.88163265306122396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181</v>
      </c>
      <c r="F13">
        <v>217</v>
      </c>
      <c r="G13">
        <v>36</v>
      </c>
      <c r="H13">
        <v>109</v>
      </c>
      <c r="I13">
        <v>72</v>
      </c>
      <c r="J13">
        <v>108</v>
      </c>
      <c r="K13">
        <v>0.60220994475138101</v>
      </c>
      <c r="L13">
        <v>0.50230414746543695</v>
      </c>
      <c r="M13">
        <v>0.83410138248847898</v>
      </c>
      <c r="N13">
        <v>0.54773869346733595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1143</v>
      </c>
      <c r="F14">
        <v>1224</v>
      </c>
      <c r="G14">
        <v>81</v>
      </c>
      <c r="H14">
        <v>1131</v>
      </c>
      <c r="I14">
        <v>12</v>
      </c>
      <c r="J14">
        <v>93</v>
      </c>
      <c r="K14">
        <v>0.98950131233595795</v>
      </c>
      <c r="L14">
        <v>0.92401960784313697</v>
      </c>
      <c r="M14">
        <v>0.93382352941176405</v>
      </c>
      <c r="N14">
        <v>0.95564005069708402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623</v>
      </c>
      <c r="F15">
        <v>647</v>
      </c>
      <c r="G15">
        <v>24</v>
      </c>
      <c r="H15">
        <v>595</v>
      </c>
      <c r="I15">
        <v>28</v>
      </c>
      <c r="J15">
        <v>52</v>
      </c>
      <c r="K15">
        <v>0.95505617977528001</v>
      </c>
      <c r="L15">
        <v>0.91962905718701704</v>
      </c>
      <c r="M15">
        <v>0.96290571870170005</v>
      </c>
      <c r="N15">
        <v>0.93700787401574803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224</v>
      </c>
      <c r="F16">
        <v>217</v>
      </c>
      <c r="G16">
        <v>7</v>
      </c>
      <c r="H16">
        <v>188</v>
      </c>
      <c r="I16">
        <v>36</v>
      </c>
      <c r="J16">
        <v>29</v>
      </c>
      <c r="K16">
        <v>0.83928571428571397</v>
      </c>
      <c r="L16">
        <v>0.86635944700460799</v>
      </c>
      <c r="M16">
        <v>1.0322580645161199</v>
      </c>
      <c r="N16">
        <v>0.85260770975056699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1205</v>
      </c>
      <c r="F17">
        <v>1224</v>
      </c>
      <c r="G17">
        <v>19</v>
      </c>
      <c r="H17">
        <v>1202</v>
      </c>
      <c r="I17">
        <v>3</v>
      </c>
      <c r="J17">
        <v>22</v>
      </c>
      <c r="K17">
        <v>0.99751037344398297</v>
      </c>
      <c r="L17">
        <v>0.98202614379084896</v>
      </c>
      <c r="M17">
        <v>0.98447712418300604</v>
      </c>
      <c r="N17">
        <v>0.98970769864141594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659</v>
      </c>
      <c r="F18">
        <v>647</v>
      </c>
      <c r="G18">
        <v>12</v>
      </c>
      <c r="H18">
        <v>614</v>
      </c>
      <c r="I18">
        <v>45</v>
      </c>
      <c r="J18">
        <v>33</v>
      </c>
      <c r="K18">
        <v>0.93171471927162297</v>
      </c>
      <c r="L18">
        <v>0.94899536321483702</v>
      </c>
      <c r="M18">
        <v>1.01854714064915</v>
      </c>
      <c r="N18">
        <v>0.94027565084226605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229</v>
      </c>
      <c r="F19">
        <v>217</v>
      </c>
      <c r="G19">
        <v>12</v>
      </c>
      <c r="H19">
        <v>197</v>
      </c>
      <c r="I19">
        <v>32</v>
      </c>
      <c r="J19">
        <v>20</v>
      </c>
      <c r="K19">
        <v>0.86026200873362402</v>
      </c>
      <c r="L19">
        <v>0.90783410138248799</v>
      </c>
      <c r="M19">
        <v>1.0552995391705</v>
      </c>
      <c r="N19">
        <v>0.88340807174887803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1043</v>
      </c>
      <c r="F20">
        <v>1053</v>
      </c>
      <c r="G20">
        <v>10</v>
      </c>
      <c r="H20">
        <v>1035</v>
      </c>
      <c r="I20">
        <v>8</v>
      </c>
      <c r="J20">
        <v>18</v>
      </c>
      <c r="K20">
        <v>0.99232981783317298</v>
      </c>
      <c r="L20">
        <v>0.98290598290598197</v>
      </c>
      <c r="M20">
        <v>0.99050332383665696</v>
      </c>
      <c r="N20">
        <v>0.98759541984732802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705</v>
      </c>
      <c r="F21">
        <v>716</v>
      </c>
      <c r="G21">
        <v>11</v>
      </c>
      <c r="H21">
        <v>639</v>
      </c>
      <c r="I21">
        <v>66</v>
      </c>
      <c r="J21">
        <v>77</v>
      </c>
      <c r="K21">
        <v>0.90638297872340401</v>
      </c>
      <c r="L21">
        <v>0.89245810055865904</v>
      </c>
      <c r="M21">
        <v>0.98463687150837897</v>
      </c>
      <c r="N21">
        <v>0.89936664320900706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213</v>
      </c>
      <c r="F22">
        <v>224</v>
      </c>
      <c r="G22">
        <v>11</v>
      </c>
      <c r="H22">
        <v>151</v>
      </c>
      <c r="I22">
        <v>62</v>
      </c>
      <c r="J22">
        <v>73</v>
      </c>
      <c r="K22">
        <v>0.70892018779342703</v>
      </c>
      <c r="L22">
        <v>0.67410714285714202</v>
      </c>
      <c r="M22">
        <v>0.95089285714285698</v>
      </c>
      <c r="N22">
        <v>0.69107551487414098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994</v>
      </c>
      <c r="F23">
        <v>1053</v>
      </c>
      <c r="G23">
        <v>59</v>
      </c>
      <c r="H23">
        <v>987</v>
      </c>
      <c r="I23">
        <v>7</v>
      </c>
      <c r="J23">
        <v>66</v>
      </c>
      <c r="K23">
        <v>0.99295774647887303</v>
      </c>
      <c r="L23">
        <v>0.93732193732193703</v>
      </c>
      <c r="M23">
        <v>0.94396961063627705</v>
      </c>
      <c r="N23">
        <v>0.96433805569125497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718</v>
      </c>
      <c r="F24">
        <v>716</v>
      </c>
      <c r="G24">
        <v>2</v>
      </c>
      <c r="H24">
        <v>660</v>
      </c>
      <c r="I24">
        <v>58</v>
      </c>
      <c r="J24">
        <v>56</v>
      </c>
      <c r="K24">
        <v>0.91922005571030596</v>
      </c>
      <c r="L24">
        <v>0.92178770949720601</v>
      </c>
      <c r="M24">
        <v>1.0027932960893799</v>
      </c>
      <c r="N24">
        <v>0.92050209205020905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215</v>
      </c>
      <c r="F25">
        <v>224</v>
      </c>
      <c r="G25">
        <v>9</v>
      </c>
      <c r="H25">
        <v>187</v>
      </c>
      <c r="I25">
        <v>28</v>
      </c>
      <c r="J25">
        <v>37</v>
      </c>
      <c r="K25">
        <v>0.86976744186046495</v>
      </c>
      <c r="L25">
        <v>0.83482142857142805</v>
      </c>
      <c r="M25">
        <v>0.95982142857142805</v>
      </c>
      <c r="N25">
        <v>0.85193621867881497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1022</v>
      </c>
      <c r="F26">
        <v>1053</v>
      </c>
      <c r="G26">
        <v>31</v>
      </c>
      <c r="H26">
        <v>1021</v>
      </c>
      <c r="I26">
        <v>1</v>
      </c>
      <c r="J26">
        <v>32</v>
      </c>
      <c r="K26">
        <v>0.99902152641878605</v>
      </c>
      <c r="L26">
        <v>0.96961063627730204</v>
      </c>
      <c r="M26">
        <v>0.97056030389363701</v>
      </c>
      <c r="N26">
        <v>0.98409638554216805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713</v>
      </c>
      <c r="F27">
        <v>716</v>
      </c>
      <c r="G27">
        <v>3</v>
      </c>
      <c r="H27">
        <v>655</v>
      </c>
      <c r="I27">
        <v>58</v>
      </c>
      <c r="J27">
        <v>61</v>
      </c>
      <c r="K27">
        <v>0.91865357643758705</v>
      </c>
      <c r="L27">
        <v>0.91480446927374304</v>
      </c>
      <c r="M27">
        <v>0.99581005586592097</v>
      </c>
      <c r="N27">
        <v>0.91672498250524803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224</v>
      </c>
      <c r="F28">
        <v>224</v>
      </c>
      <c r="G28">
        <v>0</v>
      </c>
      <c r="H28">
        <v>187</v>
      </c>
      <c r="I28">
        <v>37</v>
      </c>
      <c r="J28">
        <v>37</v>
      </c>
      <c r="K28">
        <v>0.83482142857142805</v>
      </c>
      <c r="L28">
        <v>0.83482142857142805</v>
      </c>
      <c r="M28">
        <v>1</v>
      </c>
      <c r="N28">
        <v>0.83482142857142805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1135</v>
      </c>
      <c r="F29">
        <v>1101</v>
      </c>
      <c r="G29">
        <v>34</v>
      </c>
      <c r="H29">
        <v>1101</v>
      </c>
      <c r="I29">
        <v>34</v>
      </c>
      <c r="J29">
        <v>0</v>
      </c>
      <c r="K29">
        <v>0.97004405286343598</v>
      </c>
      <c r="L29">
        <v>1</v>
      </c>
      <c r="M29">
        <v>1.03088101725703</v>
      </c>
      <c r="N29">
        <v>0.98479427549194998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641</v>
      </c>
      <c r="F30">
        <v>614</v>
      </c>
      <c r="G30">
        <v>27</v>
      </c>
      <c r="H30">
        <v>526</v>
      </c>
      <c r="I30">
        <v>115</v>
      </c>
      <c r="J30">
        <v>88</v>
      </c>
      <c r="K30">
        <v>0.82059282371294795</v>
      </c>
      <c r="L30">
        <v>0.85667752442996703</v>
      </c>
      <c r="M30">
        <v>1.04397394136807</v>
      </c>
      <c r="N30">
        <v>0.83824701195219098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219</v>
      </c>
      <c r="F31">
        <v>228</v>
      </c>
      <c r="G31">
        <v>9</v>
      </c>
      <c r="H31">
        <v>135</v>
      </c>
      <c r="I31">
        <v>84</v>
      </c>
      <c r="J31">
        <v>93</v>
      </c>
      <c r="K31">
        <v>0.61643835616438303</v>
      </c>
      <c r="L31">
        <v>0.59210526315789402</v>
      </c>
      <c r="M31">
        <v>0.96052631578947301</v>
      </c>
      <c r="N31">
        <v>0.60402684563758302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1028</v>
      </c>
      <c r="F32">
        <v>1101</v>
      </c>
      <c r="G32">
        <v>73</v>
      </c>
      <c r="H32">
        <v>1022</v>
      </c>
      <c r="I32">
        <v>6</v>
      </c>
      <c r="J32">
        <v>79</v>
      </c>
      <c r="K32">
        <v>0.99416342412451297</v>
      </c>
      <c r="L32">
        <v>0.92824704813805603</v>
      </c>
      <c r="M32">
        <v>0.93369663941870995</v>
      </c>
      <c r="N32">
        <v>0.96007515265382803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601</v>
      </c>
      <c r="F33">
        <v>614</v>
      </c>
      <c r="G33">
        <v>13</v>
      </c>
      <c r="H33">
        <v>540</v>
      </c>
      <c r="I33">
        <v>61</v>
      </c>
      <c r="J33">
        <v>74</v>
      </c>
      <c r="K33">
        <v>0.89850249584026598</v>
      </c>
      <c r="L33">
        <v>0.87947882736156302</v>
      </c>
      <c r="M33">
        <v>0.97882736156351702</v>
      </c>
      <c r="N33">
        <v>0.88888888888888795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231</v>
      </c>
      <c r="F34">
        <v>228</v>
      </c>
      <c r="G34">
        <v>3</v>
      </c>
      <c r="H34">
        <v>196</v>
      </c>
      <c r="I34">
        <v>35</v>
      </c>
      <c r="J34">
        <v>32</v>
      </c>
      <c r="K34">
        <v>0.84848484848484795</v>
      </c>
      <c r="L34">
        <v>0.859649122807017</v>
      </c>
      <c r="M34">
        <v>1.01315789473684</v>
      </c>
      <c r="N34">
        <v>0.85403050108932399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1077</v>
      </c>
      <c r="F35">
        <v>1101</v>
      </c>
      <c r="G35">
        <v>24</v>
      </c>
      <c r="H35">
        <v>1070</v>
      </c>
      <c r="I35">
        <v>7</v>
      </c>
      <c r="J35">
        <v>31</v>
      </c>
      <c r="K35">
        <v>0.99350046425255301</v>
      </c>
      <c r="L35">
        <v>0.97184377838328795</v>
      </c>
      <c r="M35">
        <v>0.97820163487738399</v>
      </c>
      <c r="N35">
        <v>0.98255280073461904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595</v>
      </c>
      <c r="F36">
        <v>614</v>
      </c>
      <c r="G36">
        <v>19</v>
      </c>
      <c r="H36">
        <v>541</v>
      </c>
      <c r="I36">
        <v>54</v>
      </c>
      <c r="J36">
        <v>73</v>
      </c>
      <c r="K36">
        <v>0.90924369747899103</v>
      </c>
      <c r="L36">
        <v>0.88110749185667703</v>
      </c>
      <c r="M36">
        <v>0.96905537459283297</v>
      </c>
      <c r="N36">
        <v>0.89495450785773301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231</v>
      </c>
      <c r="F37">
        <v>228</v>
      </c>
      <c r="G37">
        <v>3</v>
      </c>
      <c r="H37">
        <v>193</v>
      </c>
      <c r="I37">
        <v>38</v>
      </c>
      <c r="J37">
        <v>35</v>
      </c>
      <c r="K37">
        <v>0.83549783549783496</v>
      </c>
      <c r="L37">
        <v>0.84649122807017496</v>
      </c>
      <c r="M37">
        <v>1.01315789473684</v>
      </c>
      <c r="N37">
        <v>0.84095860566448799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1003</v>
      </c>
      <c r="F38">
        <v>1044</v>
      </c>
      <c r="G38">
        <v>41</v>
      </c>
      <c r="H38">
        <v>999</v>
      </c>
      <c r="I38">
        <v>4</v>
      </c>
      <c r="J38">
        <v>45</v>
      </c>
      <c r="K38">
        <v>0.99601196410767701</v>
      </c>
      <c r="L38">
        <v>0.95689655172413701</v>
      </c>
      <c r="M38">
        <v>0.96072796934865901</v>
      </c>
      <c r="N38">
        <v>0.97606253053248604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763</v>
      </c>
      <c r="F39">
        <v>668</v>
      </c>
      <c r="G39">
        <v>95</v>
      </c>
      <c r="H39">
        <v>638</v>
      </c>
      <c r="I39">
        <v>125</v>
      </c>
      <c r="J39">
        <v>30</v>
      </c>
      <c r="K39">
        <v>0.836173001310616</v>
      </c>
      <c r="L39">
        <v>0.95508982035928103</v>
      </c>
      <c r="M39">
        <v>1.1422155688622699</v>
      </c>
      <c r="N39">
        <v>0.89168413696715498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232</v>
      </c>
      <c r="F40">
        <v>217</v>
      </c>
      <c r="G40">
        <v>15</v>
      </c>
      <c r="H40">
        <v>163</v>
      </c>
      <c r="I40">
        <v>69</v>
      </c>
      <c r="J40">
        <v>54</v>
      </c>
      <c r="K40">
        <v>0.70258620689655105</v>
      </c>
      <c r="L40">
        <v>0.75115207373271797</v>
      </c>
      <c r="M40">
        <v>1.0691244239631299</v>
      </c>
      <c r="N40">
        <v>0.72605790645879698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1029</v>
      </c>
      <c r="F41">
        <v>1044</v>
      </c>
      <c r="G41">
        <v>15</v>
      </c>
      <c r="H41">
        <v>1022</v>
      </c>
      <c r="I41">
        <v>7</v>
      </c>
      <c r="J41">
        <v>22</v>
      </c>
      <c r="K41">
        <v>0.99319727891156395</v>
      </c>
      <c r="L41">
        <v>0.97892720306513403</v>
      </c>
      <c r="M41">
        <v>0.98563218390804597</v>
      </c>
      <c r="N41">
        <v>0.98601061263868695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714</v>
      </c>
      <c r="F42">
        <v>668</v>
      </c>
      <c r="G42">
        <v>46</v>
      </c>
      <c r="H42">
        <v>628</v>
      </c>
      <c r="I42">
        <v>86</v>
      </c>
      <c r="J42">
        <v>40</v>
      </c>
      <c r="K42">
        <v>0.87955182072829097</v>
      </c>
      <c r="L42">
        <v>0.940119760479041</v>
      </c>
      <c r="M42">
        <v>1.0688622754491</v>
      </c>
      <c r="N42">
        <v>0.908827785817655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210</v>
      </c>
      <c r="F43">
        <v>217</v>
      </c>
      <c r="G43">
        <v>7</v>
      </c>
      <c r="H43">
        <v>177</v>
      </c>
      <c r="I43">
        <v>33</v>
      </c>
      <c r="J43">
        <v>40</v>
      </c>
      <c r="K43">
        <v>0.84285714285714197</v>
      </c>
      <c r="L43">
        <v>0.81566820276497698</v>
      </c>
      <c r="M43">
        <v>0.967741935483871</v>
      </c>
      <c r="N43">
        <v>0.82903981264636994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1029</v>
      </c>
      <c r="F44">
        <v>1044</v>
      </c>
      <c r="G44">
        <v>15</v>
      </c>
      <c r="H44">
        <v>1027</v>
      </c>
      <c r="I44">
        <v>2</v>
      </c>
      <c r="J44">
        <v>17</v>
      </c>
      <c r="K44">
        <v>0.998056365403304</v>
      </c>
      <c r="L44">
        <v>0.98371647509578497</v>
      </c>
      <c r="M44">
        <v>0.98563218390804597</v>
      </c>
      <c r="N44">
        <v>0.99083453931500198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686</v>
      </c>
      <c r="F45">
        <v>668</v>
      </c>
      <c r="G45">
        <v>18</v>
      </c>
      <c r="H45">
        <v>623</v>
      </c>
      <c r="I45">
        <v>63</v>
      </c>
      <c r="J45">
        <v>45</v>
      </c>
      <c r="K45">
        <v>0.90816326530612201</v>
      </c>
      <c r="L45">
        <v>0.93263473053892199</v>
      </c>
      <c r="M45">
        <v>1.02694610778443</v>
      </c>
      <c r="N45">
        <v>0.92023633677991101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213</v>
      </c>
      <c r="F46">
        <v>217</v>
      </c>
      <c r="G46">
        <v>4</v>
      </c>
      <c r="H46">
        <v>181</v>
      </c>
      <c r="I46">
        <v>32</v>
      </c>
      <c r="J46">
        <v>36</v>
      </c>
      <c r="K46">
        <v>0.84976525821596205</v>
      </c>
      <c r="L46">
        <v>0.83410138248847898</v>
      </c>
      <c r="M46">
        <v>0.981566820276497</v>
      </c>
      <c r="N46">
        <v>0.84186046511627899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947</v>
      </c>
      <c r="F47">
        <v>915</v>
      </c>
      <c r="G47">
        <v>32</v>
      </c>
      <c r="H47">
        <v>907</v>
      </c>
      <c r="I47">
        <v>40</v>
      </c>
      <c r="J47">
        <v>8</v>
      </c>
      <c r="K47">
        <v>0.95776135163674703</v>
      </c>
      <c r="L47">
        <v>0.99125683060109204</v>
      </c>
      <c r="M47">
        <v>1.0349726775956201</v>
      </c>
      <c r="N47">
        <v>0.97422126745435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737</v>
      </c>
      <c r="F48">
        <v>701</v>
      </c>
      <c r="G48">
        <v>36</v>
      </c>
      <c r="H48">
        <v>657</v>
      </c>
      <c r="I48">
        <v>80</v>
      </c>
      <c r="J48">
        <v>44</v>
      </c>
      <c r="K48">
        <v>0.89145183175033904</v>
      </c>
      <c r="L48">
        <v>0.93723252496433596</v>
      </c>
      <c r="M48">
        <v>1.0513552068473599</v>
      </c>
      <c r="N48">
        <v>0.91376912378303199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210</v>
      </c>
      <c r="F49">
        <v>195</v>
      </c>
      <c r="G49">
        <v>15</v>
      </c>
      <c r="H49">
        <v>116</v>
      </c>
      <c r="I49">
        <v>94</v>
      </c>
      <c r="J49">
        <v>79</v>
      </c>
      <c r="K49">
        <v>0.55238095238095197</v>
      </c>
      <c r="L49">
        <v>0.59487179487179398</v>
      </c>
      <c r="M49">
        <v>1.07692307692307</v>
      </c>
      <c r="N49">
        <v>0.57283950617283896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977</v>
      </c>
      <c r="F50">
        <v>915</v>
      </c>
      <c r="G50">
        <v>62</v>
      </c>
      <c r="H50">
        <v>915</v>
      </c>
      <c r="I50">
        <v>62</v>
      </c>
      <c r="J50">
        <v>0</v>
      </c>
      <c r="K50">
        <v>0.93654042988741004</v>
      </c>
      <c r="L50">
        <v>1</v>
      </c>
      <c r="M50">
        <v>1.06775956284153</v>
      </c>
      <c r="N50">
        <v>0.96723044397462998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716</v>
      </c>
      <c r="F51">
        <v>701</v>
      </c>
      <c r="G51">
        <v>15</v>
      </c>
      <c r="H51">
        <v>661</v>
      </c>
      <c r="I51">
        <v>55</v>
      </c>
      <c r="J51">
        <v>40</v>
      </c>
      <c r="K51">
        <v>0.92318435754189898</v>
      </c>
      <c r="L51">
        <v>0.94293865905848695</v>
      </c>
      <c r="M51">
        <v>1.02139800285306</v>
      </c>
      <c r="N51">
        <v>0.93295695130557499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207</v>
      </c>
      <c r="F52">
        <v>195</v>
      </c>
      <c r="G52">
        <v>12</v>
      </c>
      <c r="H52">
        <v>131</v>
      </c>
      <c r="I52">
        <v>76</v>
      </c>
      <c r="J52">
        <v>64</v>
      </c>
      <c r="K52">
        <v>0.63285024154589298</v>
      </c>
      <c r="L52">
        <v>0.67179487179487096</v>
      </c>
      <c r="M52">
        <v>1.06153846153846</v>
      </c>
      <c r="N52">
        <v>0.65174129353233801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894</v>
      </c>
      <c r="F53">
        <v>915</v>
      </c>
      <c r="G53">
        <v>21</v>
      </c>
      <c r="H53">
        <v>889</v>
      </c>
      <c r="I53">
        <v>5</v>
      </c>
      <c r="J53">
        <v>26</v>
      </c>
      <c r="K53">
        <v>0.99440715883668895</v>
      </c>
      <c r="L53">
        <v>0.97158469945355097</v>
      </c>
      <c r="M53">
        <v>0.97704918032786803</v>
      </c>
      <c r="N53">
        <v>0.98286346047539996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695</v>
      </c>
      <c r="F54">
        <v>701</v>
      </c>
      <c r="G54">
        <v>6</v>
      </c>
      <c r="H54">
        <v>650</v>
      </c>
      <c r="I54">
        <v>45</v>
      </c>
      <c r="J54">
        <v>51</v>
      </c>
      <c r="K54">
        <v>0.93525179856115104</v>
      </c>
      <c r="L54">
        <v>0.92724679029957202</v>
      </c>
      <c r="M54">
        <v>0.99144079885877301</v>
      </c>
      <c r="N54">
        <v>0.93123209169054399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212</v>
      </c>
      <c r="F55">
        <v>195</v>
      </c>
      <c r="G55">
        <v>17</v>
      </c>
      <c r="H55">
        <v>173</v>
      </c>
      <c r="I55">
        <v>39</v>
      </c>
      <c r="J55">
        <v>22</v>
      </c>
      <c r="K55">
        <v>0.81603773584905603</v>
      </c>
      <c r="L55">
        <v>0.88717948717948703</v>
      </c>
      <c r="M55">
        <v>1.08717948717948</v>
      </c>
      <c r="N55">
        <v>0.85012285012285005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1247</v>
      </c>
      <c r="F56">
        <v>1230</v>
      </c>
      <c r="G56">
        <v>17</v>
      </c>
      <c r="H56">
        <v>1220</v>
      </c>
      <c r="I56">
        <v>27</v>
      </c>
      <c r="J56">
        <v>10</v>
      </c>
      <c r="K56">
        <v>0.97834803528468295</v>
      </c>
      <c r="L56">
        <v>0.99186991869918695</v>
      </c>
      <c r="M56">
        <v>1.01382113821138</v>
      </c>
      <c r="N56">
        <v>0.98506257569640698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785</v>
      </c>
      <c r="F57">
        <v>761</v>
      </c>
      <c r="G57">
        <v>24</v>
      </c>
      <c r="H57">
        <v>685</v>
      </c>
      <c r="I57">
        <v>100</v>
      </c>
      <c r="J57">
        <v>76</v>
      </c>
      <c r="K57">
        <v>0.87261146496815201</v>
      </c>
      <c r="L57">
        <v>0.90013140604467801</v>
      </c>
      <c r="M57">
        <v>1.03153745072273</v>
      </c>
      <c r="N57">
        <v>0.886157826649417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264</v>
      </c>
      <c r="F58">
        <v>225</v>
      </c>
      <c r="G58">
        <v>39</v>
      </c>
      <c r="H58">
        <v>153</v>
      </c>
      <c r="I58">
        <v>111</v>
      </c>
      <c r="J58">
        <v>72</v>
      </c>
      <c r="K58">
        <v>0.57954545454545403</v>
      </c>
      <c r="L58">
        <v>0.68</v>
      </c>
      <c r="M58">
        <v>1.17333333333333</v>
      </c>
      <c r="N58">
        <v>0.625766871165644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1213</v>
      </c>
      <c r="F59">
        <v>1230</v>
      </c>
      <c r="G59">
        <v>17</v>
      </c>
      <c r="H59">
        <v>1196</v>
      </c>
      <c r="I59">
        <v>17</v>
      </c>
      <c r="J59">
        <v>34</v>
      </c>
      <c r="K59">
        <v>0.98598516075845</v>
      </c>
      <c r="L59">
        <v>0.97235772357723504</v>
      </c>
      <c r="M59">
        <v>0.98617886178861702</v>
      </c>
      <c r="N59">
        <v>0.97912402783462904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727</v>
      </c>
      <c r="F60">
        <v>761</v>
      </c>
      <c r="G60">
        <v>34</v>
      </c>
      <c r="H60">
        <v>655</v>
      </c>
      <c r="I60">
        <v>72</v>
      </c>
      <c r="J60">
        <v>106</v>
      </c>
      <c r="K60">
        <v>0.90096286107290202</v>
      </c>
      <c r="L60">
        <v>0.86070959264126101</v>
      </c>
      <c r="M60">
        <v>0.95532194480946098</v>
      </c>
      <c r="N60">
        <v>0.88037634408602095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205</v>
      </c>
      <c r="F61">
        <v>225</v>
      </c>
      <c r="G61">
        <v>20</v>
      </c>
      <c r="H61">
        <v>183</v>
      </c>
      <c r="I61">
        <v>22</v>
      </c>
      <c r="J61">
        <v>42</v>
      </c>
      <c r="K61">
        <v>0.89268292682926798</v>
      </c>
      <c r="L61">
        <v>0.81333333333333302</v>
      </c>
      <c r="M61">
        <v>0.91111111111111098</v>
      </c>
      <c r="N61">
        <v>0.85116279069767398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1208</v>
      </c>
      <c r="F62">
        <v>1230</v>
      </c>
      <c r="G62">
        <v>22</v>
      </c>
      <c r="H62">
        <v>1207</v>
      </c>
      <c r="I62">
        <v>1</v>
      </c>
      <c r="J62">
        <v>23</v>
      </c>
      <c r="K62">
        <v>0.99917218543046304</v>
      </c>
      <c r="L62">
        <v>0.98130081300812999</v>
      </c>
      <c r="M62">
        <v>0.982113821138211</v>
      </c>
      <c r="N62">
        <v>0.99015586546349399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744</v>
      </c>
      <c r="F63">
        <v>761</v>
      </c>
      <c r="G63">
        <v>17</v>
      </c>
      <c r="H63">
        <v>663</v>
      </c>
      <c r="I63">
        <v>81</v>
      </c>
      <c r="J63">
        <v>98</v>
      </c>
      <c r="K63">
        <v>0.89112903225806395</v>
      </c>
      <c r="L63">
        <v>0.87122207621550596</v>
      </c>
      <c r="M63">
        <v>0.97766097240473004</v>
      </c>
      <c r="N63">
        <v>0.88106312292358802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223</v>
      </c>
      <c r="F64">
        <v>225</v>
      </c>
      <c r="G64">
        <v>2</v>
      </c>
      <c r="H64">
        <v>198</v>
      </c>
      <c r="I64">
        <v>25</v>
      </c>
      <c r="J64">
        <v>27</v>
      </c>
      <c r="K64">
        <v>0.88789237668161403</v>
      </c>
      <c r="L64">
        <v>0.88</v>
      </c>
      <c r="M64">
        <v>0.99111111111111105</v>
      </c>
      <c r="N64">
        <v>0.88392857142857095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1034</v>
      </c>
      <c r="F65">
        <v>1035</v>
      </c>
      <c r="G65">
        <v>1</v>
      </c>
      <c r="H65">
        <v>1020</v>
      </c>
      <c r="I65">
        <v>14</v>
      </c>
      <c r="J65">
        <v>15</v>
      </c>
      <c r="K65">
        <v>0.98646034816247496</v>
      </c>
      <c r="L65">
        <v>0.98550724637681097</v>
      </c>
      <c r="M65">
        <v>0.99903381642512001</v>
      </c>
      <c r="N65">
        <v>0.985983566940551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835</v>
      </c>
      <c r="F66">
        <v>827</v>
      </c>
      <c r="G66">
        <v>8</v>
      </c>
      <c r="H66">
        <v>741</v>
      </c>
      <c r="I66">
        <v>94</v>
      </c>
      <c r="J66">
        <v>86</v>
      </c>
      <c r="K66">
        <v>0.88742514970059805</v>
      </c>
      <c r="L66">
        <v>0.89600967351874194</v>
      </c>
      <c r="M66">
        <v>1.0096735187424399</v>
      </c>
      <c r="N66">
        <v>0.89169675090252698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254</v>
      </c>
      <c r="F67">
        <v>243</v>
      </c>
      <c r="G67">
        <v>11</v>
      </c>
      <c r="H67">
        <v>157</v>
      </c>
      <c r="I67">
        <v>97</v>
      </c>
      <c r="J67">
        <v>86</v>
      </c>
      <c r="K67">
        <v>0.61811023622047201</v>
      </c>
      <c r="L67">
        <v>0.64609053497942304</v>
      </c>
      <c r="M67">
        <v>1.0452674897119301</v>
      </c>
      <c r="N67">
        <v>0.63179074446679995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1025</v>
      </c>
      <c r="F68">
        <v>1035</v>
      </c>
      <c r="G68">
        <v>10</v>
      </c>
      <c r="H68">
        <v>1017</v>
      </c>
      <c r="I68">
        <v>8</v>
      </c>
      <c r="J68">
        <v>18</v>
      </c>
      <c r="K68">
        <v>0.99219512195121895</v>
      </c>
      <c r="L68">
        <v>0.98260869565217301</v>
      </c>
      <c r="M68">
        <v>0.99033816425120702</v>
      </c>
      <c r="N68">
        <v>0.98737864077669901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803</v>
      </c>
      <c r="F69">
        <v>827</v>
      </c>
      <c r="G69">
        <v>24</v>
      </c>
      <c r="H69">
        <v>745</v>
      </c>
      <c r="I69">
        <v>58</v>
      </c>
      <c r="J69">
        <v>82</v>
      </c>
      <c r="K69">
        <v>0.92777085927770797</v>
      </c>
      <c r="L69">
        <v>0.90084643288996302</v>
      </c>
      <c r="M69">
        <v>0.97097944377267198</v>
      </c>
      <c r="N69">
        <v>0.91411042944785204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229</v>
      </c>
      <c r="F70">
        <v>243</v>
      </c>
      <c r="G70">
        <v>14</v>
      </c>
      <c r="H70">
        <v>187</v>
      </c>
      <c r="I70">
        <v>42</v>
      </c>
      <c r="J70">
        <v>56</v>
      </c>
      <c r="K70">
        <v>0.816593886462882</v>
      </c>
      <c r="L70">
        <v>0.76954732510288004</v>
      </c>
      <c r="M70">
        <v>0.94238683127571998</v>
      </c>
      <c r="N70">
        <v>0.79237288135593198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1015</v>
      </c>
      <c r="F71">
        <v>1035</v>
      </c>
      <c r="G71">
        <v>20</v>
      </c>
      <c r="H71">
        <v>1011</v>
      </c>
      <c r="I71">
        <v>4</v>
      </c>
      <c r="J71">
        <v>24</v>
      </c>
      <c r="K71">
        <v>0.99605911330049202</v>
      </c>
      <c r="L71">
        <v>0.97681159420289798</v>
      </c>
      <c r="M71">
        <v>0.98067632850241504</v>
      </c>
      <c r="N71">
        <v>0.98634146341463402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838</v>
      </c>
      <c r="F72">
        <v>827</v>
      </c>
      <c r="G72">
        <v>11</v>
      </c>
      <c r="H72">
        <v>780</v>
      </c>
      <c r="I72">
        <v>58</v>
      </c>
      <c r="J72">
        <v>47</v>
      </c>
      <c r="K72">
        <v>0.93078758949880602</v>
      </c>
      <c r="L72">
        <v>0.94316807738814901</v>
      </c>
      <c r="M72">
        <v>1.01330108827085</v>
      </c>
      <c r="N72">
        <v>0.93693693693693603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244</v>
      </c>
      <c r="F73">
        <v>243</v>
      </c>
      <c r="G73">
        <v>1</v>
      </c>
      <c r="H73">
        <v>198</v>
      </c>
      <c r="I73">
        <v>46</v>
      </c>
      <c r="J73">
        <v>45</v>
      </c>
      <c r="K73">
        <v>0.81147540983606503</v>
      </c>
      <c r="L73">
        <v>0.81481481481481399</v>
      </c>
      <c r="M73">
        <v>1.00411522633744</v>
      </c>
      <c r="N73">
        <v>0.81314168377823404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1085</v>
      </c>
      <c r="F74">
        <v>1107</v>
      </c>
      <c r="G74">
        <v>22</v>
      </c>
      <c r="H74">
        <v>1079</v>
      </c>
      <c r="I74">
        <v>6</v>
      </c>
      <c r="J74">
        <v>28</v>
      </c>
      <c r="K74">
        <v>0.99447004608294898</v>
      </c>
      <c r="L74">
        <v>0.97470641373080402</v>
      </c>
      <c r="M74">
        <v>0.98012646793134595</v>
      </c>
      <c r="N74">
        <v>0.98448905109489004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642</v>
      </c>
      <c r="F75">
        <v>701</v>
      </c>
      <c r="G75">
        <v>59</v>
      </c>
      <c r="H75">
        <v>611</v>
      </c>
      <c r="I75">
        <v>31</v>
      </c>
      <c r="J75">
        <v>90</v>
      </c>
      <c r="K75">
        <v>0.951713395638629</v>
      </c>
      <c r="L75">
        <v>0.87161198288159702</v>
      </c>
      <c r="M75">
        <v>0.91583452211126903</v>
      </c>
      <c r="N75">
        <v>0.90990320178704398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230</v>
      </c>
      <c r="F76">
        <v>266</v>
      </c>
      <c r="G76">
        <v>36</v>
      </c>
      <c r="H76">
        <v>159</v>
      </c>
      <c r="I76">
        <v>71</v>
      </c>
      <c r="J76">
        <v>107</v>
      </c>
      <c r="K76">
        <v>0.69130434782608696</v>
      </c>
      <c r="L76">
        <v>0.59774436090225502</v>
      </c>
      <c r="M76">
        <v>0.86466165413533802</v>
      </c>
      <c r="N76">
        <v>0.64112903225806395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1074</v>
      </c>
      <c r="F77">
        <v>1107</v>
      </c>
      <c r="G77">
        <v>33</v>
      </c>
      <c r="H77">
        <v>1066</v>
      </c>
      <c r="I77">
        <v>8</v>
      </c>
      <c r="J77">
        <v>41</v>
      </c>
      <c r="K77">
        <v>0.99255121042830496</v>
      </c>
      <c r="L77">
        <v>0.96296296296296202</v>
      </c>
      <c r="M77">
        <v>0.97018970189701803</v>
      </c>
      <c r="N77">
        <v>0.97753324163227795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626</v>
      </c>
      <c r="F78">
        <v>701</v>
      </c>
      <c r="G78">
        <v>75</v>
      </c>
      <c r="H78">
        <v>603</v>
      </c>
      <c r="I78">
        <v>23</v>
      </c>
      <c r="J78">
        <v>98</v>
      </c>
      <c r="K78">
        <v>0.96325878594249204</v>
      </c>
      <c r="L78">
        <v>0.86019971469329504</v>
      </c>
      <c r="M78">
        <v>0.89300998573466395</v>
      </c>
      <c r="N78">
        <v>0.90881688018085904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239</v>
      </c>
      <c r="F79">
        <v>266</v>
      </c>
      <c r="G79">
        <v>27</v>
      </c>
      <c r="H79">
        <v>212</v>
      </c>
      <c r="I79">
        <v>27</v>
      </c>
      <c r="J79">
        <v>54</v>
      </c>
      <c r="K79">
        <v>0.88702928870292796</v>
      </c>
      <c r="L79">
        <v>0.79699248120300703</v>
      </c>
      <c r="M79">
        <v>0.89849624060150302</v>
      </c>
      <c r="N79">
        <v>0.83960396039603902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1077</v>
      </c>
      <c r="F80">
        <v>1107</v>
      </c>
      <c r="G80">
        <v>30</v>
      </c>
      <c r="H80">
        <v>1074</v>
      </c>
      <c r="I80">
        <v>3</v>
      </c>
      <c r="J80">
        <v>33</v>
      </c>
      <c r="K80">
        <v>0.997214484679665</v>
      </c>
      <c r="L80">
        <v>0.97018970189701803</v>
      </c>
      <c r="M80">
        <v>0.97289972899728905</v>
      </c>
      <c r="N80">
        <v>0.98351648351648302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686</v>
      </c>
      <c r="F81">
        <v>701</v>
      </c>
      <c r="G81">
        <v>15</v>
      </c>
      <c r="H81">
        <v>655</v>
      </c>
      <c r="I81">
        <v>31</v>
      </c>
      <c r="J81">
        <v>46</v>
      </c>
      <c r="K81">
        <v>0.95481049562682196</v>
      </c>
      <c r="L81">
        <v>0.93437945791726096</v>
      </c>
      <c r="M81">
        <v>0.97860199714693297</v>
      </c>
      <c r="N81">
        <v>0.94448449891852904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253</v>
      </c>
      <c r="F82">
        <v>266</v>
      </c>
      <c r="G82">
        <v>13</v>
      </c>
      <c r="H82">
        <v>216</v>
      </c>
      <c r="I82">
        <v>37</v>
      </c>
      <c r="J82">
        <v>50</v>
      </c>
      <c r="K82">
        <v>0.85375494071146196</v>
      </c>
      <c r="L82">
        <v>0.81203007518796899</v>
      </c>
      <c r="M82">
        <v>0.95112781954887204</v>
      </c>
      <c r="N82">
        <v>0.83236994219653104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1006</v>
      </c>
      <c r="F83">
        <v>1014</v>
      </c>
      <c r="G83">
        <v>8</v>
      </c>
      <c r="H83">
        <v>989</v>
      </c>
      <c r="I83">
        <v>17</v>
      </c>
      <c r="J83">
        <v>25</v>
      </c>
      <c r="K83">
        <v>0.98310139165009902</v>
      </c>
      <c r="L83">
        <v>0.97534516765285995</v>
      </c>
      <c r="M83">
        <v>0.99211045364891504</v>
      </c>
      <c r="N83">
        <v>0.97920792079207897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674</v>
      </c>
      <c r="F84">
        <v>656</v>
      </c>
      <c r="G84">
        <v>18</v>
      </c>
      <c r="H84">
        <v>609</v>
      </c>
      <c r="I84">
        <v>65</v>
      </c>
      <c r="J84">
        <v>47</v>
      </c>
      <c r="K84">
        <v>0.90356083086053396</v>
      </c>
      <c r="L84">
        <v>0.92835365853658502</v>
      </c>
      <c r="M84">
        <v>1.02743902439024</v>
      </c>
      <c r="N84">
        <v>0.91578947368421004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204</v>
      </c>
      <c r="F85">
        <v>247</v>
      </c>
      <c r="G85">
        <v>43</v>
      </c>
      <c r="H85">
        <v>172</v>
      </c>
      <c r="I85">
        <v>32</v>
      </c>
      <c r="J85">
        <v>75</v>
      </c>
      <c r="K85">
        <v>0.84313725490196001</v>
      </c>
      <c r="L85">
        <v>0.69635627530364297</v>
      </c>
      <c r="M85">
        <v>0.82591093117408898</v>
      </c>
      <c r="N85">
        <v>0.76274944567627501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1026</v>
      </c>
      <c r="F86">
        <v>1014</v>
      </c>
      <c r="G86">
        <v>12</v>
      </c>
      <c r="H86">
        <v>1001</v>
      </c>
      <c r="I86">
        <v>25</v>
      </c>
      <c r="J86">
        <v>13</v>
      </c>
      <c r="K86">
        <v>0.97563352826510696</v>
      </c>
      <c r="L86">
        <v>0.987179487179487</v>
      </c>
      <c r="M86">
        <v>1.01183431952662</v>
      </c>
      <c r="N86">
        <v>0.98137254901960702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689</v>
      </c>
      <c r="F87">
        <v>656</v>
      </c>
      <c r="G87">
        <v>33</v>
      </c>
      <c r="H87">
        <v>625</v>
      </c>
      <c r="I87">
        <v>64</v>
      </c>
      <c r="J87">
        <v>31</v>
      </c>
      <c r="K87">
        <v>0.90711175616835904</v>
      </c>
      <c r="L87">
        <v>0.95274390243902396</v>
      </c>
      <c r="M87">
        <v>1.05030487804878</v>
      </c>
      <c r="N87">
        <v>0.92936802973977695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241</v>
      </c>
      <c r="F88">
        <v>247</v>
      </c>
      <c r="G88">
        <v>6</v>
      </c>
      <c r="H88">
        <v>210</v>
      </c>
      <c r="I88">
        <v>31</v>
      </c>
      <c r="J88">
        <v>37</v>
      </c>
      <c r="K88">
        <v>0.87136929460580903</v>
      </c>
      <c r="L88">
        <v>0.85020242914979705</v>
      </c>
      <c r="M88">
        <v>0.97570850202429105</v>
      </c>
      <c r="N88">
        <v>0.86065573770491799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994</v>
      </c>
      <c r="F89">
        <v>1014</v>
      </c>
      <c r="G89">
        <v>20</v>
      </c>
      <c r="H89">
        <v>990</v>
      </c>
      <c r="I89">
        <v>4</v>
      </c>
      <c r="J89">
        <v>24</v>
      </c>
      <c r="K89">
        <v>0.99597585513078402</v>
      </c>
      <c r="L89">
        <v>0.976331360946745</v>
      </c>
      <c r="M89">
        <v>0.98027613412228798</v>
      </c>
      <c r="N89">
        <v>0.98605577689242996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646</v>
      </c>
      <c r="F90">
        <v>656</v>
      </c>
      <c r="G90">
        <v>10</v>
      </c>
      <c r="H90">
        <v>604</v>
      </c>
      <c r="I90">
        <v>42</v>
      </c>
      <c r="J90">
        <v>52</v>
      </c>
      <c r="K90">
        <v>0.93498452012383904</v>
      </c>
      <c r="L90">
        <v>0.92073170731707299</v>
      </c>
      <c r="M90">
        <v>0.98475609756097504</v>
      </c>
      <c r="N90">
        <v>0.92780337941628199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251</v>
      </c>
      <c r="F91">
        <v>247</v>
      </c>
      <c r="G91">
        <v>4</v>
      </c>
      <c r="H91">
        <v>210</v>
      </c>
      <c r="I91">
        <v>41</v>
      </c>
      <c r="J91">
        <v>37</v>
      </c>
      <c r="K91">
        <v>0.83665338645418297</v>
      </c>
      <c r="L91">
        <v>0.85020242914979705</v>
      </c>
      <c r="M91">
        <v>1.0161943319838</v>
      </c>
      <c r="N91">
        <v>0.843373493975903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1064</v>
      </c>
      <c r="F92">
        <v>1070</v>
      </c>
      <c r="G92">
        <v>6</v>
      </c>
      <c r="H92">
        <v>1055</v>
      </c>
      <c r="I92">
        <v>9</v>
      </c>
      <c r="J92">
        <v>15</v>
      </c>
      <c r="K92">
        <v>0.99154135338345795</v>
      </c>
      <c r="L92">
        <v>0.98598130841121501</v>
      </c>
      <c r="M92">
        <v>0.99439252336448603</v>
      </c>
      <c r="N92">
        <v>0.98875351452671001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766</v>
      </c>
      <c r="F93">
        <v>700</v>
      </c>
      <c r="G93">
        <v>66</v>
      </c>
      <c r="H93">
        <v>661</v>
      </c>
      <c r="I93">
        <v>105</v>
      </c>
      <c r="J93">
        <v>39</v>
      </c>
      <c r="K93">
        <v>0.86292428198433402</v>
      </c>
      <c r="L93">
        <v>0.94428571428571395</v>
      </c>
      <c r="M93">
        <v>1.0942857142857101</v>
      </c>
      <c r="N93">
        <v>0.90177353342428301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218</v>
      </c>
      <c r="F94">
        <v>239</v>
      </c>
      <c r="G94">
        <v>21</v>
      </c>
      <c r="H94">
        <v>160</v>
      </c>
      <c r="I94">
        <v>58</v>
      </c>
      <c r="J94">
        <v>79</v>
      </c>
      <c r="K94">
        <v>0.73394495412843996</v>
      </c>
      <c r="L94">
        <v>0.669456066945606</v>
      </c>
      <c r="M94">
        <v>0.91213389121338895</v>
      </c>
      <c r="N94">
        <v>0.70021881838074396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1044</v>
      </c>
      <c r="F95">
        <v>1070</v>
      </c>
      <c r="G95">
        <v>26</v>
      </c>
      <c r="H95">
        <v>1039</v>
      </c>
      <c r="I95">
        <v>5</v>
      </c>
      <c r="J95">
        <v>31</v>
      </c>
      <c r="K95">
        <v>0.99521072796934795</v>
      </c>
      <c r="L95">
        <v>0.971028037383177</v>
      </c>
      <c r="M95">
        <v>0.97570093457943896</v>
      </c>
      <c r="N95">
        <v>0.98297067171239305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713</v>
      </c>
      <c r="F96">
        <v>700</v>
      </c>
      <c r="G96">
        <v>13</v>
      </c>
      <c r="H96">
        <v>648</v>
      </c>
      <c r="I96">
        <v>65</v>
      </c>
      <c r="J96">
        <v>52</v>
      </c>
      <c r="K96">
        <v>0.90883590462833097</v>
      </c>
      <c r="L96">
        <v>0.92571428571428505</v>
      </c>
      <c r="M96">
        <v>1.01857142857142</v>
      </c>
      <c r="N96">
        <v>0.91719745222929905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218</v>
      </c>
      <c r="F97">
        <v>239</v>
      </c>
      <c r="G97">
        <v>21</v>
      </c>
      <c r="H97">
        <v>190</v>
      </c>
      <c r="I97">
        <v>28</v>
      </c>
      <c r="J97">
        <v>49</v>
      </c>
      <c r="K97">
        <v>0.87155963302752204</v>
      </c>
      <c r="L97">
        <v>0.79497907949790703</v>
      </c>
      <c r="M97">
        <v>0.91213389121338895</v>
      </c>
      <c r="N97">
        <v>0.83150984682713303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1053</v>
      </c>
      <c r="F98">
        <v>1070</v>
      </c>
      <c r="G98">
        <v>17</v>
      </c>
      <c r="H98">
        <v>1051</v>
      </c>
      <c r="I98">
        <v>2</v>
      </c>
      <c r="J98">
        <v>19</v>
      </c>
      <c r="K98">
        <v>0.99810066476733095</v>
      </c>
      <c r="L98">
        <v>0.98224299065420495</v>
      </c>
      <c r="M98">
        <v>0.98411214953270998</v>
      </c>
      <c r="N98">
        <v>0.99010833725859604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698</v>
      </c>
      <c r="F99">
        <v>700</v>
      </c>
      <c r="G99">
        <v>2</v>
      </c>
      <c r="H99">
        <v>643</v>
      </c>
      <c r="I99">
        <v>55</v>
      </c>
      <c r="J99">
        <v>57</v>
      </c>
      <c r="K99">
        <v>0.92120343839541496</v>
      </c>
      <c r="L99">
        <v>0.91857142857142804</v>
      </c>
      <c r="M99">
        <v>0.997142857142857</v>
      </c>
      <c r="N99">
        <v>0.91988555078683798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228</v>
      </c>
      <c r="F100">
        <v>239</v>
      </c>
      <c r="G100">
        <v>11</v>
      </c>
      <c r="H100">
        <v>198</v>
      </c>
      <c r="I100">
        <v>30</v>
      </c>
      <c r="J100">
        <v>41</v>
      </c>
      <c r="K100">
        <v>0.86842105263157898</v>
      </c>
      <c r="L100">
        <v>0.828451882845188</v>
      </c>
      <c r="M100">
        <v>0.95397489539748903</v>
      </c>
      <c r="N100">
        <v>0.84796573875802905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1032</v>
      </c>
      <c r="F101">
        <v>1007</v>
      </c>
      <c r="G101">
        <v>25</v>
      </c>
      <c r="H101">
        <v>1007</v>
      </c>
      <c r="I101">
        <v>25</v>
      </c>
      <c r="J101">
        <v>0</v>
      </c>
      <c r="K101">
        <v>0.97577519379844901</v>
      </c>
      <c r="L101">
        <v>1</v>
      </c>
      <c r="M101">
        <v>1.0248262164846</v>
      </c>
      <c r="N101">
        <v>0.98773908778813102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717</v>
      </c>
      <c r="F102">
        <v>641</v>
      </c>
      <c r="G102">
        <v>76</v>
      </c>
      <c r="H102">
        <v>610</v>
      </c>
      <c r="I102">
        <v>107</v>
      </c>
      <c r="J102">
        <v>31</v>
      </c>
      <c r="K102">
        <v>0.85076708507670795</v>
      </c>
      <c r="L102">
        <v>0.95163806552261998</v>
      </c>
      <c r="M102">
        <v>1.1185647425897001</v>
      </c>
      <c r="N102">
        <v>0.89837997054491903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244</v>
      </c>
      <c r="F103">
        <v>204</v>
      </c>
      <c r="G103">
        <v>40</v>
      </c>
      <c r="H103">
        <v>177</v>
      </c>
      <c r="I103">
        <v>67</v>
      </c>
      <c r="J103">
        <v>27</v>
      </c>
      <c r="K103">
        <v>0.72540983606557297</v>
      </c>
      <c r="L103">
        <v>0.86764705882352899</v>
      </c>
      <c r="M103">
        <v>1.1960784313725401</v>
      </c>
      <c r="N103">
        <v>0.79017857142857095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1055</v>
      </c>
      <c r="F104">
        <v>1007</v>
      </c>
      <c r="G104">
        <v>48</v>
      </c>
      <c r="H104">
        <v>1007</v>
      </c>
      <c r="I104">
        <v>48</v>
      </c>
      <c r="J104">
        <v>0</v>
      </c>
      <c r="K104">
        <v>0.95450236966824598</v>
      </c>
      <c r="L104">
        <v>1</v>
      </c>
      <c r="M104">
        <v>1.0476663356504401</v>
      </c>
      <c r="N104">
        <v>0.97672162948593599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675</v>
      </c>
      <c r="F105">
        <v>641</v>
      </c>
      <c r="G105">
        <v>34</v>
      </c>
      <c r="H105">
        <v>593</v>
      </c>
      <c r="I105">
        <v>82</v>
      </c>
      <c r="J105">
        <v>48</v>
      </c>
      <c r="K105">
        <v>0.87851851851851803</v>
      </c>
      <c r="L105">
        <v>0.92511700468018698</v>
      </c>
      <c r="M105">
        <v>1.05304212168486</v>
      </c>
      <c r="N105">
        <v>0.90121580547112401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236</v>
      </c>
      <c r="F106">
        <v>204</v>
      </c>
      <c r="G106">
        <v>32</v>
      </c>
      <c r="H106">
        <v>183</v>
      </c>
      <c r="I106">
        <v>53</v>
      </c>
      <c r="J106">
        <v>21</v>
      </c>
      <c r="K106">
        <v>0.77542372881355903</v>
      </c>
      <c r="L106">
        <v>0.89705882352941102</v>
      </c>
      <c r="M106">
        <v>1.15686274509803</v>
      </c>
      <c r="N106">
        <v>0.83181818181818101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987</v>
      </c>
      <c r="F107">
        <v>1007</v>
      </c>
      <c r="G107">
        <v>20</v>
      </c>
      <c r="H107">
        <v>986</v>
      </c>
      <c r="I107">
        <v>1</v>
      </c>
      <c r="J107">
        <v>21</v>
      </c>
      <c r="K107">
        <v>0.99898682877406197</v>
      </c>
      <c r="L107">
        <v>0.97914597815292903</v>
      </c>
      <c r="M107">
        <v>0.98013902681231302</v>
      </c>
      <c r="N107">
        <v>0.98896690070210602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626</v>
      </c>
      <c r="F108">
        <v>641</v>
      </c>
      <c r="G108">
        <v>15</v>
      </c>
      <c r="H108">
        <v>567</v>
      </c>
      <c r="I108">
        <v>59</v>
      </c>
      <c r="J108">
        <v>74</v>
      </c>
      <c r="K108">
        <v>0.905750798722044</v>
      </c>
      <c r="L108">
        <v>0.88455538221528796</v>
      </c>
      <c r="M108">
        <v>0.97659906396255802</v>
      </c>
      <c r="N108">
        <v>0.89502762430939198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231</v>
      </c>
      <c r="F109">
        <v>204</v>
      </c>
      <c r="G109">
        <v>27</v>
      </c>
      <c r="H109">
        <v>185</v>
      </c>
      <c r="I109">
        <v>46</v>
      </c>
      <c r="J109">
        <v>19</v>
      </c>
      <c r="K109">
        <v>0.80086580086579995</v>
      </c>
      <c r="L109">
        <v>0.90686274509803899</v>
      </c>
      <c r="M109">
        <v>1.1323529411764699</v>
      </c>
      <c r="N109">
        <v>0.85057471264367801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986</v>
      </c>
      <c r="F110">
        <v>1000</v>
      </c>
      <c r="G110">
        <v>14</v>
      </c>
      <c r="H110">
        <v>981</v>
      </c>
      <c r="I110">
        <v>5</v>
      </c>
      <c r="J110">
        <v>19</v>
      </c>
      <c r="K110">
        <v>0.99492900608519197</v>
      </c>
      <c r="L110">
        <v>0.98099999999999998</v>
      </c>
      <c r="M110">
        <v>0.98599999999999999</v>
      </c>
      <c r="N110">
        <v>0.98791540785498499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881</v>
      </c>
      <c r="F111">
        <v>815</v>
      </c>
      <c r="G111">
        <v>66</v>
      </c>
      <c r="H111">
        <v>792</v>
      </c>
      <c r="I111">
        <v>89</v>
      </c>
      <c r="J111">
        <v>23</v>
      </c>
      <c r="K111">
        <v>0.89897843359818297</v>
      </c>
      <c r="L111">
        <v>0.97177914110429398</v>
      </c>
      <c r="M111">
        <v>1.0809815950920201</v>
      </c>
      <c r="N111">
        <v>0.93396226415094297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278</v>
      </c>
      <c r="F112">
        <v>216</v>
      </c>
      <c r="G112">
        <v>62</v>
      </c>
      <c r="H112">
        <v>173</v>
      </c>
      <c r="I112">
        <v>105</v>
      </c>
      <c r="J112">
        <v>43</v>
      </c>
      <c r="K112">
        <v>0.62230215827338098</v>
      </c>
      <c r="L112">
        <v>0.80092592592592504</v>
      </c>
      <c r="M112">
        <v>1.2870370370370301</v>
      </c>
      <c r="N112">
        <v>0.70040485829959498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987</v>
      </c>
      <c r="F113">
        <v>1000</v>
      </c>
      <c r="G113">
        <v>13</v>
      </c>
      <c r="H113">
        <v>979</v>
      </c>
      <c r="I113">
        <v>8</v>
      </c>
      <c r="J113">
        <v>21</v>
      </c>
      <c r="K113">
        <v>0.99189463019250201</v>
      </c>
      <c r="L113">
        <v>0.97899999999999998</v>
      </c>
      <c r="M113">
        <v>0.98699999999999999</v>
      </c>
      <c r="N113">
        <v>0.98540513336688396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824</v>
      </c>
      <c r="F114">
        <v>815</v>
      </c>
      <c r="G114">
        <v>9</v>
      </c>
      <c r="H114">
        <v>778</v>
      </c>
      <c r="I114">
        <v>46</v>
      </c>
      <c r="J114">
        <v>37</v>
      </c>
      <c r="K114">
        <v>0.94417475728155298</v>
      </c>
      <c r="L114">
        <v>0.95460122699386496</v>
      </c>
      <c r="M114">
        <v>1.01104294478527</v>
      </c>
      <c r="N114">
        <v>0.94935936546674704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239</v>
      </c>
      <c r="F115">
        <v>216</v>
      </c>
      <c r="G115">
        <v>23</v>
      </c>
      <c r="H115">
        <v>192</v>
      </c>
      <c r="I115">
        <v>47</v>
      </c>
      <c r="J115">
        <v>24</v>
      </c>
      <c r="K115">
        <v>0.80334728033472802</v>
      </c>
      <c r="L115">
        <v>0.88888888888888795</v>
      </c>
      <c r="M115">
        <v>1.1064814814814801</v>
      </c>
      <c r="N115">
        <v>0.84395604395604396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979</v>
      </c>
      <c r="F116">
        <v>1000</v>
      </c>
      <c r="G116">
        <v>21</v>
      </c>
      <c r="H116">
        <v>979</v>
      </c>
      <c r="I116">
        <v>0</v>
      </c>
      <c r="J116">
        <v>21</v>
      </c>
      <c r="K116">
        <v>1</v>
      </c>
      <c r="L116">
        <v>0.97899999999999998</v>
      </c>
      <c r="M116">
        <v>0.97899999999999998</v>
      </c>
      <c r="N116">
        <v>0.98938858009095498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810</v>
      </c>
      <c r="F117">
        <v>815</v>
      </c>
      <c r="G117">
        <v>5</v>
      </c>
      <c r="H117">
        <v>764</v>
      </c>
      <c r="I117">
        <v>46</v>
      </c>
      <c r="J117">
        <v>51</v>
      </c>
      <c r="K117">
        <v>0.94320987654320898</v>
      </c>
      <c r="L117">
        <v>0.93742331288343494</v>
      </c>
      <c r="M117">
        <v>0.993865030674846</v>
      </c>
      <c r="N117">
        <v>0.94030769230769196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226</v>
      </c>
      <c r="F118">
        <v>216</v>
      </c>
      <c r="G118">
        <v>10</v>
      </c>
      <c r="H118">
        <v>191</v>
      </c>
      <c r="I118">
        <v>35</v>
      </c>
      <c r="J118">
        <v>25</v>
      </c>
      <c r="K118">
        <v>0.84513274336283095</v>
      </c>
      <c r="L118">
        <v>0.88425925925925897</v>
      </c>
      <c r="M118">
        <v>1.0462962962962901</v>
      </c>
      <c r="N118">
        <v>0.86425339366515797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1041</v>
      </c>
      <c r="F119">
        <v>1052</v>
      </c>
      <c r="G119">
        <v>11</v>
      </c>
      <c r="H119">
        <v>1037</v>
      </c>
      <c r="I119">
        <v>4</v>
      </c>
      <c r="J119">
        <v>15</v>
      </c>
      <c r="K119">
        <v>0.99615754082612795</v>
      </c>
      <c r="L119">
        <v>0.98574144486691995</v>
      </c>
      <c r="M119">
        <v>0.98954372623574105</v>
      </c>
      <c r="N119">
        <v>0.99092212135690305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885</v>
      </c>
      <c r="F120">
        <v>913</v>
      </c>
      <c r="G120">
        <v>28</v>
      </c>
      <c r="H120">
        <v>816</v>
      </c>
      <c r="I120">
        <v>69</v>
      </c>
      <c r="J120">
        <v>97</v>
      </c>
      <c r="K120">
        <v>0.92203389830508398</v>
      </c>
      <c r="L120">
        <v>0.89375684556407398</v>
      </c>
      <c r="M120">
        <v>0.96933187294633005</v>
      </c>
      <c r="N120">
        <v>0.90767519466073399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208</v>
      </c>
      <c r="F121">
        <v>217</v>
      </c>
      <c r="G121">
        <v>9</v>
      </c>
      <c r="H121">
        <v>161</v>
      </c>
      <c r="I121">
        <v>47</v>
      </c>
      <c r="J121">
        <v>56</v>
      </c>
      <c r="K121">
        <v>0.77403846153846101</v>
      </c>
      <c r="L121">
        <v>0.74193548387096697</v>
      </c>
      <c r="M121">
        <v>0.958525345622119</v>
      </c>
      <c r="N121">
        <v>0.75764705882352901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1009</v>
      </c>
      <c r="F122">
        <v>1052</v>
      </c>
      <c r="G122">
        <v>43</v>
      </c>
      <c r="H122">
        <v>1004</v>
      </c>
      <c r="I122">
        <v>5</v>
      </c>
      <c r="J122">
        <v>48</v>
      </c>
      <c r="K122">
        <v>0.99504459861248695</v>
      </c>
      <c r="L122">
        <v>0.95437262357414399</v>
      </c>
      <c r="M122">
        <v>0.959125475285171</v>
      </c>
      <c r="N122">
        <v>0.97428432799611797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906</v>
      </c>
      <c r="F123">
        <v>913</v>
      </c>
      <c r="G123">
        <v>7</v>
      </c>
      <c r="H123">
        <v>856</v>
      </c>
      <c r="I123">
        <v>50</v>
      </c>
      <c r="J123">
        <v>57</v>
      </c>
      <c r="K123">
        <v>0.94481236203090502</v>
      </c>
      <c r="L123">
        <v>0.93756845564074398</v>
      </c>
      <c r="M123">
        <v>0.99233296823658201</v>
      </c>
      <c r="N123">
        <v>0.94117647058823495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231</v>
      </c>
      <c r="F124">
        <v>217</v>
      </c>
      <c r="G124">
        <v>14</v>
      </c>
      <c r="H124">
        <v>191</v>
      </c>
      <c r="I124">
        <v>40</v>
      </c>
      <c r="J124">
        <v>26</v>
      </c>
      <c r="K124">
        <v>0.82683982683982604</v>
      </c>
      <c r="L124">
        <v>0.88018433179723499</v>
      </c>
      <c r="M124">
        <v>1.06451612903225</v>
      </c>
      <c r="N124">
        <v>0.85267857142857095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1028</v>
      </c>
      <c r="F125">
        <v>1052</v>
      </c>
      <c r="G125">
        <v>24</v>
      </c>
      <c r="H125">
        <v>1028</v>
      </c>
      <c r="I125">
        <v>0</v>
      </c>
      <c r="J125">
        <v>24</v>
      </c>
      <c r="K125">
        <v>1</v>
      </c>
      <c r="L125">
        <v>0.97718631178707205</v>
      </c>
      <c r="M125">
        <v>0.97718631178707205</v>
      </c>
      <c r="N125">
        <v>0.98846153846153795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878</v>
      </c>
      <c r="F126">
        <v>913</v>
      </c>
      <c r="G126">
        <v>35</v>
      </c>
      <c r="H126">
        <v>829</v>
      </c>
      <c r="I126">
        <v>49</v>
      </c>
      <c r="J126">
        <v>84</v>
      </c>
      <c r="K126">
        <v>0.94419134396355298</v>
      </c>
      <c r="L126">
        <v>0.90799561883899205</v>
      </c>
      <c r="M126">
        <v>0.96166484118291296</v>
      </c>
      <c r="N126">
        <v>0.92573981016191997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216</v>
      </c>
      <c r="F127">
        <v>217</v>
      </c>
      <c r="G127">
        <v>1</v>
      </c>
      <c r="H127">
        <v>186</v>
      </c>
      <c r="I127">
        <v>30</v>
      </c>
      <c r="J127">
        <v>31</v>
      </c>
      <c r="K127">
        <v>0.86111111111111105</v>
      </c>
      <c r="L127">
        <v>0.85714285714285698</v>
      </c>
      <c r="M127">
        <v>0.995391705069124</v>
      </c>
      <c r="N127">
        <v>0.85912240184757505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998</v>
      </c>
      <c r="F128">
        <v>964</v>
      </c>
      <c r="G128">
        <v>34</v>
      </c>
      <c r="H128">
        <v>964</v>
      </c>
      <c r="I128">
        <v>34</v>
      </c>
      <c r="J128">
        <v>0</v>
      </c>
      <c r="K128">
        <v>0.96593186372745399</v>
      </c>
      <c r="L128">
        <v>1</v>
      </c>
      <c r="M128">
        <v>1.0352697095435599</v>
      </c>
      <c r="N128">
        <v>0.98267074413863398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824</v>
      </c>
      <c r="F129">
        <v>774</v>
      </c>
      <c r="G129">
        <v>50</v>
      </c>
      <c r="H129">
        <v>745</v>
      </c>
      <c r="I129">
        <v>79</v>
      </c>
      <c r="J129">
        <v>29</v>
      </c>
      <c r="K129">
        <v>0.904126213592233</v>
      </c>
      <c r="L129">
        <v>0.96253229974160204</v>
      </c>
      <c r="M129">
        <v>1.0645994832041299</v>
      </c>
      <c r="N129">
        <v>0.93241551939924805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203</v>
      </c>
      <c r="F130">
        <v>218</v>
      </c>
      <c r="G130">
        <v>15</v>
      </c>
      <c r="H130">
        <v>161</v>
      </c>
      <c r="I130">
        <v>42</v>
      </c>
      <c r="J130">
        <v>57</v>
      </c>
      <c r="K130">
        <v>0.79310344827586199</v>
      </c>
      <c r="L130">
        <v>0.73853211009174302</v>
      </c>
      <c r="M130">
        <v>0.93119266055045802</v>
      </c>
      <c r="N130">
        <v>0.76484560570071203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939</v>
      </c>
      <c r="F131">
        <v>964</v>
      </c>
      <c r="G131">
        <v>25</v>
      </c>
      <c r="H131">
        <v>932</v>
      </c>
      <c r="I131">
        <v>7</v>
      </c>
      <c r="J131">
        <v>32</v>
      </c>
      <c r="K131">
        <v>0.99254526091586703</v>
      </c>
      <c r="L131">
        <v>0.96680497925311204</v>
      </c>
      <c r="M131">
        <v>0.97406639004149298</v>
      </c>
      <c r="N131">
        <v>0.979506043089858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757</v>
      </c>
      <c r="F132">
        <v>774</v>
      </c>
      <c r="G132">
        <v>17</v>
      </c>
      <c r="H132">
        <v>716</v>
      </c>
      <c r="I132">
        <v>41</v>
      </c>
      <c r="J132">
        <v>58</v>
      </c>
      <c r="K132">
        <v>0.94583883751651199</v>
      </c>
      <c r="L132">
        <v>0.92506459948320396</v>
      </c>
      <c r="M132">
        <v>0.97803617571059398</v>
      </c>
      <c r="N132">
        <v>0.93533638145003195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213</v>
      </c>
      <c r="F133">
        <v>218</v>
      </c>
      <c r="G133">
        <v>5</v>
      </c>
      <c r="H133">
        <v>187</v>
      </c>
      <c r="I133">
        <v>26</v>
      </c>
      <c r="J133">
        <v>31</v>
      </c>
      <c r="K133">
        <v>0.87793427230046905</v>
      </c>
      <c r="L133">
        <v>0.85779816513761398</v>
      </c>
      <c r="M133">
        <v>0.97706422018348604</v>
      </c>
      <c r="N133">
        <v>0.867749419953596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947</v>
      </c>
      <c r="F134">
        <v>964</v>
      </c>
      <c r="G134">
        <v>17</v>
      </c>
      <c r="H134">
        <v>946</v>
      </c>
      <c r="I134">
        <v>1</v>
      </c>
      <c r="J134">
        <v>18</v>
      </c>
      <c r="K134">
        <v>0.99894403379091801</v>
      </c>
      <c r="L134">
        <v>0.98132780082987503</v>
      </c>
      <c r="M134">
        <v>0.98236514522821505</v>
      </c>
      <c r="N134">
        <v>0.990057561486132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742</v>
      </c>
      <c r="F135">
        <v>774</v>
      </c>
      <c r="G135">
        <v>32</v>
      </c>
      <c r="H135">
        <v>704</v>
      </c>
      <c r="I135">
        <v>38</v>
      </c>
      <c r="J135">
        <v>70</v>
      </c>
      <c r="K135">
        <v>0.94878706199460905</v>
      </c>
      <c r="L135">
        <v>0.90956072351421102</v>
      </c>
      <c r="M135">
        <v>0.95865633074935397</v>
      </c>
      <c r="N135">
        <v>0.92875989445910201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224</v>
      </c>
      <c r="F136">
        <v>218</v>
      </c>
      <c r="G136">
        <v>6</v>
      </c>
      <c r="H136">
        <v>195</v>
      </c>
      <c r="I136">
        <v>29</v>
      </c>
      <c r="J136">
        <v>23</v>
      </c>
      <c r="K136">
        <v>0.87053571428571397</v>
      </c>
      <c r="L136">
        <v>0.894495412844036</v>
      </c>
      <c r="M136">
        <v>1.0275229357798099</v>
      </c>
      <c r="N136">
        <v>0.88235294117647001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1103</v>
      </c>
      <c r="F137">
        <v>1109</v>
      </c>
      <c r="G137">
        <v>6</v>
      </c>
      <c r="H137">
        <v>1096</v>
      </c>
      <c r="I137">
        <v>7</v>
      </c>
      <c r="J137">
        <v>13</v>
      </c>
      <c r="K137">
        <v>0.99365367180416997</v>
      </c>
      <c r="L137">
        <v>0.98827772768259603</v>
      </c>
      <c r="M137">
        <v>0.99458972046889005</v>
      </c>
      <c r="N137">
        <v>0.99095840867992702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691</v>
      </c>
      <c r="F138">
        <v>681</v>
      </c>
      <c r="G138">
        <v>10</v>
      </c>
      <c r="H138">
        <v>595</v>
      </c>
      <c r="I138">
        <v>96</v>
      </c>
      <c r="J138">
        <v>86</v>
      </c>
      <c r="K138">
        <v>0.86107091172214101</v>
      </c>
      <c r="L138">
        <v>0.87371512481644598</v>
      </c>
      <c r="M138">
        <v>1.0146842878120399</v>
      </c>
      <c r="N138">
        <v>0.86734693877550995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240</v>
      </c>
      <c r="F139">
        <v>272</v>
      </c>
      <c r="G139">
        <v>32</v>
      </c>
      <c r="H139">
        <v>150</v>
      </c>
      <c r="I139">
        <v>90</v>
      </c>
      <c r="J139">
        <v>122</v>
      </c>
      <c r="K139">
        <v>0.625</v>
      </c>
      <c r="L139">
        <v>0.55147058823529405</v>
      </c>
      <c r="M139">
        <v>0.88235294117647001</v>
      </c>
      <c r="N139">
        <v>0.5859375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1119</v>
      </c>
      <c r="F140">
        <v>1109</v>
      </c>
      <c r="G140">
        <v>10</v>
      </c>
      <c r="H140">
        <v>1106</v>
      </c>
      <c r="I140">
        <v>13</v>
      </c>
      <c r="J140">
        <v>3</v>
      </c>
      <c r="K140">
        <v>0.98838248436103604</v>
      </c>
      <c r="L140">
        <v>0.99729486023444502</v>
      </c>
      <c r="M140">
        <v>1.00901713255184</v>
      </c>
      <c r="N140">
        <v>0.99281867145421898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670</v>
      </c>
      <c r="F141">
        <v>681</v>
      </c>
      <c r="G141">
        <v>11</v>
      </c>
      <c r="H141">
        <v>610</v>
      </c>
      <c r="I141">
        <v>60</v>
      </c>
      <c r="J141">
        <v>71</v>
      </c>
      <c r="K141">
        <v>0.91044776119402904</v>
      </c>
      <c r="L141">
        <v>0.89574155653450804</v>
      </c>
      <c r="M141">
        <v>0.98384728340675398</v>
      </c>
      <c r="N141">
        <v>0.903034789045151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261</v>
      </c>
      <c r="F142">
        <v>272</v>
      </c>
      <c r="G142">
        <v>11</v>
      </c>
      <c r="H142">
        <v>214</v>
      </c>
      <c r="I142">
        <v>47</v>
      </c>
      <c r="J142">
        <v>58</v>
      </c>
      <c r="K142">
        <v>0.81992337164750895</v>
      </c>
      <c r="L142">
        <v>0.78676470588235203</v>
      </c>
      <c r="M142">
        <v>0.95955882352941102</v>
      </c>
      <c r="N142">
        <v>0.80300187617260699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1087</v>
      </c>
      <c r="F143">
        <v>1109</v>
      </c>
      <c r="G143">
        <v>22</v>
      </c>
      <c r="H143">
        <v>1085</v>
      </c>
      <c r="I143">
        <v>2</v>
      </c>
      <c r="J143">
        <v>24</v>
      </c>
      <c r="K143">
        <v>0.99816007359705605</v>
      </c>
      <c r="L143">
        <v>0.97835888187556297</v>
      </c>
      <c r="M143">
        <v>0.98016230838593299</v>
      </c>
      <c r="N143">
        <v>0.98816029143897999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634</v>
      </c>
      <c r="F144">
        <v>681</v>
      </c>
      <c r="G144">
        <v>47</v>
      </c>
      <c r="H144">
        <v>587</v>
      </c>
      <c r="I144">
        <v>47</v>
      </c>
      <c r="J144">
        <v>94</v>
      </c>
      <c r="K144">
        <v>0.92586750788643501</v>
      </c>
      <c r="L144">
        <v>0.86196769456681299</v>
      </c>
      <c r="M144">
        <v>0.930983847283406</v>
      </c>
      <c r="N144">
        <v>0.89277566539923903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229</v>
      </c>
      <c r="F145">
        <v>272</v>
      </c>
      <c r="G145">
        <v>43</v>
      </c>
      <c r="H145">
        <v>204</v>
      </c>
      <c r="I145">
        <v>25</v>
      </c>
      <c r="J145">
        <v>68</v>
      </c>
      <c r="K145">
        <v>0.89082969432314396</v>
      </c>
      <c r="L145">
        <v>0.75</v>
      </c>
      <c r="M145">
        <v>0.84191176470588203</v>
      </c>
      <c r="N145">
        <v>0.81437125748503003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1045</v>
      </c>
      <c r="F146">
        <v>1029</v>
      </c>
      <c r="G146">
        <v>16</v>
      </c>
      <c r="H146">
        <v>1029</v>
      </c>
      <c r="I146">
        <v>16</v>
      </c>
      <c r="J146">
        <v>0</v>
      </c>
      <c r="K146">
        <v>0.98468899521531095</v>
      </c>
      <c r="L146">
        <v>1</v>
      </c>
      <c r="M146">
        <v>1.01554907677356</v>
      </c>
      <c r="N146">
        <v>0.99228543876566999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863</v>
      </c>
      <c r="F147">
        <v>837</v>
      </c>
      <c r="G147">
        <v>26</v>
      </c>
      <c r="H147">
        <v>768</v>
      </c>
      <c r="I147">
        <v>95</v>
      </c>
      <c r="J147">
        <v>69</v>
      </c>
      <c r="K147">
        <v>0.88991888760139004</v>
      </c>
      <c r="L147">
        <v>0.91756272401433603</v>
      </c>
      <c r="M147">
        <v>1.0310633213859</v>
      </c>
      <c r="N147">
        <v>0.90352941176470503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268</v>
      </c>
      <c r="F148">
        <v>240</v>
      </c>
      <c r="G148">
        <v>28</v>
      </c>
      <c r="H148">
        <v>151</v>
      </c>
      <c r="I148">
        <v>117</v>
      </c>
      <c r="J148">
        <v>89</v>
      </c>
      <c r="K148">
        <v>0.56343283582089498</v>
      </c>
      <c r="L148">
        <v>0.62916666666666599</v>
      </c>
      <c r="M148">
        <v>1.11666666666666</v>
      </c>
      <c r="N148">
        <v>0.59448818897637801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1026</v>
      </c>
      <c r="F149">
        <v>1029</v>
      </c>
      <c r="G149">
        <v>3</v>
      </c>
      <c r="H149">
        <v>1013</v>
      </c>
      <c r="I149">
        <v>13</v>
      </c>
      <c r="J149">
        <v>16</v>
      </c>
      <c r="K149">
        <v>0.98732943469785495</v>
      </c>
      <c r="L149">
        <v>0.98445092322643302</v>
      </c>
      <c r="M149">
        <v>0.99708454810495595</v>
      </c>
      <c r="N149">
        <v>0.98588807785888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853</v>
      </c>
      <c r="F150">
        <v>837</v>
      </c>
      <c r="G150">
        <v>16</v>
      </c>
      <c r="H150">
        <v>792</v>
      </c>
      <c r="I150">
        <v>61</v>
      </c>
      <c r="J150">
        <v>45</v>
      </c>
      <c r="K150">
        <v>0.92848769050410296</v>
      </c>
      <c r="L150">
        <v>0.94623655913978499</v>
      </c>
      <c r="M150">
        <v>1.0191158900836299</v>
      </c>
      <c r="N150">
        <v>0.937278106508875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278</v>
      </c>
      <c r="F151">
        <v>240</v>
      </c>
      <c r="G151">
        <v>38</v>
      </c>
      <c r="H151">
        <v>199</v>
      </c>
      <c r="I151">
        <v>79</v>
      </c>
      <c r="J151">
        <v>41</v>
      </c>
      <c r="K151">
        <v>0.71582733812949595</v>
      </c>
      <c r="L151">
        <v>0.82916666666666605</v>
      </c>
      <c r="M151">
        <v>1.1583333333333301</v>
      </c>
      <c r="N151">
        <v>0.76833976833976803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1010</v>
      </c>
      <c r="F152">
        <v>1029</v>
      </c>
      <c r="G152">
        <v>19</v>
      </c>
      <c r="H152">
        <v>1009</v>
      </c>
      <c r="I152">
        <v>1</v>
      </c>
      <c r="J152">
        <v>20</v>
      </c>
      <c r="K152">
        <v>0.99900990099009901</v>
      </c>
      <c r="L152">
        <v>0.98056365403304102</v>
      </c>
      <c r="M152">
        <v>0.98153547133138896</v>
      </c>
      <c r="N152">
        <v>0.98970083374203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843</v>
      </c>
      <c r="F153">
        <v>837</v>
      </c>
      <c r="G153">
        <v>6</v>
      </c>
      <c r="H153">
        <v>789</v>
      </c>
      <c r="I153">
        <v>54</v>
      </c>
      <c r="J153">
        <v>48</v>
      </c>
      <c r="K153">
        <v>0.93594306049821996</v>
      </c>
      <c r="L153">
        <v>0.94265232974910396</v>
      </c>
      <c r="M153">
        <v>1.0071684587813601</v>
      </c>
      <c r="N153">
        <v>0.93928571428571395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203</v>
      </c>
      <c r="I154">
        <v>50</v>
      </c>
      <c r="J154">
        <v>37</v>
      </c>
      <c r="K154">
        <v>0.80237154150197598</v>
      </c>
      <c r="L154">
        <v>0.84583333333333299</v>
      </c>
      <c r="M154">
        <v>1.05416666666666</v>
      </c>
      <c r="N154">
        <v>0.82352941176470495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1026</v>
      </c>
      <c r="F155">
        <v>1044</v>
      </c>
      <c r="G155">
        <v>18</v>
      </c>
      <c r="H155">
        <v>1020</v>
      </c>
      <c r="I155">
        <v>6</v>
      </c>
      <c r="J155">
        <v>24</v>
      </c>
      <c r="K155">
        <v>0.99415204678362501</v>
      </c>
      <c r="L155">
        <v>0.97701149425287304</v>
      </c>
      <c r="M155">
        <v>0.98275862068965503</v>
      </c>
      <c r="N155">
        <v>0.98550724637681097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838</v>
      </c>
      <c r="F156">
        <v>801</v>
      </c>
      <c r="G156">
        <v>37</v>
      </c>
      <c r="H156">
        <v>754</v>
      </c>
      <c r="I156">
        <v>84</v>
      </c>
      <c r="J156">
        <v>47</v>
      </c>
      <c r="K156">
        <v>0.89976133651551304</v>
      </c>
      <c r="L156">
        <v>0.94132334581772703</v>
      </c>
      <c r="M156">
        <v>1.0461922596754001</v>
      </c>
      <c r="N156">
        <v>0.92007321537522802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265</v>
      </c>
      <c r="F157">
        <v>252</v>
      </c>
      <c r="G157">
        <v>13</v>
      </c>
      <c r="H157">
        <v>185</v>
      </c>
      <c r="I157">
        <v>80</v>
      </c>
      <c r="J157">
        <v>67</v>
      </c>
      <c r="K157">
        <v>0.69811320754716899</v>
      </c>
      <c r="L157">
        <v>0.73412698412698396</v>
      </c>
      <c r="M157">
        <v>1.0515873015873001</v>
      </c>
      <c r="N157">
        <v>0.71566731141199202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1056</v>
      </c>
      <c r="F158">
        <v>1044</v>
      </c>
      <c r="G158">
        <v>12</v>
      </c>
      <c r="H158">
        <v>1039</v>
      </c>
      <c r="I158">
        <v>17</v>
      </c>
      <c r="J158">
        <v>5</v>
      </c>
      <c r="K158">
        <v>0.98390151515151503</v>
      </c>
      <c r="L158">
        <v>0.99521072796934795</v>
      </c>
      <c r="M158">
        <v>1.01149425287356</v>
      </c>
      <c r="N158">
        <v>0.98952380952380903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794</v>
      </c>
      <c r="F159">
        <v>801</v>
      </c>
      <c r="G159">
        <v>7</v>
      </c>
      <c r="H159">
        <v>748</v>
      </c>
      <c r="I159">
        <v>46</v>
      </c>
      <c r="J159">
        <v>53</v>
      </c>
      <c r="K159">
        <v>0.94206549118387894</v>
      </c>
      <c r="L159">
        <v>0.93383270911360705</v>
      </c>
      <c r="M159">
        <v>0.99126092384519304</v>
      </c>
      <c r="N159">
        <v>0.93793103448275805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270</v>
      </c>
      <c r="F160">
        <v>252</v>
      </c>
      <c r="G160">
        <v>18</v>
      </c>
      <c r="H160">
        <v>217</v>
      </c>
      <c r="I160">
        <v>53</v>
      </c>
      <c r="J160">
        <v>35</v>
      </c>
      <c r="K160">
        <v>0.80370370370370303</v>
      </c>
      <c r="L160">
        <v>0.86111111111111105</v>
      </c>
      <c r="M160">
        <v>1.0714285714285701</v>
      </c>
      <c r="N160">
        <v>0.83141762452107204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1020</v>
      </c>
      <c r="F161">
        <v>1044</v>
      </c>
      <c r="G161">
        <v>24</v>
      </c>
      <c r="H161">
        <v>1019</v>
      </c>
      <c r="I161">
        <v>1</v>
      </c>
      <c r="J161">
        <v>25</v>
      </c>
      <c r="K161">
        <v>0.99901960784313704</v>
      </c>
      <c r="L161">
        <v>0.97605363984674298</v>
      </c>
      <c r="M161">
        <v>0.97701149425287304</v>
      </c>
      <c r="N161">
        <v>0.987403100775193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812</v>
      </c>
      <c r="F162">
        <v>801</v>
      </c>
      <c r="G162">
        <v>11</v>
      </c>
      <c r="H162">
        <v>768</v>
      </c>
      <c r="I162">
        <v>44</v>
      </c>
      <c r="J162">
        <v>33</v>
      </c>
      <c r="K162">
        <v>0.94581280788177302</v>
      </c>
      <c r="L162">
        <v>0.95880149812733995</v>
      </c>
      <c r="M162">
        <v>1.01373283395755</v>
      </c>
      <c r="N162">
        <v>0.95226286422814599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257</v>
      </c>
      <c r="F163">
        <v>252</v>
      </c>
      <c r="G163">
        <v>5</v>
      </c>
      <c r="H163">
        <v>224</v>
      </c>
      <c r="I163">
        <v>33</v>
      </c>
      <c r="J163">
        <v>28</v>
      </c>
      <c r="K163">
        <v>0.87159533073929896</v>
      </c>
      <c r="L163">
        <v>0.88888888888888795</v>
      </c>
      <c r="M163">
        <v>1.01984126984126</v>
      </c>
      <c r="N163">
        <v>0.88015717092337897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1064</v>
      </c>
      <c r="I164">
        <v>10</v>
      </c>
      <c r="J164">
        <v>12</v>
      </c>
      <c r="K164">
        <v>0.99068901303538104</v>
      </c>
      <c r="L164">
        <v>0.98884758364312197</v>
      </c>
      <c r="M164">
        <v>0.99814126394052005</v>
      </c>
      <c r="N164">
        <v>0.98976744186046495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744</v>
      </c>
      <c r="F165">
        <v>753</v>
      </c>
      <c r="G165">
        <v>9</v>
      </c>
      <c r="H165">
        <v>686</v>
      </c>
      <c r="I165">
        <v>58</v>
      </c>
      <c r="J165">
        <v>67</v>
      </c>
      <c r="K165">
        <v>0.92204301075268802</v>
      </c>
      <c r="L165">
        <v>0.91102257636122097</v>
      </c>
      <c r="M165">
        <v>0.98804780876494003</v>
      </c>
      <c r="N165">
        <v>0.91649966599866395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268</v>
      </c>
      <c r="F166">
        <v>245</v>
      </c>
      <c r="G166">
        <v>23</v>
      </c>
      <c r="H166">
        <v>183</v>
      </c>
      <c r="I166">
        <v>85</v>
      </c>
      <c r="J166">
        <v>62</v>
      </c>
      <c r="K166">
        <v>0.68283582089552197</v>
      </c>
      <c r="L166">
        <v>0.74693877551020404</v>
      </c>
      <c r="M166">
        <v>1.0938775510204</v>
      </c>
      <c r="N166">
        <v>0.71345029239766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1088</v>
      </c>
      <c r="F167">
        <v>1076</v>
      </c>
      <c r="G167">
        <v>12</v>
      </c>
      <c r="H167">
        <v>1072</v>
      </c>
      <c r="I167">
        <v>16</v>
      </c>
      <c r="J167">
        <v>4</v>
      </c>
      <c r="K167">
        <v>0.98529411764705799</v>
      </c>
      <c r="L167">
        <v>0.99628252788103999</v>
      </c>
      <c r="M167">
        <v>1.0111524163568699</v>
      </c>
      <c r="N167">
        <v>0.99075785582255005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743</v>
      </c>
      <c r="F168">
        <v>753</v>
      </c>
      <c r="G168">
        <v>10</v>
      </c>
      <c r="H168">
        <v>703</v>
      </c>
      <c r="I168">
        <v>40</v>
      </c>
      <c r="J168">
        <v>50</v>
      </c>
      <c r="K168">
        <v>0.94616419919246297</v>
      </c>
      <c r="L168">
        <v>0.93359893758300105</v>
      </c>
      <c r="M168">
        <v>0.98671978751660006</v>
      </c>
      <c r="N168">
        <v>0.93983957219251302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258</v>
      </c>
      <c r="F169">
        <v>245</v>
      </c>
      <c r="G169">
        <v>13</v>
      </c>
      <c r="H169">
        <v>199</v>
      </c>
      <c r="I169">
        <v>59</v>
      </c>
      <c r="J169">
        <v>46</v>
      </c>
      <c r="K169">
        <v>0.77131782945736405</v>
      </c>
      <c r="L169">
        <v>0.81224489795918298</v>
      </c>
      <c r="M169">
        <v>1.0530612244897899</v>
      </c>
      <c r="N169">
        <v>0.791252485089463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1049</v>
      </c>
      <c r="F170">
        <v>1076</v>
      </c>
      <c r="G170">
        <v>27</v>
      </c>
      <c r="H170">
        <v>1047</v>
      </c>
      <c r="I170">
        <v>2</v>
      </c>
      <c r="J170">
        <v>29</v>
      </c>
      <c r="K170">
        <v>0.99809342230695897</v>
      </c>
      <c r="L170">
        <v>0.97304832713754597</v>
      </c>
      <c r="M170">
        <v>0.97490706319702602</v>
      </c>
      <c r="N170">
        <v>0.98541176470588199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724</v>
      </c>
      <c r="F171">
        <v>753</v>
      </c>
      <c r="G171">
        <v>29</v>
      </c>
      <c r="H171">
        <v>679</v>
      </c>
      <c r="I171">
        <v>45</v>
      </c>
      <c r="J171">
        <v>74</v>
      </c>
      <c r="K171">
        <v>0.93784530386740295</v>
      </c>
      <c r="L171">
        <v>0.90172642762284105</v>
      </c>
      <c r="M171">
        <v>0.96148738379814003</v>
      </c>
      <c r="N171">
        <v>0.91943127962085303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239</v>
      </c>
      <c r="F172">
        <v>245</v>
      </c>
      <c r="G172">
        <v>6</v>
      </c>
      <c r="H172">
        <v>200</v>
      </c>
      <c r="I172">
        <v>39</v>
      </c>
      <c r="J172">
        <v>45</v>
      </c>
      <c r="K172">
        <v>0.836820083682008</v>
      </c>
      <c r="L172">
        <v>0.81632653061224403</v>
      </c>
      <c r="M172">
        <v>0.97551020408163203</v>
      </c>
      <c r="N172">
        <v>0.82644628099173501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1202</v>
      </c>
      <c r="F173">
        <v>1251</v>
      </c>
      <c r="G173">
        <v>49</v>
      </c>
      <c r="H173">
        <v>1198</v>
      </c>
      <c r="I173">
        <v>4</v>
      </c>
      <c r="J173">
        <v>53</v>
      </c>
      <c r="K173">
        <v>0.99667221297836905</v>
      </c>
      <c r="L173">
        <v>0.95763389288569101</v>
      </c>
      <c r="M173">
        <v>0.96083133493205397</v>
      </c>
      <c r="N173">
        <v>0.97676314716673396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899</v>
      </c>
      <c r="F174">
        <v>841</v>
      </c>
      <c r="G174">
        <v>58</v>
      </c>
      <c r="H174">
        <v>780</v>
      </c>
      <c r="I174">
        <v>119</v>
      </c>
      <c r="J174">
        <v>61</v>
      </c>
      <c r="K174">
        <v>0.86763070077864202</v>
      </c>
      <c r="L174">
        <v>0.92746730083234197</v>
      </c>
      <c r="M174">
        <v>1.0689655172413699</v>
      </c>
      <c r="N174">
        <v>0.89655172413793005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271</v>
      </c>
      <c r="F175">
        <v>252</v>
      </c>
      <c r="G175">
        <v>19</v>
      </c>
      <c r="H175">
        <v>179</v>
      </c>
      <c r="I175">
        <v>92</v>
      </c>
      <c r="J175">
        <v>73</v>
      </c>
      <c r="K175">
        <v>0.66051660516605104</v>
      </c>
      <c r="L175">
        <v>0.71031746031746001</v>
      </c>
      <c r="M175">
        <v>1.07539682539682</v>
      </c>
      <c r="N175">
        <v>0.68451242829827896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1224</v>
      </c>
      <c r="F176">
        <v>1251</v>
      </c>
      <c r="G176">
        <v>27</v>
      </c>
      <c r="H176">
        <v>1212</v>
      </c>
      <c r="I176">
        <v>12</v>
      </c>
      <c r="J176">
        <v>39</v>
      </c>
      <c r="K176">
        <v>0.99019607843137203</v>
      </c>
      <c r="L176">
        <v>0.96882494004796105</v>
      </c>
      <c r="M176">
        <v>0.97841726618705005</v>
      </c>
      <c r="N176">
        <v>0.97939393939393904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821</v>
      </c>
      <c r="F177">
        <v>841</v>
      </c>
      <c r="G177">
        <v>20</v>
      </c>
      <c r="H177">
        <v>742</v>
      </c>
      <c r="I177">
        <v>79</v>
      </c>
      <c r="J177">
        <v>99</v>
      </c>
      <c r="K177">
        <v>0.90377588306942702</v>
      </c>
      <c r="L177">
        <v>0.88228299643281805</v>
      </c>
      <c r="M177">
        <v>0.97621878715814503</v>
      </c>
      <c r="N177">
        <v>0.89290012033694299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253</v>
      </c>
      <c r="F178">
        <v>252</v>
      </c>
      <c r="G178">
        <v>1</v>
      </c>
      <c r="H178">
        <v>201</v>
      </c>
      <c r="I178">
        <v>52</v>
      </c>
      <c r="J178">
        <v>51</v>
      </c>
      <c r="K178">
        <v>0.79446640316205497</v>
      </c>
      <c r="L178">
        <v>0.79761904761904701</v>
      </c>
      <c r="M178">
        <v>1.00396825396825</v>
      </c>
      <c r="N178">
        <v>0.79603960396039597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1211</v>
      </c>
      <c r="F179">
        <v>1251</v>
      </c>
      <c r="G179">
        <v>40</v>
      </c>
      <c r="H179">
        <v>1208</v>
      </c>
      <c r="I179">
        <v>3</v>
      </c>
      <c r="J179">
        <v>43</v>
      </c>
      <c r="K179">
        <v>0.99752270850536695</v>
      </c>
      <c r="L179">
        <v>0.96562749800159797</v>
      </c>
      <c r="M179">
        <v>0.96802557953637003</v>
      </c>
      <c r="N179">
        <v>0.98131600324938995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833</v>
      </c>
      <c r="F180">
        <v>841</v>
      </c>
      <c r="G180">
        <v>8</v>
      </c>
      <c r="H180">
        <v>750</v>
      </c>
      <c r="I180">
        <v>83</v>
      </c>
      <c r="J180">
        <v>91</v>
      </c>
      <c r="K180">
        <v>0.90036014405762299</v>
      </c>
      <c r="L180">
        <v>0.89179548156956001</v>
      </c>
      <c r="M180">
        <v>0.99048751486325803</v>
      </c>
      <c r="N180">
        <v>0.89605734767025003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244</v>
      </c>
      <c r="F181">
        <v>252</v>
      </c>
      <c r="G181">
        <v>8</v>
      </c>
      <c r="H181">
        <v>200</v>
      </c>
      <c r="I181">
        <v>44</v>
      </c>
      <c r="J181">
        <v>52</v>
      </c>
      <c r="K181">
        <v>0.81967213114754101</v>
      </c>
      <c r="L181">
        <v>0.79365079365079305</v>
      </c>
      <c r="M181">
        <v>0.96825396825396803</v>
      </c>
      <c r="N181">
        <v>0.80645161290322498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941</v>
      </c>
      <c r="F182">
        <v>920</v>
      </c>
      <c r="G182">
        <v>21</v>
      </c>
      <c r="H182">
        <v>918</v>
      </c>
      <c r="I182">
        <v>23</v>
      </c>
      <c r="J182">
        <v>2</v>
      </c>
      <c r="K182">
        <v>0.97555791710945805</v>
      </c>
      <c r="L182">
        <v>0.99782608695652097</v>
      </c>
      <c r="M182">
        <v>1.02282608695652</v>
      </c>
      <c r="N182">
        <v>0.98656636217087501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586</v>
      </c>
      <c r="F183">
        <v>549</v>
      </c>
      <c r="G183">
        <v>37</v>
      </c>
      <c r="H183">
        <v>484</v>
      </c>
      <c r="I183">
        <v>102</v>
      </c>
      <c r="J183">
        <v>65</v>
      </c>
      <c r="K183">
        <v>0.82593856655290099</v>
      </c>
      <c r="L183">
        <v>0.88160291438979899</v>
      </c>
      <c r="M183">
        <v>1.06739526411657</v>
      </c>
      <c r="N183">
        <v>0.85286343612334703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208</v>
      </c>
      <c r="F184">
        <v>204</v>
      </c>
      <c r="G184">
        <v>4</v>
      </c>
      <c r="H184">
        <v>155</v>
      </c>
      <c r="I184">
        <v>53</v>
      </c>
      <c r="J184">
        <v>49</v>
      </c>
      <c r="K184">
        <v>0.74519230769230704</v>
      </c>
      <c r="L184">
        <v>0.75980392156862697</v>
      </c>
      <c r="M184">
        <v>1.0196078431372499</v>
      </c>
      <c r="N184">
        <v>0.75242718446601897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952</v>
      </c>
      <c r="F185">
        <v>920</v>
      </c>
      <c r="G185">
        <v>32</v>
      </c>
      <c r="H185">
        <v>920</v>
      </c>
      <c r="I185">
        <v>32</v>
      </c>
      <c r="J185">
        <v>0</v>
      </c>
      <c r="K185">
        <v>0.96638655462184797</v>
      </c>
      <c r="L185">
        <v>1</v>
      </c>
      <c r="M185">
        <v>1.03478260869565</v>
      </c>
      <c r="N185">
        <v>0.98290598290598197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579</v>
      </c>
      <c r="F186">
        <v>549</v>
      </c>
      <c r="G186">
        <v>30</v>
      </c>
      <c r="H186">
        <v>499</v>
      </c>
      <c r="I186">
        <v>80</v>
      </c>
      <c r="J186">
        <v>50</v>
      </c>
      <c r="K186">
        <v>0.86183074265975801</v>
      </c>
      <c r="L186">
        <v>0.90892531876138405</v>
      </c>
      <c r="M186">
        <v>1.0546448087431599</v>
      </c>
      <c r="N186">
        <v>0.88475177304964503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207</v>
      </c>
      <c r="F187">
        <v>204</v>
      </c>
      <c r="G187">
        <v>3</v>
      </c>
      <c r="H187">
        <v>177</v>
      </c>
      <c r="I187">
        <v>30</v>
      </c>
      <c r="J187">
        <v>27</v>
      </c>
      <c r="K187">
        <v>0.85507246376811596</v>
      </c>
      <c r="L187">
        <v>0.86764705882352899</v>
      </c>
      <c r="M187">
        <v>1.01470588235294</v>
      </c>
      <c r="N187">
        <v>0.86131386861313797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894</v>
      </c>
      <c r="F188">
        <v>920</v>
      </c>
      <c r="G188">
        <v>26</v>
      </c>
      <c r="H188">
        <v>892</v>
      </c>
      <c r="I188">
        <v>2</v>
      </c>
      <c r="J188">
        <v>28</v>
      </c>
      <c r="K188">
        <v>0.99776286353467503</v>
      </c>
      <c r="L188">
        <v>0.96956521739130397</v>
      </c>
      <c r="M188">
        <v>0.97173913043478199</v>
      </c>
      <c r="N188">
        <v>0.98346196251378104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582</v>
      </c>
      <c r="F189">
        <v>549</v>
      </c>
      <c r="G189">
        <v>33</v>
      </c>
      <c r="H189">
        <v>508</v>
      </c>
      <c r="I189">
        <v>74</v>
      </c>
      <c r="J189">
        <v>41</v>
      </c>
      <c r="K189">
        <v>0.87285223367697595</v>
      </c>
      <c r="L189">
        <v>0.925318761384335</v>
      </c>
      <c r="M189">
        <v>1.06010928961748</v>
      </c>
      <c r="N189">
        <v>0.898320070733863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209</v>
      </c>
      <c r="F190">
        <v>204</v>
      </c>
      <c r="G190">
        <v>5</v>
      </c>
      <c r="H190">
        <v>183</v>
      </c>
      <c r="I190">
        <v>26</v>
      </c>
      <c r="J190">
        <v>21</v>
      </c>
      <c r="K190">
        <v>0.87559808612440104</v>
      </c>
      <c r="L190">
        <v>0.89705882352941102</v>
      </c>
      <c r="M190">
        <v>1.0245098039215601</v>
      </c>
      <c r="N190">
        <v>0.88619854721549596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1000</v>
      </c>
      <c r="F191">
        <v>946</v>
      </c>
      <c r="G191">
        <v>54</v>
      </c>
      <c r="H191">
        <v>944</v>
      </c>
      <c r="I191">
        <v>56</v>
      </c>
      <c r="J191">
        <v>2</v>
      </c>
      <c r="K191">
        <v>0.94399999999999995</v>
      </c>
      <c r="L191">
        <v>0.99788583509513695</v>
      </c>
      <c r="M191">
        <v>1.0570824524312801</v>
      </c>
      <c r="N191">
        <v>0.97019527235354497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739</v>
      </c>
      <c r="F192">
        <v>703</v>
      </c>
      <c r="G192">
        <v>36</v>
      </c>
      <c r="H192">
        <v>647</v>
      </c>
      <c r="I192">
        <v>92</v>
      </c>
      <c r="J192">
        <v>56</v>
      </c>
      <c r="K192">
        <v>0.87550744248985102</v>
      </c>
      <c r="L192">
        <v>0.920341394025604</v>
      </c>
      <c r="M192">
        <v>1.0512091038406799</v>
      </c>
      <c r="N192">
        <v>0.89736477115117896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224</v>
      </c>
      <c r="F193">
        <v>247</v>
      </c>
      <c r="G193">
        <v>23</v>
      </c>
      <c r="H193">
        <v>163</v>
      </c>
      <c r="I193">
        <v>61</v>
      </c>
      <c r="J193">
        <v>84</v>
      </c>
      <c r="K193">
        <v>0.72767857142857095</v>
      </c>
      <c r="L193">
        <v>0.65991902834008098</v>
      </c>
      <c r="M193">
        <v>0.90688259109311697</v>
      </c>
      <c r="N193">
        <v>0.69214437367303605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985</v>
      </c>
      <c r="F194">
        <v>946</v>
      </c>
      <c r="G194">
        <v>39</v>
      </c>
      <c r="H194">
        <v>946</v>
      </c>
      <c r="I194">
        <v>39</v>
      </c>
      <c r="J194">
        <v>0</v>
      </c>
      <c r="K194">
        <v>0.96040609137055799</v>
      </c>
      <c r="L194">
        <v>1</v>
      </c>
      <c r="M194">
        <v>1.04122621564482</v>
      </c>
      <c r="N194">
        <v>0.97980321077162003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702</v>
      </c>
      <c r="F195">
        <v>703</v>
      </c>
      <c r="G195">
        <v>1</v>
      </c>
      <c r="H195">
        <v>648</v>
      </c>
      <c r="I195">
        <v>54</v>
      </c>
      <c r="J195">
        <v>55</v>
      </c>
      <c r="K195">
        <v>0.92307692307692302</v>
      </c>
      <c r="L195">
        <v>0.92176386913229003</v>
      </c>
      <c r="M195">
        <v>0.99857752489331397</v>
      </c>
      <c r="N195">
        <v>0.92241992882562196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227</v>
      </c>
      <c r="F196">
        <v>247</v>
      </c>
      <c r="G196">
        <v>20</v>
      </c>
      <c r="H196">
        <v>192</v>
      </c>
      <c r="I196">
        <v>35</v>
      </c>
      <c r="J196">
        <v>55</v>
      </c>
      <c r="K196">
        <v>0.84581497797356797</v>
      </c>
      <c r="L196">
        <v>0.77732793522267196</v>
      </c>
      <c r="M196">
        <v>0.91902834008097101</v>
      </c>
      <c r="N196">
        <v>0.810126582278481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926</v>
      </c>
      <c r="F197">
        <v>946</v>
      </c>
      <c r="G197">
        <v>20</v>
      </c>
      <c r="H197">
        <v>924</v>
      </c>
      <c r="I197">
        <v>2</v>
      </c>
      <c r="J197">
        <v>22</v>
      </c>
      <c r="K197">
        <v>0.99784017278617698</v>
      </c>
      <c r="L197">
        <v>0.97674418604651103</v>
      </c>
      <c r="M197">
        <v>0.97885835095137397</v>
      </c>
      <c r="N197">
        <v>0.987179487179487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701</v>
      </c>
      <c r="F198">
        <v>703</v>
      </c>
      <c r="G198">
        <v>2</v>
      </c>
      <c r="H198">
        <v>657</v>
      </c>
      <c r="I198">
        <v>44</v>
      </c>
      <c r="J198">
        <v>46</v>
      </c>
      <c r="K198">
        <v>0.93723252496433596</v>
      </c>
      <c r="L198">
        <v>0.93456614509246005</v>
      </c>
      <c r="M198">
        <v>0.99715504978662794</v>
      </c>
      <c r="N198">
        <v>0.93589743589743501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258</v>
      </c>
      <c r="F199">
        <v>247</v>
      </c>
      <c r="G199">
        <v>11</v>
      </c>
      <c r="H199">
        <v>215</v>
      </c>
      <c r="I199">
        <v>43</v>
      </c>
      <c r="J199">
        <v>32</v>
      </c>
      <c r="K199">
        <v>0.83333333333333304</v>
      </c>
      <c r="L199">
        <v>0.87044534412955399</v>
      </c>
      <c r="M199">
        <v>1.0445344129554599</v>
      </c>
      <c r="N199">
        <v>0.85148514851485102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1027</v>
      </c>
      <c r="F200">
        <v>999</v>
      </c>
      <c r="G200">
        <v>28</v>
      </c>
      <c r="H200">
        <v>997</v>
      </c>
      <c r="I200">
        <v>30</v>
      </c>
      <c r="J200">
        <v>2</v>
      </c>
      <c r="K200">
        <v>0.97078870496591996</v>
      </c>
      <c r="L200">
        <v>0.99799799799799804</v>
      </c>
      <c r="M200">
        <v>1.0280280280280201</v>
      </c>
      <c r="N200">
        <v>0.984205330700888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897</v>
      </c>
      <c r="F201">
        <v>835</v>
      </c>
      <c r="G201">
        <v>62</v>
      </c>
      <c r="H201">
        <v>786</v>
      </c>
      <c r="I201">
        <v>111</v>
      </c>
      <c r="J201">
        <v>49</v>
      </c>
      <c r="K201">
        <v>0.87625418060200599</v>
      </c>
      <c r="L201">
        <v>0.94131736526946097</v>
      </c>
      <c r="M201">
        <v>1.07425149700598</v>
      </c>
      <c r="N201">
        <v>0.90762124711316405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266</v>
      </c>
      <c r="F202">
        <v>266</v>
      </c>
      <c r="G202">
        <v>0</v>
      </c>
      <c r="H202">
        <v>162</v>
      </c>
      <c r="I202">
        <v>104</v>
      </c>
      <c r="J202">
        <v>104</v>
      </c>
      <c r="K202">
        <v>0.60902255639097702</v>
      </c>
      <c r="L202">
        <v>0.60902255639097702</v>
      </c>
      <c r="M202">
        <v>1</v>
      </c>
      <c r="N202">
        <v>0.60902255639097702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982</v>
      </c>
      <c r="I203">
        <v>11</v>
      </c>
      <c r="J203">
        <v>17</v>
      </c>
      <c r="K203">
        <v>0.98892245720040195</v>
      </c>
      <c r="L203">
        <v>0.98298298298298303</v>
      </c>
      <c r="M203">
        <v>0.99399399399399402</v>
      </c>
      <c r="N203">
        <v>0.98594377510040099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856</v>
      </c>
      <c r="F204">
        <v>835</v>
      </c>
      <c r="G204">
        <v>21</v>
      </c>
      <c r="H204">
        <v>783</v>
      </c>
      <c r="I204">
        <v>73</v>
      </c>
      <c r="J204">
        <v>52</v>
      </c>
      <c r="K204">
        <v>0.914719626168224</v>
      </c>
      <c r="L204">
        <v>0.93772455089820295</v>
      </c>
      <c r="M204">
        <v>1.0251497005988</v>
      </c>
      <c r="N204">
        <v>0.92607924305144795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243</v>
      </c>
      <c r="F205">
        <v>266</v>
      </c>
      <c r="G205">
        <v>23</v>
      </c>
      <c r="H205">
        <v>194</v>
      </c>
      <c r="I205">
        <v>49</v>
      </c>
      <c r="J205">
        <v>72</v>
      </c>
      <c r="K205">
        <v>0.79835390946502005</v>
      </c>
      <c r="L205">
        <v>0.72932330827067604</v>
      </c>
      <c r="M205">
        <v>0.91353383458646598</v>
      </c>
      <c r="N205">
        <v>0.76227897838899805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989</v>
      </c>
      <c r="F206">
        <v>999</v>
      </c>
      <c r="G206">
        <v>10</v>
      </c>
      <c r="H206">
        <v>981</v>
      </c>
      <c r="I206">
        <v>8</v>
      </c>
      <c r="J206">
        <v>18</v>
      </c>
      <c r="K206">
        <v>0.991911021233569</v>
      </c>
      <c r="L206">
        <v>0.98198198198198094</v>
      </c>
      <c r="M206">
        <v>0.98998998998998999</v>
      </c>
      <c r="N206">
        <v>0.98692152917505005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850</v>
      </c>
      <c r="F207">
        <v>835</v>
      </c>
      <c r="G207">
        <v>15</v>
      </c>
      <c r="H207">
        <v>783</v>
      </c>
      <c r="I207">
        <v>67</v>
      </c>
      <c r="J207">
        <v>52</v>
      </c>
      <c r="K207">
        <v>0.92117647058823504</v>
      </c>
      <c r="L207">
        <v>0.93772455089820295</v>
      </c>
      <c r="M207">
        <v>1.0179640718562799</v>
      </c>
      <c r="N207">
        <v>0.929376854599406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273</v>
      </c>
      <c r="F208">
        <v>266</v>
      </c>
      <c r="G208">
        <v>7</v>
      </c>
      <c r="H208">
        <v>213</v>
      </c>
      <c r="I208">
        <v>60</v>
      </c>
      <c r="J208">
        <v>53</v>
      </c>
      <c r="K208">
        <v>0.78021978021978</v>
      </c>
      <c r="L208">
        <v>0.80075187969924799</v>
      </c>
      <c r="M208">
        <v>1.0263157894736801</v>
      </c>
      <c r="N208">
        <v>0.79035250463821805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1096</v>
      </c>
      <c r="F209">
        <v>1079</v>
      </c>
      <c r="G209">
        <v>17</v>
      </c>
      <c r="H209">
        <v>1078</v>
      </c>
      <c r="I209">
        <v>18</v>
      </c>
      <c r="J209">
        <v>1</v>
      </c>
      <c r="K209">
        <v>0.98357664233576603</v>
      </c>
      <c r="L209">
        <v>0.99907321594068499</v>
      </c>
      <c r="M209">
        <v>1.0157553290083401</v>
      </c>
      <c r="N209">
        <v>0.99126436781609195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658</v>
      </c>
      <c r="F210">
        <v>680</v>
      </c>
      <c r="G210">
        <v>22</v>
      </c>
      <c r="H210">
        <v>595</v>
      </c>
      <c r="I210">
        <v>63</v>
      </c>
      <c r="J210">
        <v>85</v>
      </c>
      <c r="K210">
        <v>0.90425531914893598</v>
      </c>
      <c r="L210">
        <v>0.875</v>
      </c>
      <c r="M210">
        <v>0.96764705882352897</v>
      </c>
      <c r="N210">
        <v>0.88938714499252602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186</v>
      </c>
      <c r="F211">
        <v>247</v>
      </c>
      <c r="G211">
        <v>61</v>
      </c>
      <c r="H211">
        <v>143</v>
      </c>
      <c r="I211">
        <v>43</v>
      </c>
      <c r="J211">
        <v>104</v>
      </c>
      <c r="K211">
        <v>0.76881720430107503</v>
      </c>
      <c r="L211">
        <v>0.57894736842105199</v>
      </c>
      <c r="M211">
        <v>0.75303643724696301</v>
      </c>
      <c r="N211">
        <v>0.66050808314087694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1071</v>
      </c>
      <c r="F212">
        <v>1079</v>
      </c>
      <c r="G212">
        <v>8</v>
      </c>
      <c r="H212">
        <v>1058</v>
      </c>
      <c r="I212">
        <v>13</v>
      </c>
      <c r="J212">
        <v>21</v>
      </c>
      <c r="K212">
        <v>0.98786181139122298</v>
      </c>
      <c r="L212">
        <v>0.98053753475440197</v>
      </c>
      <c r="M212">
        <v>0.99258572752548602</v>
      </c>
      <c r="N212">
        <v>0.984186046511628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669</v>
      </c>
      <c r="F213">
        <v>680</v>
      </c>
      <c r="G213">
        <v>11</v>
      </c>
      <c r="H213">
        <v>637</v>
      </c>
      <c r="I213">
        <v>32</v>
      </c>
      <c r="J213">
        <v>43</v>
      </c>
      <c r="K213">
        <v>0.95216741405082195</v>
      </c>
      <c r="L213">
        <v>0.93676470588235194</v>
      </c>
      <c r="M213">
        <v>0.98382352941176399</v>
      </c>
      <c r="N213">
        <v>0.94440326167531496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223</v>
      </c>
      <c r="F214">
        <v>247</v>
      </c>
      <c r="G214">
        <v>24</v>
      </c>
      <c r="H214">
        <v>208</v>
      </c>
      <c r="I214">
        <v>15</v>
      </c>
      <c r="J214">
        <v>39</v>
      </c>
      <c r="K214">
        <v>0.93273542600896797</v>
      </c>
      <c r="L214">
        <v>0.84210526315789402</v>
      </c>
      <c r="M214">
        <v>0.90283400809716596</v>
      </c>
      <c r="N214">
        <v>0.88510638297872302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1060</v>
      </c>
      <c r="F215">
        <v>1079</v>
      </c>
      <c r="G215">
        <v>19</v>
      </c>
      <c r="H215">
        <v>1057</v>
      </c>
      <c r="I215">
        <v>3</v>
      </c>
      <c r="J215">
        <v>22</v>
      </c>
      <c r="K215">
        <v>0.997169811320754</v>
      </c>
      <c r="L215">
        <v>0.97961075069508796</v>
      </c>
      <c r="M215">
        <v>0.98239110287303</v>
      </c>
      <c r="N215">
        <v>0.98831229546516997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682</v>
      </c>
      <c r="F216">
        <v>680</v>
      </c>
      <c r="G216">
        <v>2</v>
      </c>
      <c r="H216">
        <v>648</v>
      </c>
      <c r="I216">
        <v>34</v>
      </c>
      <c r="J216">
        <v>32</v>
      </c>
      <c r="K216">
        <v>0.950146627565982</v>
      </c>
      <c r="L216">
        <v>0.95294117647058796</v>
      </c>
      <c r="M216">
        <v>1.00294117647058</v>
      </c>
      <c r="N216">
        <v>0.95154185022026405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236</v>
      </c>
      <c r="F217">
        <v>247</v>
      </c>
      <c r="G217">
        <v>11</v>
      </c>
      <c r="H217">
        <v>215</v>
      </c>
      <c r="I217">
        <v>21</v>
      </c>
      <c r="J217">
        <v>32</v>
      </c>
      <c r="K217">
        <v>0.91101694915254205</v>
      </c>
      <c r="L217">
        <v>0.87044534412955399</v>
      </c>
      <c r="M217">
        <v>0.95546558704453399</v>
      </c>
      <c r="N217">
        <v>0.89026915113871596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961</v>
      </c>
      <c r="F218">
        <v>946</v>
      </c>
      <c r="G218">
        <v>15</v>
      </c>
      <c r="H218">
        <v>942</v>
      </c>
      <c r="I218">
        <v>19</v>
      </c>
      <c r="J218">
        <v>4</v>
      </c>
      <c r="K218">
        <v>0.98022892819979102</v>
      </c>
      <c r="L218">
        <v>0.99577167019027402</v>
      </c>
      <c r="M218">
        <v>1.0158562367864601</v>
      </c>
      <c r="N218">
        <v>0.98793917147351795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711</v>
      </c>
      <c r="F219">
        <v>718</v>
      </c>
      <c r="G219">
        <v>7</v>
      </c>
      <c r="H219">
        <v>638</v>
      </c>
      <c r="I219">
        <v>73</v>
      </c>
      <c r="J219">
        <v>80</v>
      </c>
      <c r="K219">
        <v>0.89732770745428903</v>
      </c>
      <c r="L219">
        <v>0.88857938718662899</v>
      </c>
      <c r="M219">
        <v>0.99025069637883001</v>
      </c>
      <c r="N219">
        <v>0.89293212036389003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214</v>
      </c>
      <c r="F220">
        <v>207</v>
      </c>
      <c r="G220">
        <v>7</v>
      </c>
      <c r="H220">
        <v>138</v>
      </c>
      <c r="I220">
        <v>76</v>
      </c>
      <c r="J220">
        <v>69</v>
      </c>
      <c r="K220">
        <v>0.644859813084112</v>
      </c>
      <c r="L220">
        <v>0.66666666666666596</v>
      </c>
      <c r="M220">
        <v>1.03381642512077</v>
      </c>
      <c r="N220">
        <v>0.65558194774346701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923</v>
      </c>
      <c r="F221">
        <v>946</v>
      </c>
      <c r="G221">
        <v>23</v>
      </c>
      <c r="H221">
        <v>916</v>
      </c>
      <c r="I221">
        <v>7</v>
      </c>
      <c r="J221">
        <v>30</v>
      </c>
      <c r="K221">
        <v>0.99241603466955497</v>
      </c>
      <c r="L221">
        <v>0.96828752642706095</v>
      </c>
      <c r="M221">
        <v>0.97568710359407995</v>
      </c>
      <c r="N221">
        <v>0.98020331728196897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717</v>
      </c>
      <c r="F222">
        <v>718</v>
      </c>
      <c r="G222">
        <v>1</v>
      </c>
      <c r="H222">
        <v>662</v>
      </c>
      <c r="I222">
        <v>55</v>
      </c>
      <c r="J222">
        <v>56</v>
      </c>
      <c r="K222">
        <v>0.92329149232914898</v>
      </c>
      <c r="L222">
        <v>0.92200557103063996</v>
      </c>
      <c r="M222">
        <v>0.998607242339832</v>
      </c>
      <c r="N222">
        <v>0.92264808362369299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210</v>
      </c>
      <c r="F223">
        <v>207</v>
      </c>
      <c r="G223">
        <v>3</v>
      </c>
      <c r="H223">
        <v>151</v>
      </c>
      <c r="I223">
        <v>59</v>
      </c>
      <c r="J223">
        <v>56</v>
      </c>
      <c r="K223">
        <v>0.71904761904761905</v>
      </c>
      <c r="L223">
        <v>0.729468599033816</v>
      </c>
      <c r="M223">
        <v>1.01449275362318</v>
      </c>
      <c r="N223">
        <v>0.72422062350119898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930</v>
      </c>
      <c r="F224">
        <v>946</v>
      </c>
      <c r="G224">
        <v>16</v>
      </c>
      <c r="H224">
        <v>929</v>
      </c>
      <c r="I224">
        <v>1</v>
      </c>
      <c r="J224">
        <v>17</v>
      </c>
      <c r="K224">
        <v>0.99892473118279501</v>
      </c>
      <c r="L224">
        <v>0.98202959830866798</v>
      </c>
      <c r="M224">
        <v>0.98308668076109895</v>
      </c>
      <c r="N224">
        <v>0.99040511727078895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670</v>
      </c>
      <c r="F225">
        <v>718</v>
      </c>
      <c r="G225">
        <v>48</v>
      </c>
      <c r="H225">
        <v>619</v>
      </c>
      <c r="I225">
        <v>51</v>
      </c>
      <c r="J225">
        <v>99</v>
      </c>
      <c r="K225">
        <v>0.92388059701492498</v>
      </c>
      <c r="L225">
        <v>0.86211699164345401</v>
      </c>
      <c r="M225">
        <v>0.93314763231197695</v>
      </c>
      <c r="N225">
        <v>0.89193083573486998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218</v>
      </c>
      <c r="F226">
        <v>207</v>
      </c>
      <c r="G226">
        <v>11</v>
      </c>
      <c r="H226">
        <v>153</v>
      </c>
      <c r="I226">
        <v>65</v>
      </c>
      <c r="J226">
        <v>54</v>
      </c>
      <c r="K226">
        <v>0.701834862385321</v>
      </c>
      <c r="L226">
        <v>0.73913043478260798</v>
      </c>
      <c r="M226">
        <v>1.05314009661835</v>
      </c>
      <c r="N226">
        <v>0.72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994</v>
      </c>
      <c r="F227">
        <v>985</v>
      </c>
      <c r="G227">
        <v>9</v>
      </c>
      <c r="H227">
        <v>973</v>
      </c>
      <c r="I227">
        <v>21</v>
      </c>
      <c r="J227">
        <v>12</v>
      </c>
      <c r="K227">
        <v>0.97887323943661897</v>
      </c>
      <c r="L227">
        <v>0.98781725888324801</v>
      </c>
      <c r="M227">
        <v>1.0091370558375601</v>
      </c>
      <c r="N227">
        <v>0.98332491157150004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786</v>
      </c>
      <c r="F228">
        <v>720</v>
      </c>
      <c r="G228">
        <v>66</v>
      </c>
      <c r="H228">
        <v>679</v>
      </c>
      <c r="I228">
        <v>107</v>
      </c>
      <c r="J228">
        <v>41</v>
      </c>
      <c r="K228">
        <v>0.86386768447837103</v>
      </c>
      <c r="L228">
        <v>0.94305555555555498</v>
      </c>
      <c r="M228">
        <v>1.0916666666666599</v>
      </c>
      <c r="N228">
        <v>0.90172642762284105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282</v>
      </c>
      <c r="F229">
        <v>214</v>
      </c>
      <c r="G229">
        <v>68</v>
      </c>
      <c r="H229">
        <v>182</v>
      </c>
      <c r="I229">
        <v>100</v>
      </c>
      <c r="J229">
        <v>32</v>
      </c>
      <c r="K229">
        <v>0.64539007092198497</v>
      </c>
      <c r="L229">
        <v>0.85046728971962604</v>
      </c>
      <c r="M229">
        <v>1.31775700934579</v>
      </c>
      <c r="N229">
        <v>0.73387096774193505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970</v>
      </c>
      <c r="F230">
        <v>985</v>
      </c>
      <c r="G230">
        <v>15</v>
      </c>
      <c r="H230">
        <v>959</v>
      </c>
      <c r="I230">
        <v>11</v>
      </c>
      <c r="J230">
        <v>26</v>
      </c>
      <c r="K230">
        <v>0.98865979381443303</v>
      </c>
      <c r="L230">
        <v>0.97360406091370499</v>
      </c>
      <c r="M230">
        <v>0.98477157360405998</v>
      </c>
      <c r="N230">
        <v>0.98107416879795395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736</v>
      </c>
      <c r="F231">
        <v>720</v>
      </c>
      <c r="G231">
        <v>16</v>
      </c>
      <c r="H231">
        <v>664</v>
      </c>
      <c r="I231">
        <v>72</v>
      </c>
      <c r="J231">
        <v>56</v>
      </c>
      <c r="K231">
        <v>0.90217391304347805</v>
      </c>
      <c r="L231">
        <v>0.92222222222222205</v>
      </c>
      <c r="M231">
        <v>1.0222222222222199</v>
      </c>
      <c r="N231">
        <v>0.91208791208791196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217</v>
      </c>
      <c r="F232">
        <v>214</v>
      </c>
      <c r="G232">
        <v>3</v>
      </c>
      <c r="H232">
        <v>155</v>
      </c>
      <c r="I232">
        <v>62</v>
      </c>
      <c r="J232">
        <v>59</v>
      </c>
      <c r="K232">
        <v>0.71428571428571397</v>
      </c>
      <c r="L232">
        <v>0.72429906542056</v>
      </c>
      <c r="M232">
        <v>1.0140186915887801</v>
      </c>
      <c r="N232">
        <v>0.71925754060324798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974</v>
      </c>
      <c r="F233">
        <v>985</v>
      </c>
      <c r="G233">
        <v>11</v>
      </c>
      <c r="H233">
        <v>970</v>
      </c>
      <c r="I233">
        <v>4</v>
      </c>
      <c r="J233">
        <v>15</v>
      </c>
      <c r="K233">
        <v>0.99589322381930101</v>
      </c>
      <c r="L233">
        <v>0.98477157360405998</v>
      </c>
      <c r="M233">
        <v>0.98883248730964401</v>
      </c>
      <c r="N233">
        <v>0.99030117406840201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717</v>
      </c>
      <c r="F234">
        <v>720</v>
      </c>
      <c r="G234">
        <v>3</v>
      </c>
      <c r="H234">
        <v>656</v>
      </c>
      <c r="I234">
        <v>61</v>
      </c>
      <c r="J234">
        <v>64</v>
      </c>
      <c r="K234">
        <v>0.91492329149232898</v>
      </c>
      <c r="L234">
        <v>0.91111111111111098</v>
      </c>
      <c r="M234">
        <v>0.99583333333333302</v>
      </c>
      <c r="N234">
        <v>0.91301322199025703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244</v>
      </c>
      <c r="F235">
        <v>214</v>
      </c>
      <c r="G235">
        <v>30</v>
      </c>
      <c r="H235">
        <v>189</v>
      </c>
      <c r="I235">
        <v>55</v>
      </c>
      <c r="J235">
        <v>25</v>
      </c>
      <c r="K235">
        <v>0.77459016393442603</v>
      </c>
      <c r="L235">
        <v>0.88317757009345799</v>
      </c>
      <c r="M235">
        <v>1.1401869158878499</v>
      </c>
      <c r="N235">
        <v>0.82532751091703005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1135</v>
      </c>
      <c r="F236">
        <v>1166</v>
      </c>
      <c r="G236">
        <v>31</v>
      </c>
      <c r="H236">
        <v>1129</v>
      </c>
      <c r="I236">
        <v>6</v>
      </c>
      <c r="J236">
        <v>37</v>
      </c>
      <c r="K236">
        <v>0.99471365638766496</v>
      </c>
      <c r="L236">
        <v>0.96826758147512804</v>
      </c>
      <c r="M236">
        <v>0.97341337907375602</v>
      </c>
      <c r="N236">
        <v>0.98131247283789602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719</v>
      </c>
      <c r="F237">
        <v>728</v>
      </c>
      <c r="G237">
        <v>9</v>
      </c>
      <c r="H237">
        <v>635</v>
      </c>
      <c r="I237">
        <v>84</v>
      </c>
      <c r="J237">
        <v>93</v>
      </c>
      <c r="K237">
        <v>0.88317107093184899</v>
      </c>
      <c r="L237">
        <v>0.87225274725274704</v>
      </c>
      <c r="M237">
        <v>0.98763736263736202</v>
      </c>
      <c r="N237">
        <v>0.87767795438838903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228</v>
      </c>
      <c r="F238">
        <v>270</v>
      </c>
      <c r="G238">
        <v>42</v>
      </c>
      <c r="H238">
        <v>176</v>
      </c>
      <c r="I238">
        <v>52</v>
      </c>
      <c r="J238">
        <v>94</v>
      </c>
      <c r="K238">
        <v>0.77192982456140302</v>
      </c>
      <c r="L238">
        <v>0.65185185185185102</v>
      </c>
      <c r="M238">
        <v>0.844444444444444</v>
      </c>
      <c r="N238">
        <v>0.70682730923694703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1141</v>
      </c>
      <c r="F239">
        <v>1166</v>
      </c>
      <c r="G239">
        <v>25</v>
      </c>
      <c r="H239">
        <v>1131</v>
      </c>
      <c r="I239">
        <v>10</v>
      </c>
      <c r="J239">
        <v>35</v>
      </c>
      <c r="K239">
        <v>0.99123575810692299</v>
      </c>
      <c r="L239">
        <v>0.969982847341337</v>
      </c>
      <c r="M239">
        <v>0.97855917667238401</v>
      </c>
      <c r="N239">
        <v>0.98049414824447301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718</v>
      </c>
      <c r="F240">
        <v>728</v>
      </c>
      <c r="G240">
        <v>10</v>
      </c>
      <c r="H240">
        <v>664</v>
      </c>
      <c r="I240">
        <v>54</v>
      </c>
      <c r="J240">
        <v>64</v>
      </c>
      <c r="K240">
        <v>0.92479108635097496</v>
      </c>
      <c r="L240">
        <v>0.91208791208791196</v>
      </c>
      <c r="M240">
        <v>0.98626373626373598</v>
      </c>
      <c r="N240">
        <v>0.91839557399723304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264</v>
      </c>
      <c r="F241">
        <v>270</v>
      </c>
      <c r="G241">
        <v>6</v>
      </c>
      <c r="H241">
        <v>229</v>
      </c>
      <c r="I241">
        <v>35</v>
      </c>
      <c r="J241">
        <v>41</v>
      </c>
      <c r="K241">
        <v>0.86742424242424199</v>
      </c>
      <c r="L241">
        <v>0.84814814814814798</v>
      </c>
      <c r="M241">
        <v>0.97777777777777697</v>
      </c>
      <c r="N241">
        <v>0.85767790262172205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1145</v>
      </c>
      <c r="F242">
        <v>1166</v>
      </c>
      <c r="G242">
        <v>21</v>
      </c>
      <c r="H242">
        <v>1143</v>
      </c>
      <c r="I242">
        <v>2</v>
      </c>
      <c r="J242">
        <v>23</v>
      </c>
      <c r="K242">
        <v>0.99825327510916995</v>
      </c>
      <c r="L242">
        <v>0.98027444253859297</v>
      </c>
      <c r="M242">
        <v>0.98198970840480204</v>
      </c>
      <c r="N242">
        <v>0.98918217221981797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697</v>
      </c>
      <c r="F243">
        <v>728</v>
      </c>
      <c r="G243">
        <v>31</v>
      </c>
      <c r="H243">
        <v>642</v>
      </c>
      <c r="I243">
        <v>55</v>
      </c>
      <c r="J243">
        <v>86</v>
      </c>
      <c r="K243">
        <v>0.92109038737446203</v>
      </c>
      <c r="L243">
        <v>0.88186813186813096</v>
      </c>
      <c r="M243">
        <v>0.95741758241758201</v>
      </c>
      <c r="N243">
        <v>0.90105263157894699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260</v>
      </c>
      <c r="F244">
        <v>270</v>
      </c>
      <c r="G244">
        <v>10</v>
      </c>
      <c r="H244">
        <v>222</v>
      </c>
      <c r="I244">
        <v>38</v>
      </c>
      <c r="J244">
        <v>48</v>
      </c>
      <c r="K244">
        <v>0.85384615384615303</v>
      </c>
      <c r="L244">
        <v>0.82222222222222197</v>
      </c>
      <c r="M244">
        <v>0.96296296296296202</v>
      </c>
      <c r="N244">
        <v>0.83773584905660303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1096</v>
      </c>
      <c r="F245">
        <v>1098</v>
      </c>
      <c r="G245">
        <v>2</v>
      </c>
      <c r="H245">
        <v>1087</v>
      </c>
      <c r="I245">
        <v>9</v>
      </c>
      <c r="J245">
        <v>11</v>
      </c>
      <c r="K245">
        <v>0.99178832116788296</v>
      </c>
      <c r="L245">
        <v>0.98998178506375201</v>
      </c>
      <c r="M245">
        <v>0.99817850637522698</v>
      </c>
      <c r="N245">
        <v>0.99088422971741097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900</v>
      </c>
      <c r="F246">
        <v>859</v>
      </c>
      <c r="G246">
        <v>41</v>
      </c>
      <c r="H246">
        <v>808</v>
      </c>
      <c r="I246">
        <v>92</v>
      </c>
      <c r="J246">
        <v>51</v>
      </c>
      <c r="K246">
        <v>0.89777777777777701</v>
      </c>
      <c r="L246">
        <v>0.94062863795110596</v>
      </c>
      <c r="M246">
        <v>1.0477299185098901</v>
      </c>
      <c r="N246">
        <v>0.91870380898237602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300</v>
      </c>
      <c r="F247">
        <v>293</v>
      </c>
      <c r="G247">
        <v>7</v>
      </c>
      <c r="H247">
        <v>180</v>
      </c>
      <c r="I247">
        <v>120</v>
      </c>
      <c r="J247">
        <v>113</v>
      </c>
      <c r="K247">
        <v>0.6</v>
      </c>
      <c r="L247">
        <v>0.61433447098976102</v>
      </c>
      <c r="M247">
        <v>1.02389078498293</v>
      </c>
      <c r="N247">
        <v>0.60708263069139901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1100</v>
      </c>
      <c r="F248">
        <v>1098</v>
      </c>
      <c r="G248">
        <v>2</v>
      </c>
      <c r="H248">
        <v>1083</v>
      </c>
      <c r="I248">
        <v>17</v>
      </c>
      <c r="J248">
        <v>15</v>
      </c>
      <c r="K248">
        <v>0.98454545454545395</v>
      </c>
      <c r="L248">
        <v>0.98633879781420697</v>
      </c>
      <c r="M248">
        <v>1.00182149362477</v>
      </c>
      <c r="N248">
        <v>0.98544131028207405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835</v>
      </c>
      <c r="F249">
        <v>859</v>
      </c>
      <c r="G249">
        <v>24</v>
      </c>
      <c r="H249">
        <v>785</v>
      </c>
      <c r="I249">
        <v>50</v>
      </c>
      <c r="J249">
        <v>74</v>
      </c>
      <c r="K249">
        <v>0.940119760479041</v>
      </c>
      <c r="L249">
        <v>0.91385331781140799</v>
      </c>
      <c r="M249">
        <v>0.97206053550640203</v>
      </c>
      <c r="N249">
        <v>0.92680047225501705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286</v>
      </c>
      <c r="F250">
        <v>293</v>
      </c>
      <c r="G250">
        <v>7</v>
      </c>
      <c r="H250">
        <v>211</v>
      </c>
      <c r="I250">
        <v>75</v>
      </c>
      <c r="J250">
        <v>82</v>
      </c>
      <c r="K250">
        <v>0.73776223776223704</v>
      </c>
      <c r="L250">
        <v>0.720136518771331</v>
      </c>
      <c r="M250">
        <v>0.97610921501706405</v>
      </c>
      <c r="N250">
        <v>0.72884283246977499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1087</v>
      </c>
      <c r="F251">
        <v>1098</v>
      </c>
      <c r="G251">
        <v>11</v>
      </c>
      <c r="H251">
        <v>1085</v>
      </c>
      <c r="I251">
        <v>2</v>
      </c>
      <c r="J251">
        <v>13</v>
      </c>
      <c r="K251">
        <v>0.99816007359705605</v>
      </c>
      <c r="L251">
        <v>0.98816029143897999</v>
      </c>
      <c r="M251">
        <v>0.98998178506375201</v>
      </c>
      <c r="N251">
        <v>0.99313501144164695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828</v>
      </c>
      <c r="F252">
        <v>859</v>
      </c>
      <c r="G252">
        <v>31</v>
      </c>
      <c r="H252">
        <v>789</v>
      </c>
      <c r="I252">
        <v>39</v>
      </c>
      <c r="J252">
        <v>70</v>
      </c>
      <c r="K252">
        <v>0.95289855072463703</v>
      </c>
      <c r="L252">
        <v>0.91850989522700799</v>
      </c>
      <c r="M252">
        <v>0.96391152502910304</v>
      </c>
      <c r="N252">
        <v>0.93538826318909296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279</v>
      </c>
      <c r="F253">
        <v>293</v>
      </c>
      <c r="G253">
        <v>14</v>
      </c>
      <c r="H253">
        <v>214</v>
      </c>
      <c r="I253">
        <v>65</v>
      </c>
      <c r="J253">
        <v>79</v>
      </c>
      <c r="K253">
        <v>0.76702508960573401</v>
      </c>
      <c r="L253">
        <v>0.73037542662115995</v>
      </c>
      <c r="M253">
        <v>0.95221843003412898</v>
      </c>
      <c r="N253">
        <v>0.74825174825174801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1126</v>
      </c>
      <c r="F254">
        <v>1140</v>
      </c>
      <c r="G254">
        <v>14</v>
      </c>
      <c r="H254">
        <v>1121</v>
      </c>
      <c r="I254">
        <v>5</v>
      </c>
      <c r="J254">
        <v>19</v>
      </c>
      <c r="K254">
        <v>0.99555950266429805</v>
      </c>
      <c r="L254">
        <v>0.98333333333333295</v>
      </c>
      <c r="M254">
        <v>0.987719298245614</v>
      </c>
      <c r="N254">
        <v>0.98940864960282404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942</v>
      </c>
      <c r="F255">
        <v>869</v>
      </c>
      <c r="G255">
        <v>73</v>
      </c>
      <c r="H255">
        <v>821</v>
      </c>
      <c r="I255">
        <v>121</v>
      </c>
      <c r="J255">
        <v>48</v>
      </c>
      <c r="K255">
        <v>0.87154989384288695</v>
      </c>
      <c r="L255">
        <v>0.94476409666283001</v>
      </c>
      <c r="M255">
        <v>1.0840046029919399</v>
      </c>
      <c r="N255">
        <v>0.90668139149641003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238</v>
      </c>
      <c r="F256">
        <v>247</v>
      </c>
      <c r="G256">
        <v>9</v>
      </c>
      <c r="H256">
        <v>183</v>
      </c>
      <c r="I256">
        <v>55</v>
      </c>
      <c r="J256">
        <v>64</v>
      </c>
      <c r="K256">
        <v>0.76890756302521002</v>
      </c>
      <c r="L256">
        <v>0.74089068825910898</v>
      </c>
      <c r="M256">
        <v>0.96356275303643701</v>
      </c>
      <c r="N256">
        <v>0.75463917525773105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1110</v>
      </c>
      <c r="F257">
        <v>1140</v>
      </c>
      <c r="G257">
        <v>30</v>
      </c>
      <c r="H257">
        <v>1102</v>
      </c>
      <c r="I257">
        <v>8</v>
      </c>
      <c r="J257">
        <v>38</v>
      </c>
      <c r="K257">
        <v>0.99279279279279198</v>
      </c>
      <c r="L257">
        <v>0.96666666666666601</v>
      </c>
      <c r="M257">
        <v>0.97368421052631504</v>
      </c>
      <c r="N257">
        <v>0.97955555555555496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915</v>
      </c>
      <c r="F258">
        <v>869</v>
      </c>
      <c r="G258">
        <v>46</v>
      </c>
      <c r="H258">
        <v>810</v>
      </c>
      <c r="I258">
        <v>105</v>
      </c>
      <c r="J258">
        <v>59</v>
      </c>
      <c r="K258">
        <v>0.88524590163934402</v>
      </c>
      <c r="L258">
        <v>0.93210586881472901</v>
      </c>
      <c r="M258">
        <v>1.0529344073647799</v>
      </c>
      <c r="N258">
        <v>0.90807174887892295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273</v>
      </c>
      <c r="F259">
        <v>247</v>
      </c>
      <c r="G259">
        <v>26</v>
      </c>
      <c r="H259">
        <v>217</v>
      </c>
      <c r="I259">
        <v>56</v>
      </c>
      <c r="J259">
        <v>30</v>
      </c>
      <c r="K259">
        <v>0.79487179487179405</v>
      </c>
      <c r="L259">
        <v>0.87854251012145701</v>
      </c>
      <c r="M259">
        <v>1.1052631578947301</v>
      </c>
      <c r="N259">
        <v>0.83461538461538398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1119</v>
      </c>
      <c r="F260">
        <v>1140</v>
      </c>
      <c r="G260">
        <v>21</v>
      </c>
      <c r="H260">
        <v>1118</v>
      </c>
      <c r="I260">
        <v>1</v>
      </c>
      <c r="J260">
        <v>22</v>
      </c>
      <c r="K260">
        <v>0.99910634495084805</v>
      </c>
      <c r="L260">
        <v>0.98070175438596496</v>
      </c>
      <c r="M260">
        <v>0.981578947368421</v>
      </c>
      <c r="N260">
        <v>0.98981850376272595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874</v>
      </c>
      <c r="F261">
        <v>869</v>
      </c>
      <c r="G261">
        <v>5</v>
      </c>
      <c r="H261">
        <v>784</v>
      </c>
      <c r="I261">
        <v>90</v>
      </c>
      <c r="J261">
        <v>85</v>
      </c>
      <c r="K261">
        <v>0.89702517162471396</v>
      </c>
      <c r="L261">
        <v>0.90218642117376202</v>
      </c>
      <c r="M261">
        <v>1.00575373993095</v>
      </c>
      <c r="N261">
        <v>0.89959839357429705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256</v>
      </c>
      <c r="F262">
        <v>247</v>
      </c>
      <c r="G262">
        <v>9</v>
      </c>
      <c r="H262">
        <v>214</v>
      </c>
      <c r="I262">
        <v>42</v>
      </c>
      <c r="J262">
        <v>33</v>
      </c>
      <c r="K262">
        <v>0.8359375</v>
      </c>
      <c r="L262">
        <v>0.86639676113360298</v>
      </c>
      <c r="M262">
        <v>1.0364372469635601</v>
      </c>
      <c r="N262">
        <v>0.85089463220675898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983</v>
      </c>
      <c r="F263">
        <v>997</v>
      </c>
      <c r="G263">
        <v>14</v>
      </c>
      <c r="H263">
        <v>980</v>
      </c>
      <c r="I263">
        <v>3</v>
      </c>
      <c r="J263">
        <v>17</v>
      </c>
      <c r="K263">
        <v>0.99694811800610295</v>
      </c>
      <c r="L263">
        <v>0.982948846539618</v>
      </c>
      <c r="M263">
        <v>0.98595787362086196</v>
      </c>
      <c r="N263">
        <v>0.98989898989898994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840</v>
      </c>
      <c r="F264">
        <v>810</v>
      </c>
      <c r="G264">
        <v>30</v>
      </c>
      <c r="H264">
        <v>766</v>
      </c>
      <c r="I264">
        <v>74</v>
      </c>
      <c r="J264">
        <v>44</v>
      </c>
      <c r="K264">
        <v>0.911904761904761</v>
      </c>
      <c r="L264">
        <v>0.94567901234567897</v>
      </c>
      <c r="M264">
        <v>1.0370370370370301</v>
      </c>
      <c r="N264">
        <v>0.92848484848484802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255</v>
      </c>
      <c r="F265">
        <v>250</v>
      </c>
      <c r="G265">
        <v>5</v>
      </c>
      <c r="H265">
        <v>174</v>
      </c>
      <c r="I265">
        <v>81</v>
      </c>
      <c r="J265">
        <v>76</v>
      </c>
      <c r="K265">
        <v>0.68235294117647005</v>
      </c>
      <c r="L265">
        <v>0.69599999999999995</v>
      </c>
      <c r="M265">
        <v>1.02</v>
      </c>
      <c r="N265">
        <v>0.68910891089108905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967</v>
      </c>
      <c r="F266">
        <v>997</v>
      </c>
      <c r="G266">
        <v>30</v>
      </c>
      <c r="H266">
        <v>961</v>
      </c>
      <c r="I266">
        <v>6</v>
      </c>
      <c r="J266">
        <v>36</v>
      </c>
      <c r="K266">
        <v>0.99379524301964794</v>
      </c>
      <c r="L266">
        <v>0.963891675025075</v>
      </c>
      <c r="M266">
        <v>0.96990972918756202</v>
      </c>
      <c r="N266">
        <v>0.97861507128309499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802</v>
      </c>
      <c r="F267">
        <v>810</v>
      </c>
      <c r="G267">
        <v>8</v>
      </c>
      <c r="H267">
        <v>753</v>
      </c>
      <c r="I267">
        <v>49</v>
      </c>
      <c r="J267">
        <v>57</v>
      </c>
      <c r="K267">
        <v>0.93890274314214395</v>
      </c>
      <c r="L267">
        <v>0.92962962962962903</v>
      </c>
      <c r="M267">
        <v>0.99012345679012304</v>
      </c>
      <c r="N267">
        <v>0.93424317617866004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230</v>
      </c>
      <c r="F268">
        <v>250</v>
      </c>
      <c r="G268">
        <v>20</v>
      </c>
      <c r="H268">
        <v>197</v>
      </c>
      <c r="I268">
        <v>33</v>
      </c>
      <c r="J268">
        <v>53</v>
      </c>
      <c r="K268">
        <v>0.85652173913043395</v>
      </c>
      <c r="L268">
        <v>0.78800000000000003</v>
      </c>
      <c r="M268">
        <v>0.92</v>
      </c>
      <c r="N268">
        <v>0.82083333333333297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973</v>
      </c>
      <c r="F269">
        <v>997</v>
      </c>
      <c r="G269">
        <v>24</v>
      </c>
      <c r="H269">
        <v>972</v>
      </c>
      <c r="I269">
        <v>1</v>
      </c>
      <c r="J269">
        <v>25</v>
      </c>
      <c r="K269">
        <v>0.99897225077081198</v>
      </c>
      <c r="L269">
        <v>0.97492477432296798</v>
      </c>
      <c r="M269">
        <v>0.97592778335005004</v>
      </c>
      <c r="N269">
        <v>0.986802030456852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808</v>
      </c>
      <c r="F270">
        <v>810</v>
      </c>
      <c r="G270">
        <v>2</v>
      </c>
      <c r="H270">
        <v>764</v>
      </c>
      <c r="I270">
        <v>44</v>
      </c>
      <c r="J270">
        <v>46</v>
      </c>
      <c r="K270">
        <v>0.94554455445544505</v>
      </c>
      <c r="L270">
        <v>0.94320987654320898</v>
      </c>
      <c r="M270">
        <v>0.99753086419753001</v>
      </c>
      <c r="N270">
        <v>0.94437577255871397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260</v>
      </c>
      <c r="F271">
        <v>250</v>
      </c>
      <c r="G271">
        <v>10</v>
      </c>
      <c r="H271">
        <v>204</v>
      </c>
      <c r="I271">
        <v>56</v>
      </c>
      <c r="J271">
        <v>46</v>
      </c>
      <c r="K271">
        <v>0.78461538461538405</v>
      </c>
      <c r="L271">
        <v>0.81599999999999995</v>
      </c>
      <c r="M271">
        <v>1.04</v>
      </c>
      <c r="N271">
        <v>0.79999999999999905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979</v>
      </c>
      <c r="F272">
        <v>937</v>
      </c>
      <c r="G272">
        <v>42</v>
      </c>
      <c r="H272">
        <v>936</v>
      </c>
      <c r="I272">
        <v>43</v>
      </c>
      <c r="J272">
        <v>1</v>
      </c>
      <c r="K272">
        <v>0.95607763023493297</v>
      </c>
      <c r="L272">
        <v>0.99893276414087495</v>
      </c>
      <c r="M272">
        <v>1.0448239060832401</v>
      </c>
      <c r="N272">
        <v>0.97703549060542805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707</v>
      </c>
      <c r="F273">
        <v>703</v>
      </c>
      <c r="G273">
        <v>4</v>
      </c>
      <c r="H273">
        <v>612</v>
      </c>
      <c r="I273">
        <v>95</v>
      </c>
      <c r="J273">
        <v>91</v>
      </c>
      <c r="K273">
        <v>0.86562942008486499</v>
      </c>
      <c r="L273">
        <v>0.87055476529160702</v>
      </c>
      <c r="M273">
        <v>1.0056899004267399</v>
      </c>
      <c r="N273">
        <v>0.86808510638297798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185</v>
      </c>
      <c r="F274">
        <v>199</v>
      </c>
      <c r="G274">
        <v>14</v>
      </c>
      <c r="H274">
        <v>139</v>
      </c>
      <c r="I274">
        <v>46</v>
      </c>
      <c r="J274">
        <v>60</v>
      </c>
      <c r="K274">
        <v>0.751351351351351</v>
      </c>
      <c r="L274">
        <v>0.69849246231155704</v>
      </c>
      <c r="M274">
        <v>0.92964824120602996</v>
      </c>
      <c r="N274">
        <v>0.72395833333333304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984</v>
      </c>
      <c r="F275">
        <v>937</v>
      </c>
      <c r="G275">
        <v>47</v>
      </c>
      <c r="H275">
        <v>931</v>
      </c>
      <c r="I275">
        <v>53</v>
      </c>
      <c r="J275">
        <v>6</v>
      </c>
      <c r="K275">
        <v>0.94613821138211296</v>
      </c>
      <c r="L275">
        <v>0.99359658484525004</v>
      </c>
      <c r="M275">
        <v>1.05016008537886</v>
      </c>
      <c r="N275">
        <v>0.96928682977615799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733</v>
      </c>
      <c r="F276">
        <v>703</v>
      </c>
      <c r="G276">
        <v>30</v>
      </c>
      <c r="H276">
        <v>638</v>
      </c>
      <c r="I276">
        <v>95</v>
      </c>
      <c r="J276">
        <v>65</v>
      </c>
      <c r="K276">
        <v>0.87039563437926304</v>
      </c>
      <c r="L276">
        <v>0.90753911806543297</v>
      </c>
      <c r="M276">
        <v>1.04267425320056</v>
      </c>
      <c r="N276">
        <v>0.88857938718662899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200</v>
      </c>
      <c r="F277">
        <v>199</v>
      </c>
      <c r="G277">
        <v>1</v>
      </c>
      <c r="H277">
        <v>170</v>
      </c>
      <c r="I277">
        <v>30</v>
      </c>
      <c r="J277">
        <v>29</v>
      </c>
      <c r="K277">
        <v>0.85</v>
      </c>
      <c r="L277">
        <v>0.85427135678391897</v>
      </c>
      <c r="M277">
        <v>1.0050251256281399</v>
      </c>
      <c r="N277">
        <v>0.85213032581453596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933</v>
      </c>
      <c r="F278">
        <v>937</v>
      </c>
      <c r="G278">
        <v>4</v>
      </c>
      <c r="H278">
        <v>928</v>
      </c>
      <c r="I278">
        <v>5</v>
      </c>
      <c r="J278">
        <v>9</v>
      </c>
      <c r="K278">
        <v>0.99464094319399698</v>
      </c>
      <c r="L278">
        <v>0.99039487726787601</v>
      </c>
      <c r="M278">
        <v>0.99573105656350003</v>
      </c>
      <c r="N278">
        <v>0.99251336898395703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717</v>
      </c>
      <c r="F279">
        <v>703</v>
      </c>
      <c r="G279">
        <v>14</v>
      </c>
      <c r="H279">
        <v>638</v>
      </c>
      <c r="I279">
        <v>79</v>
      </c>
      <c r="J279">
        <v>65</v>
      </c>
      <c r="K279">
        <v>0.889818688981868</v>
      </c>
      <c r="L279">
        <v>0.90753911806543297</v>
      </c>
      <c r="M279">
        <v>1.01991465149359</v>
      </c>
      <c r="N279">
        <v>0.89859154929577401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192</v>
      </c>
      <c r="F280">
        <v>199</v>
      </c>
      <c r="G280">
        <v>7</v>
      </c>
      <c r="H280">
        <v>158</v>
      </c>
      <c r="I280">
        <v>34</v>
      </c>
      <c r="J280">
        <v>41</v>
      </c>
      <c r="K280">
        <v>0.82291666666666596</v>
      </c>
      <c r="L280">
        <v>0.79396984924623104</v>
      </c>
      <c r="M280">
        <v>0.96482412060301503</v>
      </c>
      <c r="N280">
        <v>0.80818414322250598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1212</v>
      </c>
      <c r="F281">
        <v>1224</v>
      </c>
      <c r="G281">
        <v>12</v>
      </c>
      <c r="H281">
        <v>1201</v>
      </c>
      <c r="I281">
        <v>11</v>
      </c>
      <c r="J281">
        <v>23</v>
      </c>
      <c r="K281">
        <v>0.99092409240924095</v>
      </c>
      <c r="L281">
        <v>0.98120915032679701</v>
      </c>
      <c r="M281">
        <v>0.99019607843137203</v>
      </c>
      <c r="N281">
        <v>0.98604269293924396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560</v>
      </c>
      <c r="F282">
        <v>647</v>
      </c>
      <c r="G282">
        <v>87</v>
      </c>
      <c r="H282">
        <v>533</v>
      </c>
      <c r="I282">
        <v>27</v>
      </c>
      <c r="J282">
        <v>114</v>
      </c>
      <c r="K282">
        <v>0.95178571428571401</v>
      </c>
      <c r="L282">
        <v>0.82380216383307503</v>
      </c>
      <c r="M282">
        <v>0.86553323029366303</v>
      </c>
      <c r="N282">
        <v>0.88318144159071998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194</v>
      </c>
      <c r="F283">
        <v>217</v>
      </c>
      <c r="G283">
        <v>23</v>
      </c>
      <c r="H283">
        <v>129</v>
      </c>
      <c r="I283">
        <v>65</v>
      </c>
      <c r="J283">
        <v>88</v>
      </c>
      <c r="K283">
        <v>0.66494845360824695</v>
      </c>
      <c r="L283">
        <v>0.59447004608294896</v>
      </c>
      <c r="M283">
        <v>0.89400921658986099</v>
      </c>
      <c r="N283">
        <v>0.62773722627737205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1195</v>
      </c>
      <c r="F284">
        <v>1224</v>
      </c>
      <c r="G284">
        <v>29</v>
      </c>
      <c r="H284">
        <v>1183</v>
      </c>
      <c r="I284">
        <v>12</v>
      </c>
      <c r="J284">
        <v>41</v>
      </c>
      <c r="K284">
        <v>0.98995815899581496</v>
      </c>
      <c r="L284">
        <v>0.966503267973856</v>
      </c>
      <c r="M284">
        <v>0.97630718954248297</v>
      </c>
      <c r="N284">
        <v>0.97809011988424899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624</v>
      </c>
      <c r="F285">
        <v>647</v>
      </c>
      <c r="G285">
        <v>23</v>
      </c>
      <c r="H285">
        <v>593</v>
      </c>
      <c r="I285">
        <v>31</v>
      </c>
      <c r="J285">
        <v>54</v>
      </c>
      <c r="K285">
        <v>0.950320512820512</v>
      </c>
      <c r="L285">
        <v>0.91653786707882501</v>
      </c>
      <c r="M285">
        <v>0.96445131375579596</v>
      </c>
      <c r="N285">
        <v>0.93312352478363403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224</v>
      </c>
      <c r="F286">
        <v>217</v>
      </c>
      <c r="G286">
        <v>7</v>
      </c>
      <c r="H286">
        <v>189</v>
      </c>
      <c r="I286">
        <v>35</v>
      </c>
      <c r="J286">
        <v>28</v>
      </c>
      <c r="K286">
        <v>0.84375</v>
      </c>
      <c r="L286">
        <v>0.87096774193548299</v>
      </c>
      <c r="M286">
        <v>1.0322580645161199</v>
      </c>
      <c r="N286">
        <v>0.85714285714285698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1220</v>
      </c>
      <c r="F287">
        <v>1224</v>
      </c>
      <c r="G287">
        <v>4</v>
      </c>
      <c r="H287">
        <v>1215</v>
      </c>
      <c r="I287">
        <v>5</v>
      </c>
      <c r="J287">
        <v>9</v>
      </c>
      <c r="K287">
        <v>0.99590163934426201</v>
      </c>
      <c r="L287">
        <v>0.99264705882352899</v>
      </c>
      <c r="M287">
        <v>0.99673202614378997</v>
      </c>
      <c r="N287">
        <v>0.99427168576104696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648</v>
      </c>
      <c r="F288">
        <v>647</v>
      </c>
      <c r="G288">
        <v>1</v>
      </c>
      <c r="H288">
        <v>608</v>
      </c>
      <c r="I288">
        <v>40</v>
      </c>
      <c r="J288">
        <v>39</v>
      </c>
      <c r="K288">
        <v>0.938271604938271</v>
      </c>
      <c r="L288">
        <v>0.93972179289026203</v>
      </c>
      <c r="M288">
        <v>1.0015455950540899</v>
      </c>
      <c r="N288">
        <v>0.93899613899613898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208</v>
      </c>
      <c r="F289">
        <v>217</v>
      </c>
      <c r="G289">
        <v>9</v>
      </c>
      <c r="H289">
        <v>178</v>
      </c>
      <c r="I289">
        <v>30</v>
      </c>
      <c r="J289">
        <v>39</v>
      </c>
      <c r="K289">
        <v>0.85576923076922995</v>
      </c>
      <c r="L289">
        <v>0.82027649769585198</v>
      </c>
      <c r="M289">
        <v>0.958525345622119</v>
      </c>
      <c r="N289">
        <v>0.83764705882352897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1052</v>
      </c>
      <c r="F290">
        <v>1053</v>
      </c>
      <c r="G290">
        <v>1</v>
      </c>
      <c r="H290">
        <v>1043</v>
      </c>
      <c r="I290">
        <v>9</v>
      </c>
      <c r="J290">
        <v>10</v>
      </c>
      <c r="K290">
        <v>0.99144486692015199</v>
      </c>
      <c r="L290">
        <v>0.99050332383665696</v>
      </c>
      <c r="M290">
        <v>0.99905033238366503</v>
      </c>
      <c r="N290">
        <v>0.99097387173396601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679</v>
      </c>
      <c r="F291">
        <v>716</v>
      </c>
      <c r="G291">
        <v>37</v>
      </c>
      <c r="H291">
        <v>630</v>
      </c>
      <c r="I291">
        <v>49</v>
      </c>
      <c r="J291">
        <v>86</v>
      </c>
      <c r="K291">
        <v>0.92783505154639101</v>
      </c>
      <c r="L291">
        <v>0.87988826815642396</v>
      </c>
      <c r="M291">
        <v>0.94832402234636803</v>
      </c>
      <c r="N291">
        <v>0.90322580645161199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204</v>
      </c>
      <c r="F292">
        <v>224</v>
      </c>
      <c r="G292">
        <v>20</v>
      </c>
      <c r="H292">
        <v>149</v>
      </c>
      <c r="I292">
        <v>55</v>
      </c>
      <c r="J292">
        <v>75</v>
      </c>
      <c r="K292">
        <v>0.73039215686274495</v>
      </c>
      <c r="L292">
        <v>0.66517857142857095</v>
      </c>
      <c r="M292">
        <v>0.91071428571428503</v>
      </c>
      <c r="N292">
        <v>0.69626168224299001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986</v>
      </c>
      <c r="F293">
        <v>1053</v>
      </c>
      <c r="G293">
        <v>67</v>
      </c>
      <c r="H293">
        <v>980</v>
      </c>
      <c r="I293">
        <v>6</v>
      </c>
      <c r="J293">
        <v>73</v>
      </c>
      <c r="K293">
        <v>0.99391480730223103</v>
      </c>
      <c r="L293">
        <v>0.93067426400759701</v>
      </c>
      <c r="M293">
        <v>0.93637226970560306</v>
      </c>
      <c r="N293">
        <v>0.96125551741049498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728</v>
      </c>
      <c r="F294">
        <v>716</v>
      </c>
      <c r="G294">
        <v>12</v>
      </c>
      <c r="H294">
        <v>674</v>
      </c>
      <c r="I294">
        <v>54</v>
      </c>
      <c r="J294">
        <v>42</v>
      </c>
      <c r="K294">
        <v>0.92582417582417498</v>
      </c>
      <c r="L294">
        <v>0.94134078212290495</v>
      </c>
      <c r="M294">
        <v>1.0167597765363099</v>
      </c>
      <c r="N294">
        <v>0.93351800554016595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209</v>
      </c>
      <c r="F295">
        <v>224</v>
      </c>
      <c r="G295">
        <v>15</v>
      </c>
      <c r="H295">
        <v>177</v>
      </c>
      <c r="I295">
        <v>32</v>
      </c>
      <c r="J295">
        <v>47</v>
      </c>
      <c r="K295">
        <v>0.84688995215311003</v>
      </c>
      <c r="L295">
        <v>0.79017857142857095</v>
      </c>
      <c r="M295">
        <v>0.93303571428571397</v>
      </c>
      <c r="N295">
        <v>0.81755196304849798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1041</v>
      </c>
      <c r="F296">
        <v>1053</v>
      </c>
      <c r="G296">
        <v>12</v>
      </c>
      <c r="H296">
        <v>1039</v>
      </c>
      <c r="I296">
        <v>2</v>
      </c>
      <c r="J296">
        <v>14</v>
      </c>
      <c r="K296">
        <v>0.99807877041306403</v>
      </c>
      <c r="L296">
        <v>0.98670465337131996</v>
      </c>
      <c r="M296">
        <v>0.98860398860398802</v>
      </c>
      <c r="N296">
        <v>0.99235912129894899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731</v>
      </c>
      <c r="F297">
        <v>716</v>
      </c>
      <c r="G297">
        <v>15</v>
      </c>
      <c r="H297">
        <v>677</v>
      </c>
      <c r="I297">
        <v>54</v>
      </c>
      <c r="J297">
        <v>39</v>
      </c>
      <c r="K297">
        <v>0.92612859097127198</v>
      </c>
      <c r="L297">
        <v>0.94553072625698298</v>
      </c>
      <c r="M297">
        <v>1.0209497206703899</v>
      </c>
      <c r="N297">
        <v>0.93572909467864496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208</v>
      </c>
      <c r="F298">
        <v>224</v>
      </c>
      <c r="G298">
        <v>16</v>
      </c>
      <c r="H298">
        <v>175</v>
      </c>
      <c r="I298">
        <v>33</v>
      </c>
      <c r="J298">
        <v>49</v>
      </c>
      <c r="K298">
        <v>0.84134615384615297</v>
      </c>
      <c r="L298">
        <v>0.78125</v>
      </c>
      <c r="M298">
        <v>0.92857142857142805</v>
      </c>
      <c r="N298">
        <v>0.81018518518518501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1156</v>
      </c>
      <c r="F299">
        <v>1101</v>
      </c>
      <c r="G299">
        <v>55</v>
      </c>
      <c r="H299">
        <v>1097</v>
      </c>
      <c r="I299">
        <v>59</v>
      </c>
      <c r="J299">
        <v>4</v>
      </c>
      <c r="K299">
        <v>0.94896193771626303</v>
      </c>
      <c r="L299">
        <v>0.99636693914622998</v>
      </c>
      <c r="M299">
        <v>1.0499545867393201</v>
      </c>
      <c r="N299">
        <v>0.97208684093929998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629</v>
      </c>
      <c r="F300">
        <v>614</v>
      </c>
      <c r="G300">
        <v>15</v>
      </c>
      <c r="H300">
        <v>524</v>
      </c>
      <c r="I300">
        <v>105</v>
      </c>
      <c r="J300">
        <v>90</v>
      </c>
      <c r="K300">
        <v>0.83306836248012694</v>
      </c>
      <c r="L300">
        <v>0.85342019543973902</v>
      </c>
      <c r="M300">
        <v>1.0244299674267101</v>
      </c>
      <c r="N300">
        <v>0.84312148028962197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228</v>
      </c>
      <c r="F301">
        <v>228</v>
      </c>
      <c r="G301">
        <v>0</v>
      </c>
      <c r="H301">
        <v>156</v>
      </c>
      <c r="I301">
        <v>72</v>
      </c>
      <c r="J301">
        <v>72</v>
      </c>
      <c r="K301">
        <v>0.68421052631578905</v>
      </c>
      <c r="L301">
        <v>0.68421052631578905</v>
      </c>
      <c r="M301">
        <v>1</v>
      </c>
      <c r="N301">
        <v>0.68421052631578905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1097</v>
      </c>
      <c r="F302">
        <v>1101</v>
      </c>
      <c r="G302">
        <v>4</v>
      </c>
      <c r="H302">
        <v>1093</v>
      </c>
      <c r="I302">
        <v>4</v>
      </c>
      <c r="J302">
        <v>8</v>
      </c>
      <c r="K302">
        <v>0.99635369188696399</v>
      </c>
      <c r="L302">
        <v>0.99273387829246096</v>
      </c>
      <c r="M302">
        <v>0.99636693914622998</v>
      </c>
      <c r="N302">
        <v>0.99454049135577705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626</v>
      </c>
      <c r="F303">
        <v>614</v>
      </c>
      <c r="G303">
        <v>12</v>
      </c>
      <c r="H303">
        <v>568</v>
      </c>
      <c r="I303">
        <v>58</v>
      </c>
      <c r="J303">
        <v>46</v>
      </c>
      <c r="K303">
        <v>0.90734824281150095</v>
      </c>
      <c r="L303">
        <v>0.925081433224755</v>
      </c>
      <c r="M303">
        <v>1.0195439739413601</v>
      </c>
      <c r="N303">
        <v>0.91612903225806397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236</v>
      </c>
      <c r="F304">
        <v>228</v>
      </c>
      <c r="G304">
        <v>8</v>
      </c>
      <c r="H304">
        <v>190</v>
      </c>
      <c r="I304">
        <v>46</v>
      </c>
      <c r="J304">
        <v>38</v>
      </c>
      <c r="K304">
        <v>0.80508474576271105</v>
      </c>
      <c r="L304">
        <v>0.83333333333333304</v>
      </c>
      <c r="M304">
        <v>1.0350877192982399</v>
      </c>
      <c r="N304">
        <v>0.818965517241379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1097</v>
      </c>
      <c r="F305">
        <v>1101</v>
      </c>
      <c r="G305">
        <v>4</v>
      </c>
      <c r="H305">
        <v>1094</v>
      </c>
      <c r="I305">
        <v>3</v>
      </c>
      <c r="J305">
        <v>7</v>
      </c>
      <c r="K305">
        <v>0.99726526891522305</v>
      </c>
      <c r="L305">
        <v>0.99364214350590296</v>
      </c>
      <c r="M305">
        <v>0.99636693914622998</v>
      </c>
      <c r="N305">
        <v>0.995450409463148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614</v>
      </c>
      <c r="F306">
        <v>614</v>
      </c>
      <c r="G306">
        <v>0</v>
      </c>
      <c r="H306">
        <v>551</v>
      </c>
      <c r="I306">
        <v>63</v>
      </c>
      <c r="J306">
        <v>63</v>
      </c>
      <c r="K306">
        <v>0.89739413680781699</v>
      </c>
      <c r="L306">
        <v>0.89739413680781699</v>
      </c>
      <c r="M306">
        <v>1</v>
      </c>
      <c r="N306">
        <v>0.89739413680781699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219</v>
      </c>
      <c r="F307">
        <v>228</v>
      </c>
      <c r="G307">
        <v>9</v>
      </c>
      <c r="H307">
        <v>188</v>
      </c>
      <c r="I307">
        <v>31</v>
      </c>
      <c r="J307">
        <v>40</v>
      </c>
      <c r="K307">
        <v>0.85844748858447395</v>
      </c>
      <c r="L307">
        <v>0.82456140350877105</v>
      </c>
      <c r="M307">
        <v>0.96052631578947301</v>
      </c>
      <c r="N307">
        <v>0.84116331096196795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1088</v>
      </c>
      <c r="F308">
        <v>1044</v>
      </c>
      <c r="G308">
        <v>44</v>
      </c>
      <c r="H308">
        <v>1044</v>
      </c>
      <c r="I308">
        <v>44</v>
      </c>
      <c r="J308">
        <v>0</v>
      </c>
      <c r="K308">
        <v>0.95955882352941102</v>
      </c>
      <c r="L308">
        <v>1</v>
      </c>
      <c r="M308">
        <v>1.0421455938697299</v>
      </c>
      <c r="N308">
        <v>0.97936210131332002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726</v>
      </c>
      <c r="F309">
        <v>668</v>
      </c>
      <c r="G309">
        <v>58</v>
      </c>
      <c r="H309">
        <v>627</v>
      </c>
      <c r="I309">
        <v>99</v>
      </c>
      <c r="J309">
        <v>41</v>
      </c>
      <c r="K309">
        <v>0.86363636363636298</v>
      </c>
      <c r="L309">
        <v>0.93862275449101795</v>
      </c>
      <c r="M309">
        <v>1.0868263473053801</v>
      </c>
      <c r="N309">
        <v>0.89956958393113295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217</v>
      </c>
      <c r="F310">
        <v>217</v>
      </c>
      <c r="G310">
        <v>0</v>
      </c>
      <c r="H310">
        <v>163</v>
      </c>
      <c r="I310">
        <v>54</v>
      </c>
      <c r="J310">
        <v>54</v>
      </c>
      <c r="K310">
        <v>0.75115207373271797</v>
      </c>
      <c r="L310">
        <v>0.75115207373271797</v>
      </c>
      <c r="M310">
        <v>1</v>
      </c>
      <c r="N310">
        <v>0.75115207373271797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1030</v>
      </c>
      <c r="F311">
        <v>1044</v>
      </c>
      <c r="G311">
        <v>14</v>
      </c>
      <c r="H311">
        <v>1026</v>
      </c>
      <c r="I311">
        <v>4</v>
      </c>
      <c r="J311">
        <v>18</v>
      </c>
      <c r="K311">
        <v>0.99611650485436898</v>
      </c>
      <c r="L311">
        <v>0.98275862068965503</v>
      </c>
      <c r="M311">
        <v>0.98659003831417602</v>
      </c>
      <c r="N311">
        <v>0.98939247830279597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713</v>
      </c>
      <c r="F312">
        <v>668</v>
      </c>
      <c r="G312">
        <v>45</v>
      </c>
      <c r="H312">
        <v>639</v>
      </c>
      <c r="I312">
        <v>74</v>
      </c>
      <c r="J312">
        <v>29</v>
      </c>
      <c r="K312">
        <v>0.89621318373071501</v>
      </c>
      <c r="L312">
        <v>0.95658682634730496</v>
      </c>
      <c r="M312">
        <v>1.06736526946107</v>
      </c>
      <c r="N312">
        <v>0.925416364952932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220</v>
      </c>
      <c r="F313">
        <v>217</v>
      </c>
      <c r="G313">
        <v>3</v>
      </c>
      <c r="H313">
        <v>180</v>
      </c>
      <c r="I313">
        <v>40</v>
      </c>
      <c r="J313">
        <v>37</v>
      </c>
      <c r="K313">
        <v>0.81818181818181801</v>
      </c>
      <c r="L313">
        <v>0.82949308755760298</v>
      </c>
      <c r="M313">
        <v>1.0138248847926199</v>
      </c>
      <c r="N313">
        <v>0.82379862700228801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1037</v>
      </c>
      <c r="F314">
        <v>1044</v>
      </c>
      <c r="G314">
        <v>7</v>
      </c>
      <c r="H314">
        <v>1035</v>
      </c>
      <c r="I314">
        <v>2</v>
      </c>
      <c r="J314">
        <v>9</v>
      </c>
      <c r="K314">
        <v>0.99807135969141703</v>
      </c>
      <c r="L314">
        <v>0.99137931034482696</v>
      </c>
      <c r="M314">
        <v>0.99329501915708796</v>
      </c>
      <c r="N314">
        <v>0.99471407976934101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695</v>
      </c>
      <c r="F315">
        <v>668</v>
      </c>
      <c r="G315">
        <v>27</v>
      </c>
      <c r="H315">
        <v>622</v>
      </c>
      <c r="I315">
        <v>73</v>
      </c>
      <c r="J315">
        <v>46</v>
      </c>
      <c r="K315">
        <v>0.894964028776978</v>
      </c>
      <c r="L315">
        <v>0.93113772455089805</v>
      </c>
      <c r="M315">
        <v>1.0404191616766401</v>
      </c>
      <c r="N315">
        <v>0.91269258987527502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208</v>
      </c>
      <c r="F316">
        <v>217</v>
      </c>
      <c r="G316">
        <v>9</v>
      </c>
      <c r="H316">
        <v>172</v>
      </c>
      <c r="I316">
        <v>36</v>
      </c>
      <c r="J316">
        <v>45</v>
      </c>
      <c r="K316">
        <v>0.82692307692307598</v>
      </c>
      <c r="L316">
        <v>0.79262672811059898</v>
      </c>
      <c r="M316">
        <v>0.958525345622119</v>
      </c>
      <c r="N316">
        <v>0.80941176470588205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959</v>
      </c>
      <c r="F317">
        <v>915</v>
      </c>
      <c r="G317">
        <v>44</v>
      </c>
      <c r="H317">
        <v>914</v>
      </c>
      <c r="I317">
        <v>45</v>
      </c>
      <c r="J317">
        <v>1</v>
      </c>
      <c r="K317">
        <v>0.95307612095933203</v>
      </c>
      <c r="L317">
        <v>0.99890710382513603</v>
      </c>
      <c r="M317">
        <v>1.0480874316939801</v>
      </c>
      <c r="N317">
        <v>0.97545357524012799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706</v>
      </c>
      <c r="F318">
        <v>701</v>
      </c>
      <c r="G318">
        <v>5</v>
      </c>
      <c r="H318">
        <v>658</v>
      </c>
      <c r="I318">
        <v>48</v>
      </c>
      <c r="J318">
        <v>43</v>
      </c>
      <c r="K318">
        <v>0.93201133144475901</v>
      </c>
      <c r="L318">
        <v>0.93865905848787401</v>
      </c>
      <c r="M318">
        <v>1.0071326676176799</v>
      </c>
      <c r="N318">
        <v>0.93532338308457696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186</v>
      </c>
      <c r="F319">
        <v>195</v>
      </c>
      <c r="G319">
        <v>9</v>
      </c>
      <c r="H319">
        <v>113</v>
      </c>
      <c r="I319">
        <v>73</v>
      </c>
      <c r="J319">
        <v>82</v>
      </c>
      <c r="K319">
        <v>0.60752688172043001</v>
      </c>
      <c r="L319">
        <v>0.57948717948717898</v>
      </c>
      <c r="M319">
        <v>0.95384615384615301</v>
      </c>
      <c r="N319">
        <v>0.59317585301837195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926</v>
      </c>
      <c r="F320">
        <v>915</v>
      </c>
      <c r="G320">
        <v>11</v>
      </c>
      <c r="H320">
        <v>901</v>
      </c>
      <c r="I320">
        <v>25</v>
      </c>
      <c r="J320">
        <v>14</v>
      </c>
      <c r="K320">
        <v>0.97300215982721305</v>
      </c>
      <c r="L320">
        <v>0.98469945355191202</v>
      </c>
      <c r="M320">
        <v>1.0120218579234901</v>
      </c>
      <c r="N320">
        <v>0.97881586094513795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719</v>
      </c>
      <c r="F321">
        <v>701</v>
      </c>
      <c r="G321">
        <v>18</v>
      </c>
      <c r="H321">
        <v>663</v>
      </c>
      <c r="I321">
        <v>56</v>
      </c>
      <c r="J321">
        <v>38</v>
      </c>
      <c r="K321">
        <v>0.92211404728789903</v>
      </c>
      <c r="L321">
        <v>0.94579172610556295</v>
      </c>
      <c r="M321">
        <v>1.0256776034236801</v>
      </c>
      <c r="N321">
        <v>0.93380281690140798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183</v>
      </c>
      <c r="F322">
        <v>195</v>
      </c>
      <c r="G322">
        <v>12</v>
      </c>
      <c r="H322">
        <v>127</v>
      </c>
      <c r="I322">
        <v>56</v>
      </c>
      <c r="J322">
        <v>68</v>
      </c>
      <c r="K322">
        <v>0.69398907103825103</v>
      </c>
      <c r="L322">
        <v>0.65128205128205097</v>
      </c>
      <c r="M322">
        <v>0.93846153846153801</v>
      </c>
      <c r="N322">
        <v>0.67195767195767198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909</v>
      </c>
      <c r="F323">
        <v>915</v>
      </c>
      <c r="G323">
        <v>6</v>
      </c>
      <c r="H323">
        <v>904</v>
      </c>
      <c r="I323">
        <v>5</v>
      </c>
      <c r="J323">
        <v>11</v>
      </c>
      <c r="K323">
        <v>0.99449944994499395</v>
      </c>
      <c r="L323">
        <v>0.98797814207650203</v>
      </c>
      <c r="M323">
        <v>0.99344262295081898</v>
      </c>
      <c r="N323">
        <v>0.99122807017543801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712</v>
      </c>
      <c r="F324">
        <v>701</v>
      </c>
      <c r="G324">
        <v>11</v>
      </c>
      <c r="H324">
        <v>669</v>
      </c>
      <c r="I324">
        <v>43</v>
      </c>
      <c r="J324">
        <v>32</v>
      </c>
      <c r="K324">
        <v>0.93960674157303303</v>
      </c>
      <c r="L324">
        <v>0.95435092724679005</v>
      </c>
      <c r="M324">
        <v>1.01569186875891</v>
      </c>
      <c r="N324">
        <v>0.94692144373673004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193</v>
      </c>
      <c r="F325">
        <v>195</v>
      </c>
      <c r="G325">
        <v>2</v>
      </c>
      <c r="H325">
        <v>163</v>
      </c>
      <c r="I325">
        <v>30</v>
      </c>
      <c r="J325">
        <v>32</v>
      </c>
      <c r="K325">
        <v>0.84455958549222798</v>
      </c>
      <c r="L325">
        <v>0.83589743589743504</v>
      </c>
      <c r="M325">
        <v>0.989743589743589</v>
      </c>
      <c r="N325">
        <v>0.84020618556700999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158</v>
      </c>
      <c r="F326">
        <v>1230</v>
      </c>
      <c r="G326">
        <v>1072</v>
      </c>
      <c r="H326">
        <v>155</v>
      </c>
      <c r="I326">
        <v>3</v>
      </c>
      <c r="J326">
        <v>1075</v>
      </c>
      <c r="K326">
        <v>0.981012658227848</v>
      </c>
      <c r="L326">
        <v>0.12601626016260101</v>
      </c>
      <c r="M326">
        <v>0.12845528455284499</v>
      </c>
      <c r="N326">
        <v>0.22334293948126799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514</v>
      </c>
      <c r="F327">
        <v>761</v>
      </c>
      <c r="G327">
        <v>247</v>
      </c>
      <c r="H327">
        <v>434</v>
      </c>
      <c r="I327">
        <v>80</v>
      </c>
      <c r="J327">
        <v>327</v>
      </c>
      <c r="K327">
        <v>0.84435797665369605</v>
      </c>
      <c r="L327">
        <v>0.57030223390275903</v>
      </c>
      <c r="M327">
        <v>0.67542706964520305</v>
      </c>
      <c r="N327">
        <v>0.68078431372548998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195</v>
      </c>
      <c r="F328">
        <v>225</v>
      </c>
      <c r="G328">
        <v>30</v>
      </c>
      <c r="H328">
        <v>116</v>
      </c>
      <c r="I328">
        <v>79</v>
      </c>
      <c r="J328">
        <v>109</v>
      </c>
      <c r="K328">
        <v>0.59487179487179398</v>
      </c>
      <c r="L328">
        <v>0.51555555555555499</v>
      </c>
      <c r="M328">
        <v>0.86666666666666603</v>
      </c>
      <c r="N328">
        <v>0.55238095238095197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383</v>
      </c>
      <c r="F329">
        <v>1230</v>
      </c>
      <c r="G329">
        <v>847</v>
      </c>
      <c r="H329">
        <v>380</v>
      </c>
      <c r="I329">
        <v>3</v>
      </c>
      <c r="J329">
        <v>850</v>
      </c>
      <c r="K329">
        <v>0.99216710182767598</v>
      </c>
      <c r="L329">
        <v>0.30894308943089399</v>
      </c>
      <c r="M329">
        <v>0.31138211382113801</v>
      </c>
      <c r="N329">
        <v>0.47117172969621801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721</v>
      </c>
      <c r="F330">
        <v>761</v>
      </c>
      <c r="G330">
        <v>40</v>
      </c>
      <c r="H330">
        <v>657</v>
      </c>
      <c r="I330">
        <v>64</v>
      </c>
      <c r="J330">
        <v>104</v>
      </c>
      <c r="K330">
        <v>0.91123439667128903</v>
      </c>
      <c r="L330">
        <v>0.86333771353482203</v>
      </c>
      <c r="M330">
        <v>0.94743758212877704</v>
      </c>
      <c r="N330">
        <v>0.88663967611336003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214</v>
      </c>
      <c r="F331">
        <v>225</v>
      </c>
      <c r="G331">
        <v>11</v>
      </c>
      <c r="H331">
        <v>180</v>
      </c>
      <c r="I331">
        <v>34</v>
      </c>
      <c r="J331">
        <v>45</v>
      </c>
      <c r="K331">
        <v>0.84112149532710201</v>
      </c>
      <c r="L331">
        <v>0.8</v>
      </c>
      <c r="M331">
        <v>0.95111111111111102</v>
      </c>
      <c r="N331">
        <v>0.82004555808655999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1225</v>
      </c>
      <c r="F332">
        <v>1230</v>
      </c>
      <c r="G332">
        <v>5</v>
      </c>
      <c r="H332">
        <v>1224</v>
      </c>
      <c r="I332">
        <v>1</v>
      </c>
      <c r="J332">
        <v>6</v>
      </c>
      <c r="K332">
        <v>0.99918367346938697</v>
      </c>
      <c r="L332">
        <v>0.99512195121951197</v>
      </c>
      <c r="M332">
        <v>0.99593495934959297</v>
      </c>
      <c r="N332">
        <v>0.99714867617107905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748</v>
      </c>
      <c r="F333">
        <v>761</v>
      </c>
      <c r="G333">
        <v>13</v>
      </c>
      <c r="H333">
        <v>666</v>
      </c>
      <c r="I333">
        <v>82</v>
      </c>
      <c r="J333">
        <v>95</v>
      </c>
      <c r="K333">
        <v>0.89037433155080203</v>
      </c>
      <c r="L333">
        <v>0.87516425755584704</v>
      </c>
      <c r="M333">
        <v>0.98291721419185196</v>
      </c>
      <c r="N333">
        <v>0.88270377733598404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207</v>
      </c>
      <c r="F334">
        <v>225</v>
      </c>
      <c r="G334">
        <v>18</v>
      </c>
      <c r="H334">
        <v>180</v>
      </c>
      <c r="I334">
        <v>27</v>
      </c>
      <c r="J334">
        <v>45</v>
      </c>
      <c r="K334">
        <v>0.86956521739130399</v>
      </c>
      <c r="L334">
        <v>0.8</v>
      </c>
      <c r="M334">
        <v>0.92</v>
      </c>
      <c r="N334">
        <v>0.83333333333333304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1032</v>
      </c>
      <c r="F335">
        <v>1035</v>
      </c>
      <c r="G335">
        <v>3</v>
      </c>
      <c r="H335">
        <v>1017</v>
      </c>
      <c r="I335">
        <v>15</v>
      </c>
      <c r="J335">
        <v>18</v>
      </c>
      <c r="K335">
        <v>0.98546511627906896</v>
      </c>
      <c r="L335">
        <v>0.98260869565217301</v>
      </c>
      <c r="M335">
        <v>0.99710144927536204</v>
      </c>
      <c r="N335">
        <v>0.98403483309143602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776</v>
      </c>
      <c r="F336">
        <v>827</v>
      </c>
      <c r="G336">
        <v>51</v>
      </c>
      <c r="H336">
        <v>695</v>
      </c>
      <c r="I336">
        <v>81</v>
      </c>
      <c r="J336">
        <v>132</v>
      </c>
      <c r="K336">
        <v>0.89561855670103097</v>
      </c>
      <c r="L336">
        <v>0.840386940749697</v>
      </c>
      <c r="M336">
        <v>0.93833131801692804</v>
      </c>
      <c r="N336">
        <v>0.86712414223331202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228</v>
      </c>
      <c r="F337">
        <v>243</v>
      </c>
      <c r="G337">
        <v>15</v>
      </c>
      <c r="H337">
        <v>143</v>
      </c>
      <c r="I337">
        <v>85</v>
      </c>
      <c r="J337">
        <v>100</v>
      </c>
      <c r="K337">
        <v>0.62719298245613997</v>
      </c>
      <c r="L337">
        <v>0.58847736625514402</v>
      </c>
      <c r="M337">
        <v>0.938271604938271</v>
      </c>
      <c r="N337">
        <v>0.60721868365180398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1027</v>
      </c>
      <c r="F338">
        <v>1035</v>
      </c>
      <c r="G338">
        <v>8</v>
      </c>
      <c r="H338">
        <v>1016</v>
      </c>
      <c r="I338">
        <v>11</v>
      </c>
      <c r="J338">
        <v>19</v>
      </c>
      <c r="K338">
        <v>0.98928919182083697</v>
      </c>
      <c r="L338">
        <v>0.98164251207729403</v>
      </c>
      <c r="M338">
        <v>0.99227053140096599</v>
      </c>
      <c r="N338">
        <v>0.98545101842870997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831</v>
      </c>
      <c r="F339">
        <v>827</v>
      </c>
      <c r="G339">
        <v>4</v>
      </c>
      <c r="H339">
        <v>771</v>
      </c>
      <c r="I339">
        <v>60</v>
      </c>
      <c r="J339">
        <v>56</v>
      </c>
      <c r="K339">
        <v>0.92779783393501802</v>
      </c>
      <c r="L339">
        <v>0.93228536880290203</v>
      </c>
      <c r="M339">
        <v>1.00483675937122</v>
      </c>
      <c r="N339">
        <v>0.93003618817852796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223</v>
      </c>
      <c r="F340">
        <v>243</v>
      </c>
      <c r="G340">
        <v>20</v>
      </c>
      <c r="H340">
        <v>180</v>
      </c>
      <c r="I340">
        <v>43</v>
      </c>
      <c r="J340">
        <v>63</v>
      </c>
      <c r="K340">
        <v>0.80717488789237601</v>
      </c>
      <c r="L340">
        <v>0.74074074074074003</v>
      </c>
      <c r="M340">
        <v>0.91769547325102796</v>
      </c>
      <c r="N340">
        <v>0.77253218884120101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1028</v>
      </c>
      <c r="F341">
        <v>1035</v>
      </c>
      <c r="G341">
        <v>7</v>
      </c>
      <c r="H341">
        <v>1024</v>
      </c>
      <c r="I341">
        <v>4</v>
      </c>
      <c r="J341">
        <v>11</v>
      </c>
      <c r="K341">
        <v>0.99610894941634198</v>
      </c>
      <c r="L341">
        <v>0.98937198067632803</v>
      </c>
      <c r="M341">
        <v>0.99323671497584498</v>
      </c>
      <c r="N341">
        <v>0.99272903538536095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853</v>
      </c>
      <c r="F342">
        <v>827</v>
      </c>
      <c r="G342">
        <v>26</v>
      </c>
      <c r="H342">
        <v>779</v>
      </c>
      <c r="I342">
        <v>74</v>
      </c>
      <c r="J342">
        <v>48</v>
      </c>
      <c r="K342">
        <v>0.91324736225087899</v>
      </c>
      <c r="L342">
        <v>0.94195888754534396</v>
      </c>
      <c r="M342">
        <v>1.0314389359129299</v>
      </c>
      <c r="N342">
        <v>0.92738095238095197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228</v>
      </c>
      <c r="F343">
        <v>243</v>
      </c>
      <c r="G343">
        <v>15</v>
      </c>
      <c r="H343">
        <v>184</v>
      </c>
      <c r="I343">
        <v>44</v>
      </c>
      <c r="J343">
        <v>59</v>
      </c>
      <c r="K343">
        <v>0.80701754385964897</v>
      </c>
      <c r="L343">
        <v>0.75720164609053497</v>
      </c>
      <c r="M343">
        <v>0.938271604938271</v>
      </c>
      <c r="N343">
        <v>0.78131634819532902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1095</v>
      </c>
      <c r="F344">
        <v>1107</v>
      </c>
      <c r="G344">
        <v>12</v>
      </c>
      <c r="H344">
        <v>1086</v>
      </c>
      <c r="I344">
        <v>9</v>
      </c>
      <c r="J344">
        <v>21</v>
      </c>
      <c r="K344">
        <v>0.99178082191780803</v>
      </c>
      <c r="L344">
        <v>0.98102981029810299</v>
      </c>
      <c r="M344">
        <v>0.98915989159891604</v>
      </c>
      <c r="N344">
        <v>0.98637602179836503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604</v>
      </c>
      <c r="F345">
        <v>701</v>
      </c>
      <c r="G345">
        <v>97</v>
      </c>
      <c r="H345">
        <v>576</v>
      </c>
      <c r="I345">
        <v>28</v>
      </c>
      <c r="J345">
        <v>125</v>
      </c>
      <c r="K345">
        <v>0.95364238410596003</v>
      </c>
      <c r="L345">
        <v>0.82168330955777402</v>
      </c>
      <c r="M345">
        <v>0.86162624821683298</v>
      </c>
      <c r="N345">
        <v>0.88275862068965505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206</v>
      </c>
      <c r="F346">
        <v>266</v>
      </c>
      <c r="G346">
        <v>60</v>
      </c>
      <c r="H346">
        <v>140</v>
      </c>
      <c r="I346">
        <v>66</v>
      </c>
      <c r="J346">
        <v>126</v>
      </c>
      <c r="K346">
        <v>0.67961165048543604</v>
      </c>
      <c r="L346">
        <v>0.52631578947368396</v>
      </c>
      <c r="M346">
        <v>0.77443609022556303</v>
      </c>
      <c r="N346">
        <v>0.59322033898305004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1072</v>
      </c>
      <c r="F347">
        <v>1107</v>
      </c>
      <c r="G347">
        <v>35</v>
      </c>
      <c r="H347">
        <v>1061</v>
      </c>
      <c r="I347">
        <v>11</v>
      </c>
      <c r="J347">
        <v>46</v>
      </c>
      <c r="K347">
        <v>0.98973880597014896</v>
      </c>
      <c r="L347">
        <v>0.95844625112917703</v>
      </c>
      <c r="M347">
        <v>0.96838301716350395</v>
      </c>
      <c r="N347">
        <v>0.97384121156493797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629</v>
      </c>
      <c r="F348">
        <v>701</v>
      </c>
      <c r="G348">
        <v>72</v>
      </c>
      <c r="H348">
        <v>602</v>
      </c>
      <c r="I348">
        <v>27</v>
      </c>
      <c r="J348">
        <v>99</v>
      </c>
      <c r="K348">
        <v>0.95707472178060404</v>
      </c>
      <c r="L348">
        <v>0.85877318116975698</v>
      </c>
      <c r="M348">
        <v>0.897289586305278</v>
      </c>
      <c r="N348">
        <v>0.90526315789473599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252</v>
      </c>
      <c r="F349">
        <v>266</v>
      </c>
      <c r="G349">
        <v>14</v>
      </c>
      <c r="H349">
        <v>213</v>
      </c>
      <c r="I349">
        <v>39</v>
      </c>
      <c r="J349">
        <v>53</v>
      </c>
      <c r="K349">
        <v>0.84523809523809501</v>
      </c>
      <c r="L349">
        <v>0.80075187969924799</v>
      </c>
      <c r="M349">
        <v>0.94736842105263097</v>
      </c>
      <c r="N349">
        <v>0.82239382239382197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1091</v>
      </c>
      <c r="F350">
        <v>1107</v>
      </c>
      <c r="G350">
        <v>16</v>
      </c>
      <c r="H350">
        <v>1088</v>
      </c>
      <c r="I350">
        <v>3</v>
      </c>
      <c r="J350">
        <v>19</v>
      </c>
      <c r="K350">
        <v>0.997250229147571</v>
      </c>
      <c r="L350">
        <v>0.98283649503161696</v>
      </c>
      <c r="M350">
        <v>0.98554652213188798</v>
      </c>
      <c r="N350">
        <v>0.98999090081892605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698</v>
      </c>
      <c r="F351">
        <v>701</v>
      </c>
      <c r="G351">
        <v>3</v>
      </c>
      <c r="H351">
        <v>661</v>
      </c>
      <c r="I351">
        <v>37</v>
      </c>
      <c r="J351">
        <v>40</v>
      </c>
      <c r="K351">
        <v>0.94699140401146098</v>
      </c>
      <c r="L351">
        <v>0.94293865905848695</v>
      </c>
      <c r="M351">
        <v>0.99572039942938595</v>
      </c>
      <c r="N351">
        <v>0.94496068620443097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236</v>
      </c>
      <c r="F352">
        <v>266</v>
      </c>
      <c r="G352">
        <v>30</v>
      </c>
      <c r="H352">
        <v>201</v>
      </c>
      <c r="I352">
        <v>35</v>
      </c>
      <c r="J352">
        <v>65</v>
      </c>
      <c r="K352">
        <v>0.85169491525423702</v>
      </c>
      <c r="L352">
        <v>0.75563909774436</v>
      </c>
      <c r="M352">
        <v>0.88721804511278102</v>
      </c>
      <c r="N352">
        <v>0.80079681274900305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1075</v>
      </c>
      <c r="F353">
        <v>1014</v>
      </c>
      <c r="G353">
        <v>61</v>
      </c>
      <c r="H353">
        <v>1008</v>
      </c>
      <c r="I353">
        <v>67</v>
      </c>
      <c r="J353">
        <v>6</v>
      </c>
      <c r="K353">
        <v>0.93767441860465095</v>
      </c>
      <c r="L353">
        <v>0.99408284023668603</v>
      </c>
      <c r="M353">
        <v>1.0601577909270199</v>
      </c>
      <c r="N353">
        <v>0.96505505026328298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644</v>
      </c>
      <c r="F354">
        <v>656</v>
      </c>
      <c r="G354">
        <v>12</v>
      </c>
      <c r="H354">
        <v>596</v>
      </c>
      <c r="I354">
        <v>48</v>
      </c>
      <c r="J354">
        <v>60</v>
      </c>
      <c r="K354">
        <v>0.92546583850931596</v>
      </c>
      <c r="L354">
        <v>0.90853658536585302</v>
      </c>
      <c r="M354">
        <v>0.98170731707317005</v>
      </c>
      <c r="N354">
        <v>0.91692307692307695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202</v>
      </c>
      <c r="F355">
        <v>247</v>
      </c>
      <c r="G355">
        <v>45</v>
      </c>
      <c r="H355">
        <v>162</v>
      </c>
      <c r="I355">
        <v>40</v>
      </c>
      <c r="J355">
        <v>85</v>
      </c>
      <c r="K355">
        <v>0.80198019801980203</v>
      </c>
      <c r="L355">
        <v>0.65587044534412897</v>
      </c>
      <c r="M355">
        <v>0.81781376518218596</v>
      </c>
      <c r="N355">
        <v>0.72160356347438703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1005</v>
      </c>
      <c r="F356">
        <v>1014</v>
      </c>
      <c r="G356">
        <v>9</v>
      </c>
      <c r="H356">
        <v>991</v>
      </c>
      <c r="I356">
        <v>14</v>
      </c>
      <c r="J356">
        <v>23</v>
      </c>
      <c r="K356">
        <v>0.98606965174129302</v>
      </c>
      <c r="L356">
        <v>0.97731755424063105</v>
      </c>
      <c r="M356">
        <v>0.99112426035502899</v>
      </c>
      <c r="N356">
        <v>0.98167409608717104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697</v>
      </c>
      <c r="F357">
        <v>656</v>
      </c>
      <c r="G357">
        <v>41</v>
      </c>
      <c r="H357">
        <v>627</v>
      </c>
      <c r="I357">
        <v>70</v>
      </c>
      <c r="J357">
        <v>29</v>
      </c>
      <c r="K357">
        <v>0.89956958393113295</v>
      </c>
      <c r="L357">
        <v>0.95579268292682895</v>
      </c>
      <c r="M357">
        <v>1.0625</v>
      </c>
      <c r="N357">
        <v>0.92682926829268197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252</v>
      </c>
      <c r="F358">
        <v>247</v>
      </c>
      <c r="G358">
        <v>5</v>
      </c>
      <c r="H358">
        <v>218</v>
      </c>
      <c r="I358">
        <v>34</v>
      </c>
      <c r="J358">
        <v>29</v>
      </c>
      <c r="K358">
        <v>0.865079365079365</v>
      </c>
      <c r="L358">
        <v>0.88259109311740802</v>
      </c>
      <c r="M358">
        <v>1.0202429149797501</v>
      </c>
      <c r="N358">
        <v>0.87374749498997994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1016</v>
      </c>
      <c r="F359">
        <v>1014</v>
      </c>
      <c r="G359">
        <v>2</v>
      </c>
      <c r="H359">
        <v>1008</v>
      </c>
      <c r="I359">
        <v>8</v>
      </c>
      <c r="J359">
        <v>6</v>
      </c>
      <c r="K359">
        <v>0.99212598425196796</v>
      </c>
      <c r="L359">
        <v>0.99408284023668603</v>
      </c>
      <c r="M359">
        <v>1.0019723865877701</v>
      </c>
      <c r="N359">
        <v>0.99310344827586206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658</v>
      </c>
      <c r="F360">
        <v>656</v>
      </c>
      <c r="G360">
        <v>2</v>
      </c>
      <c r="H360">
        <v>607</v>
      </c>
      <c r="I360">
        <v>51</v>
      </c>
      <c r="J360">
        <v>49</v>
      </c>
      <c r="K360">
        <v>0.922492401215805</v>
      </c>
      <c r="L360">
        <v>0.92530487804878003</v>
      </c>
      <c r="M360">
        <v>1.0030487804878001</v>
      </c>
      <c r="N360">
        <v>0.923896499238964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244</v>
      </c>
      <c r="F361">
        <v>247</v>
      </c>
      <c r="G361">
        <v>3</v>
      </c>
      <c r="H361">
        <v>198</v>
      </c>
      <c r="I361">
        <v>46</v>
      </c>
      <c r="J361">
        <v>49</v>
      </c>
      <c r="K361">
        <v>0.81147540983606503</v>
      </c>
      <c r="L361">
        <v>0.80161943319838003</v>
      </c>
      <c r="M361">
        <v>0.98785425101214497</v>
      </c>
      <c r="N361">
        <v>0.80651731160896101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1105</v>
      </c>
      <c r="F362">
        <v>1070</v>
      </c>
      <c r="G362">
        <v>35</v>
      </c>
      <c r="H362">
        <v>1065</v>
      </c>
      <c r="I362">
        <v>40</v>
      </c>
      <c r="J362">
        <v>5</v>
      </c>
      <c r="K362">
        <v>0.96380090497737503</v>
      </c>
      <c r="L362">
        <v>0.99532710280373804</v>
      </c>
      <c r="M362">
        <v>1.0327102803738299</v>
      </c>
      <c r="N362">
        <v>0.97931034482758605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721</v>
      </c>
      <c r="F363">
        <v>700</v>
      </c>
      <c r="G363">
        <v>21</v>
      </c>
      <c r="H363">
        <v>630</v>
      </c>
      <c r="I363">
        <v>91</v>
      </c>
      <c r="J363">
        <v>70</v>
      </c>
      <c r="K363">
        <v>0.87378640776699001</v>
      </c>
      <c r="L363">
        <v>0.9</v>
      </c>
      <c r="M363">
        <v>1.03</v>
      </c>
      <c r="N363">
        <v>0.88669950738916203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196</v>
      </c>
      <c r="F364">
        <v>239</v>
      </c>
      <c r="G364">
        <v>43</v>
      </c>
      <c r="H364">
        <v>153</v>
      </c>
      <c r="I364">
        <v>43</v>
      </c>
      <c r="J364">
        <v>86</v>
      </c>
      <c r="K364">
        <v>0.780612244897959</v>
      </c>
      <c r="L364">
        <v>0.64016736401673602</v>
      </c>
      <c r="M364">
        <v>0.82008368200836801</v>
      </c>
      <c r="N364">
        <v>0.70344827586206804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560</v>
      </c>
      <c r="F365">
        <v>1070</v>
      </c>
      <c r="G365">
        <v>510</v>
      </c>
      <c r="H365">
        <v>560</v>
      </c>
      <c r="I365">
        <v>0</v>
      </c>
      <c r="J365">
        <v>510</v>
      </c>
      <c r="K365">
        <v>1</v>
      </c>
      <c r="L365">
        <v>0.52336448598130803</v>
      </c>
      <c r="M365">
        <v>0.52336448598130803</v>
      </c>
      <c r="N365">
        <v>0.68711656441717694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699</v>
      </c>
      <c r="F366">
        <v>700</v>
      </c>
      <c r="G366">
        <v>1</v>
      </c>
      <c r="H366">
        <v>635</v>
      </c>
      <c r="I366">
        <v>64</v>
      </c>
      <c r="J366">
        <v>65</v>
      </c>
      <c r="K366">
        <v>0.90844062947067195</v>
      </c>
      <c r="L366">
        <v>0.90714285714285703</v>
      </c>
      <c r="M366">
        <v>0.998571428571428</v>
      </c>
      <c r="N366">
        <v>0.90779127948534599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218</v>
      </c>
      <c r="F367">
        <v>239</v>
      </c>
      <c r="G367">
        <v>21</v>
      </c>
      <c r="H367">
        <v>186</v>
      </c>
      <c r="I367">
        <v>32</v>
      </c>
      <c r="J367">
        <v>53</v>
      </c>
      <c r="K367">
        <v>0.85321100917431103</v>
      </c>
      <c r="L367">
        <v>0.77824267782426704</v>
      </c>
      <c r="M367">
        <v>0.91213389121338895</v>
      </c>
      <c r="N367">
        <v>0.81400437636761402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1035</v>
      </c>
      <c r="F368">
        <v>1070</v>
      </c>
      <c r="G368">
        <v>35</v>
      </c>
      <c r="H368">
        <v>1033</v>
      </c>
      <c r="I368">
        <v>2</v>
      </c>
      <c r="J368">
        <v>37</v>
      </c>
      <c r="K368">
        <v>0.99806763285024103</v>
      </c>
      <c r="L368">
        <v>0.96542056074766303</v>
      </c>
      <c r="M368">
        <v>0.96728971962616805</v>
      </c>
      <c r="N368">
        <v>0.98147268408551003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695</v>
      </c>
      <c r="F369">
        <v>700</v>
      </c>
      <c r="G369">
        <v>5</v>
      </c>
      <c r="H369">
        <v>635</v>
      </c>
      <c r="I369">
        <v>60</v>
      </c>
      <c r="J369">
        <v>65</v>
      </c>
      <c r="K369">
        <v>0.91366906474820098</v>
      </c>
      <c r="L369">
        <v>0.90714285714285703</v>
      </c>
      <c r="M369">
        <v>0.99285714285714199</v>
      </c>
      <c r="N369">
        <v>0.91039426523297395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208</v>
      </c>
      <c r="F370">
        <v>239</v>
      </c>
      <c r="G370">
        <v>31</v>
      </c>
      <c r="H370">
        <v>179</v>
      </c>
      <c r="I370">
        <v>29</v>
      </c>
      <c r="J370">
        <v>60</v>
      </c>
      <c r="K370">
        <v>0.86057692307692302</v>
      </c>
      <c r="L370">
        <v>0.74895397489539695</v>
      </c>
      <c r="M370">
        <v>0.87029288702928798</v>
      </c>
      <c r="N370">
        <v>0.80089485458612897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1059</v>
      </c>
      <c r="F371">
        <v>1007</v>
      </c>
      <c r="G371">
        <v>52</v>
      </c>
      <c r="H371">
        <v>1007</v>
      </c>
      <c r="I371">
        <v>52</v>
      </c>
      <c r="J371">
        <v>0</v>
      </c>
      <c r="K371">
        <v>0.95089707271010304</v>
      </c>
      <c r="L371">
        <v>1</v>
      </c>
      <c r="M371">
        <v>1.05163853028798</v>
      </c>
      <c r="N371">
        <v>0.97483059051306797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718</v>
      </c>
      <c r="F372">
        <v>641</v>
      </c>
      <c r="G372">
        <v>77</v>
      </c>
      <c r="H372">
        <v>601</v>
      </c>
      <c r="I372">
        <v>117</v>
      </c>
      <c r="J372">
        <v>40</v>
      </c>
      <c r="K372">
        <v>0.83704735376044503</v>
      </c>
      <c r="L372">
        <v>0.93759750390015595</v>
      </c>
      <c r="M372">
        <v>1.1201248049921899</v>
      </c>
      <c r="N372">
        <v>0.884473877851361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250</v>
      </c>
      <c r="F373">
        <v>204</v>
      </c>
      <c r="G373">
        <v>46</v>
      </c>
      <c r="H373">
        <v>176</v>
      </c>
      <c r="I373">
        <v>74</v>
      </c>
      <c r="J373">
        <v>28</v>
      </c>
      <c r="K373">
        <v>0.70399999999999996</v>
      </c>
      <c r="L373">
        <v>0.86274509803921495</v>
      </c>
      <c r="M373">
        <v>1.2254901960784299</v>
      </c>
      <c r="N373">
        <v>0.77533039647576996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1044</v>
      </c>
      <c r="F374">
        <v>1007</v>
      </c>
      <c r="G374">
        <v>37</v>
      </c>
      <c r="H374">
        <v>1007</v>
      </c>
      <c r="I374">
        <v>37</v>
      </c>
      <c r="J374">
        <v>0</v>
      </c>
      <c r="K374">
        <v>0.96455938697318</v>
      </c>
      <c r="L374">
        <v>1</v>
      </c>
      <c r="M374">
        <v>1.0367428003972099</v>
      </c>
      <c r="N374">
        <v>0.98196001950268097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689</v>
      </c>
      <c r="F375">
        <v>641</v>
      </c>
      <c r="G375">
        <v>48</v>
      </c>
      <c r="H375">
        <v>593</v>
      </c>
      <c r="I375">
        <v>96</v>
      </c>
      <c r="J375">
        <v>48</v>
      </c>
      <c r="K375">
        <v>0.860667634252539</v>
      </c>
      <c r="L375">
        <v>0.92511700468018698</v>
      </c>
      <c r="M375">
        <v>1.07488299531981</v>
      </c>
      <c r="N375">
        <v>0.89172932330827004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241</v>
      </c>
      <c r="F376">
        <v>204</v>
      </c>
      <c r="G376">
        <v>37</v>
      </c>
      <c r="H376">
        <v>184</v>
      </c>
      <c r="I376">
        <v>57</v>
      </c>
      <c r="J376">
        <v>20</v>
      </c>
      <c r="K376">
        <v>0.76348547717842297</v>
      </c>
      <c r="L376">
        <v>0.90196078431372495</v>
      </c>
      <c r="M376">
        <v>1.1813725490196001</v>
      </c>
      <c r="N376">
        <v>0.82696629213483097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999</v>
      </c>
      <c r="F377">
        <v>1007</v>
      </c>
      <c r="G377">
        <v>8</v>
      </c>
      <c r="H377">
        <v>994</v>
      </c>
      <c r="I377">
        <v>5</v>
      </c>
      <c r="J377">
        <v>13</v>
      </c>
      <c r="K377">
        <v>0.994994994994995</v>
      </c>
      <c r="L377">
        <v>0.98709036742800305</v>
      </c>
      <c r="M377">
        <v>0.99205561072492499</v>
      </c>
      <c r="N377">
        <v>0.99102691924227304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627</v>
      </c>
      <c r="F378">
        <v>641</v>
      </c>
      <c r="G378">
        <v>14</v>
      </c>
      <c r="H378">
        <v>570</v>
      </c>
      <c r="I378">
        <v>57</v>
      </c>
      <c r="J378">
        <v>71</v>
      </c>
      <c r="K378">
        <v>0.90909090909090895</v>
      </c>
      <c r="L378">
        <v>0.88923556942277604</v>
      </c>
      <c r="M378">
        <v>0.97815912636505398</v>
      </c>
      <c r="N378">
        <v>0.89905362776025199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206</v>
      </c>
      <c r="F379">
        <v>204</v>
      </c>
      <c r="G379">
        <v>2</v>
      </c>
      <c r="H379">
        <v>168</v>
      </c>
      <c r="I379">
        <v>38</v>
      </c>
      <c r="J379">
        <v>36</v>
      </c>
      <c r="K379">
        <v>0.81553398058252402</v>
      </c>
      <c r="L379">
        <v>0.82352941176470495</v>
      </c>
      <c r="M379">
        <v>1.0098039215686201</v>
      </c>
      <c r="N379">
        <v>0.81951219512195095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1037</v>
      </c>
      <c r="F380">
        <v>1000</v>
      </c>
      <c r="G380">
        <v>37</v>
      </c>
      <c r="H380">
        <v>1000</v>
      </c>
      <c r="I380">
        <v>37</v>
      </c>
      <c r="J380">
        <v>0</v>
      </c>
      <c r="K380">
        <v>0.96432015429122397</v>
      </c>
      <c r="L380">
        <v>1</v>
      </c>
      <c r="M380">
        <v>1.0369999999999999</v>
      </c>
      <c r="N380">
        <v>0.98183603338242498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856</v>
      </c>
      <c r="F381">
        <v>815</v>
      </c>
      <c r="G381">
        <v>41</v>
      </c>
      <c r="H381">
        <v>779</v>
      </c>
      <c r="I381">
        <v>77</v>
      </c>
      <c r="J381">
        <v>36</v>
      </c>
      <c r="K381">
        <v>0.91004672897196204</v>
      </c>
      <c r="L381">
        <v>0.95582822085889496</v>
      </c>
      <c r="M381">
        <v>1.0503067484662501</v>
      </c>
      <c r="N381">
        <v>0.93237582286056198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245</v>
      </c>
      <c r="F382">
        <v>216</v>
      </c>
      <c r="G382">
        <v>29</v>
      </c>
      <c r="H382">
        <v>162</v>
      </c>
      <c r="I382">
        <v>83</v>
      </c>
      <c r="J382">
        <v>54</v>
      </c>
      <c r="K382">
        <v>0.66122448979591797</v>
      </c>
      <c r="L382">
        <v>0.75</v>
      </c>
      <c r="M382">
        <v>1.13425925925925</v>
      </c>
      <c r="N382">
        <v>0.70281995661605201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978</v>
      </c>
      <c r="F383">
        <v>1000</v>
      </c>
      <c r="G383">
        <v>22</v>
      </c>
      <c r="H383">
        <v>973</v>
      </c>
      <c r="I383">
        <v>5</v>
      </c>
      <c r="J383">
        <v>27</v>
      </c>
      <c r="K383">
        <v>0.99488752556237203</v>
      </c>
      <c r="L383">
        <v>0.97299999999999998</v>
      </c>
      <c r="M383">
        <v>0.97799999999999998</v>
      </c>
      <c r="N383">
        <v>0.983822042467138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841</v>
      </c>
      <c r="F384">
        <v>815</v>
      </c>
      <c r="G384">
        <v>26</v>
      </c>
      <c r="H384">
        <v>788</v>
      </c>
      <c r="I384">
        <v>53</v>
      </c>
      <c r="J384">
        <v>27</v>
      </c>
      <c r="K384">
        <v>0.93697978596908404</v>
      </c>
      <c r="L384">
        <v>0.96687116564417097</v>
      </c>
      <c r="M384">
        <v>1.03190184049079</v>
      </c>
      <c r="N384">
        <v>0.95169082125603799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250</v>
      </c>
      <c r="F385">
        <v>216</v>
      </c>
      <c r="G385">
        <v>34</v>
      </c>
      <c r="H385">
        <v>191</v>
      </c>
      <c r="I385">
        <v>59</v>
      </c>
      <c r="J385">
        <v>25</v>
      </c>
      <c r="K385">
        <v>0.76400000000000001</v>
      </c>
      <c r="L385">
        <v>0.88425925925925897</v>
      </c>
      <c r="M385">
        <v>1.1574074074073999</v>
      </c>
      <c r="N385">
        <v>0.81974248927038595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993</v>
      </c>
      <c r="I386">
        <v>0</v>
      </c>
      <c r="J386">
        <v>7</v>
      </c>
      <c r="K386">
        <v>1</v>
      </c>
      <c r="L386">
        <v>0.99299999999999999</v>
      </c>
      <c r="M386">
        <v>0.99299999999999999</v>
      </c>
      <c r="N386">
        <v>0.99648770697441003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829</v>
      </c>
      <c r="F387">
        <v>815</v>
      </c>
      <c r="G387">
        <v>14</v>
      </c>
      <c r="H387">
        <v>778</v>
      </c>
      <c r="I387">
        <v>51</v>
      </c>
      <c r="J387">
        <v>37</v>
      </c>
      <c r="K387">
        <v>0.93848009650180897</v>
      </c>
      <c r="L387">
        <v>0.95460122699386496</v>
      </c>
      <c r="M387">
        <v>1.01717791411042</v>
      </c>
      <c r="N387">
        <v>0.94647201946472004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221</v>
      </c>
      <c r="F388">
        <v>216</v>
      </c>
      <c r="G388">
        <v>5</v>
      </c>
      <c r="H388">
        <v>186</v>
      </c>
      <c r="I388">
        <v>35</v>
      </c>
      <c r="J388">
        <v>30</v>
      </c>
      <c r="K388">
        <v>0.841628959276018</v>
      </c>
      <c r="L388">
        <v>0.86111111111111105</v>
      </c>
      <c r="M388">
        <v>1.0231481481481399</v>
      </c>
      <c r="N388">
        <v>0.85125858123569798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1047</v>
      </c>
      <c r="F389">
        <v>1052</v>
      </c>
      <c r="G389">
        <v>5</v>
      </c>
      <c r="H389">
        <v>1043</v>
      </c>
      <c r="I389">
        <v>4</v>
      </c>
      <c r="J389">
        <v>9</v>
      </c>
      <c r="K389">
        <v>0.99617956064947399</v>
      </c>
      <c r="L389">
        <v>0.99144486692015199</v>
      </c>
      <c r="M389">
        <v>0.99524714828897298</v>
      </c>
      <c r="N389">
        <v>0.99380657455931398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867</v>
      </c>
      <c r="F390">
        <v>913</v>
      </c>
      <c r="G390">
        <v>46</v>
      </c>
      <c r="H390">
        <v>809</v>
      </c>
      <c r="I390">
        <v>58</v>
      </c>
      <c r="J390">
        <v>104</v>
      </c>
      <c r="K390">
        <v>0.93310265282583604</v>
      </c>
      <c r="L390">
        <v>0.88608981380065699</v>
      </c>
      <c r="M390">
        <v>0.94961664841182902</v>
      </c>
      <c r="N390">
        <v>0.908988764044943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204</v>
      </c>
      <c r="F391">
        <v>217</v>
      </c>
      <c r="G391">
        <v>13</v>
      </c>
      <c r="H391">
        <v>154</v>
      </c>
      <c r="I391">
        <v>50</v>
      </c>
      <c r="J391">
        <v>63</v>
      </c>
      <c r="K391">
        <v>0.75490196078431304</v>
      </c>
      <c r="L391">
        <v>0.70967741935483797</v>
      </c>
      <c r="M391">
        <v>0.94009216589861699</v>
      </c>
      <c r="N391">
        <v>0.73159144893111605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1030</v>
      </c>
      <c r="F392">
        <v>1052</v>
      </c>
      <c r="G392">
        <v>22</v>
      </c>
      <c r="H392">
        <v>1026</v>
      </c>
      <c r="I392">
        <v>4</v>
      </c>
      <c r="J392">
        <v>26</v>
      </c>
      <c r="K392">
        <v>0.99611650485436898</v>
      </c>
      <c r="L392">
        <v>0.975285171102661</v>
      </c>
      <c r="M392">
        <v>0.97908745247148199</v>
      </c>
      <c r="N392">
        <v>0.98559077809798201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916</v>
      </c>
      <c r="F393">
        <v>913</v>
      </c>
      <c r="G393">
        <v>3</v>
      </c>
      <c r="H393">
        <v>853</v>
      </c>
      <c r="I393">
        <v>63</v>
      </c>
      <c r="J393">
        <v>60</v>
      </c>
      <c r="K393">
        <v>0.93122270742358004</v>
      </c>
      <c r="L393">
        <v>0.93428258488499405</v>
      </c>
      <c r="M393">
        <v>1.0032858707557499</v>
      </c>
      <c r="N393">
        <v>0.93275013668671403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226</v>
      </c>
      <c r="F394">
        <v>217</v>
      </c>
      <c r="G394">
        <v>9</v>
      </c>
      <c r="H394">
        <v>190</v>
      </c>
      <c r="I394">
        <v>36</v>
      </c>
      <c r="J394">
        <v>27</v>
      </c>
      <c r="K394">
        <v>0.840707964601769</v>
      </c>
      <c r="L394">
        <v>0.87557603686635899</v>
      </c>
      <c r="M394">
        <v>1.0414746543778799</v>
      </c>
      <c r="N394">
        <v>0.85778781038374696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1046</v>
      </c>
      <c r="F395">
        <v>1052</v>
      </c>
      <c r="G395">
        <v>6</v>
      </c>
      <c r="H395">
        <v>1046</v>
      </c>
      <c r="I395">
        <v>0</v>
      </c>
      <c r="J395">
        <v>6</v>
      </c>
      <c r="K395">
        <v>1</v>
      </c>
      <c r="L395">
        <v>0.99429657794676796</v>
      </c>
      <c r="M395">
        <v>0.99429657794676796</v>
      </c>
      <c r="N395">
        <v>0.99714013346043795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883</v>
      </c>
      <c r="F396">
        <v>913</v>
      </c>
      <c r="G396">
        <v>30</v>
      </c>
      <c r="H396">
        <v>838</v>
      </c>
      <c r="I396">
        <v>45</v>
      </c>
      <c r="J396">
        <v>75</v>
      </c>
      <c r="K396">
        <v>0.94903737259343102</v>
      </c>
      <c r="L396">
        <v>0.91785323110624295</v>
      </c>
      <c r="M396">
        <v>0.96714129244249702</v>
      </c>
      <c r="N396">
        <v>0.93318485523385297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198</v>
      </c>
      <c r="F397">
        <v>217</v>
      </c>
      <c r="G397">
        <v>19</v>
      </c>
      <c r="H397">
        <v>171</v>
      </c>
      <c r="I397">
        <v>27</v>
      </c>
      <c r="J397">
        <v>46</v>
      </c>
      <c r="K397">
        <v>0.86363636363636298</v>
      </c>
      <c r="L397">
        <v>0.78801843317972298</v>
      </c>
      <c r="M397">
        <v>0.91244239631336399</v>
      </c>
      <c r="N397">
        <v>0.82409638554216802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1000</v>
      </c>
      <c r="F398">
        <v>964</v>
      </c>
      <c r="G398">
        <v>36</v>
      </c>
      <c r="H398">
        <v>964</v>
      </c>
      <c r="I398">
        <v>36</v>
      </c>
      <c r="J398">
        <v>0</v>
      </c>
      <c r="K398">
        <v>0.96399999999999997</v>
      </c>
      <c r="L398">
        <v>1</v>
      </c>
      <c r="M398">
        <v>1.0373443983402399</v>
      </c>
      <c r="N398">
        <v>0.98167006109979604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797</v>
      </c>
      <c r="F399">
        <v>774</v>
      </c>
      <c r="G399">
        <v>23</v>
      </c>
      <c r="H399">
        <v>732</v>
      </c>
      <c r="I399">
        <v>65</v>
      </c>
      <c r="J399">
        <v>42</v>
      </c>
      <c r="K399">
        <v>0.918444165621079</v>
      </c>
      <c r="L399">
        <v>0.94573643410852704</v>
      </c>
      <c r="M399">
        <v>1.0297157622738999</v>
      </c>
      <c r="N399">
        <v>0.93189051559516201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199</v>
      </c>
      <c r="F400">
        <v>218</v>
      </c>
      <c r="G400">
        <v>19</v>
      </c>
      <c r="H400">
        <v>168</v>
      </c>
      <c r="I400">
        <v>31</v>
      </c>
      <c r="J400">
        <v>50</v>
      </c>
      <c r="K400">
        <v>0.84422110552763796</v>
      </c>
      <c r="L400">
        <v>0.77064220183486198</v>
      </c>
      <c r="M400">
        <v>0.91284403669724701</v>
      </c>
      <c r="N400">
        <v>0.805755395683453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940</v>
      </c>
      <c r="F401">
        <v>964</v>
      </c>
      <c r="G401">
        <v>24</v>
      </c>
      <c r="H401">
        <v>935</v>
      </c>
      <c r="I401">
        <v>5</v>
      </c>
      <c r="J401">
        <v>29</v>
      </c>
      <c r="K401">
        <v>0.99468085106382897</v>
      </c>
      <c r="L401">
        <v>0.969917012448132</v>
      </c>
      <c r="M401">
        <v>0.975103734439834</v>
      </c>
      <c r="N401">
        <v>0.98214285714285698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775</v>
      </c>
      <c r="F402">
        <v>774</v>
      </c>
      <c r="G402">
        <v>1</v>
      </c>
      <c r="H402">
        <v>731</v>
      </c>
      <c r="I402">
        <v>44</v>
      </c>
      <c r="J402">
        <v>43</v>
      </c>
      <c r="K402">
        <v>0.94322580645161203</v>
      </c>
      <c r="L402">
        <v>0.94444444444444398</v>
      </c>
      <c r="M402">
        <v>1.00129198966408</v>
      </c>
      <c r="N402">
        <v>0.94383473208521595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199</v>
      </c>
      <c r="F403">
        <v>218</v>
      </c>
      <c r="G403">
        <v>19</v>
      </c>
      <c r="H403">
        <v>178</v>
      </c>
      <c r="I403">
        <v>21</v>
      </c>
      <c r="J403">
        <v>40</v>
      </c>
      <c r="K403">
        <v>0.89447236180904499</v>
      </c>
      <c r="L403">
        <v>0.81651376146788901</v>
      </c>
      <c r="M403">
        <v>0.91284403669724701</v>
      </c>
      <c r="N403">
        <v>0.85371702637889602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956</v>
      </c>
      <c r="F404">
        <v>964</v>
      </c>
      <c r="G404">
        <v>8</v>
      </c>
      <c r="H404">
        <v>955</v>
      </c>
      <c r="I404">
        <v>1</v>
      </c>
      <c r="J404">
        <v>9</v>
      </c>
      <c r="K404">
        <v>0.99895397489539695</v>
      </c>
      <c r="L404">
        <v>0.99066390041493702</v>
      </c>
      <c r="M404">
        <v>0.99170124481327804</v>
      </c>
      <c r="N404">
        <v>0.99479166666666596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756</v>
      </c>
      <c r="F405">
        <v>774</v>
      </c>
      <c r="G405">
        <v>18</v>
      </c>
      <c r="H405">
        <v>720</v>
      </c>
      <c r="I405">
        <v>36</v>
      </c>
      <c r="J405">
        <v>54</v>
      </c>
      <c r="K405">
        <v>0.952380952380952</v>
      </c>
      <c r="L405">
        <v>0.93023255813953398</v>
      </c>
      <c r="M405">
        <v>0.97674418604651103</v>
      </c>
      <c r="N405">
        <v>0.94117647058823495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206</v>
      </c>
      <c r="F406">
        <v>218</v>
      </c>
      <c r="G406">
        <v>12</v>
      </c>
      <c r="H406">
        <v>181</v>
      </c>
      <c r="I406">
        <v>25</v>
      </c>
      <c r="J406">
        <v>37</v>
      </c>
      <c r="K406">
        <v>0.87864077669902896</v>
      </c>
      <c r="L406">
        <v>0.83027522935779796</v>
      </c>
      <c r="M406">
        <v>0.94495412844036697</v>
      </c>
      <c r="N406">
        <v>0.85377358490566002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1121</v>
      </c>
      <c r="F407">
        <v>1109</v>
      </c>
      <c r="G407">
        <v>12</v>
      </c>
      <c r="H407">
        <v>1108</v>
      </c>
      <c r="I407">
        <v>13</v>
      </c>
      <c r="J407">
        <v>1</v>
      </c>
      <c r="K407">
        <v>0.98840321141837595</v>
      </c>
      <c r="L407">
        <v>0.99909828674481505</v>
      </c>
      <c r="M407">
        <v>1.0108205590622099</v>
      </c>
      <c r="N407">
        <v>0.99372197309416999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733</v>
      </c>
      <c r="F408">
        <v>681</v>
      </c>
      <c r="G408">
        <v>52</v>
      </c>
      <c r="H408">
        <v>631</v>
      </c>
      <c r="I408">
        <v>102</v>
      </c>
      <c r="J408">
        <v>50</v>
      </c>
      <c r="K408">
        <v>0.86084583901773504</v>
      </c>
      <c r="L408">
        <v>0.92657856093979396</v>
      </c>
      <c r="M408">
        <v>1.07635829662261</v>
      </c>
      <c r="N408">
        <v>0.89250353606789201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242</v>
      </c>
      <c r="F409">
        <v>272</v>
      </c>
      <c r="G409">
        <v>30</v>
      </c>
      <c r="H409">
        <v>162</v>
      </c>
      <c r="I409">
        <v>80</v>
      </c>
      <c r="J409">
        <v>110</v>
      </c>
      <c r="K409">
        <v>0.669421487603305</v>
      </c>
      <c r="L409">
        <v>0.59558823529411697</v>
      </c>
      <c r="M409">
        <v>0.88970588235294101</v>
      </c>
      <c r="N409">
        <v>0.63035019455252905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1123</v>
      </c>
      <c r="F410">
        <v>1109</v>
      </c>
      <c r="G410">
        <v>14</v>
      </c>
      <c r="H410">
        <v>1107</v>
      </c>
      <c r="I410">
        <v>16</v>
      </c>
      <c r="J410">
        <v>2</v>
      </c>
      <c r="K410">
        <v>0.98575244879786195</v>
      </c>
      <c r="L410">
        <v>0.99819657348962998</v>
      </c>
      <c r="M410">
        <v>1.01262398557258</v>
      </c>
      <c r="N410">
        <v>0.99193548387096697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683</v>
      </c>
      <c r="F411">
        <v>681</v>
      </c>
      <c r="G411">
        <v>2</v>
      </c>
      <c r="H411">
        <v>620</v>
      </c>
      <c r="I411">
        <v>63</v>
      </c>
      <c r="J411">
        <v>61</v>
      </c>
      <c r="K411">
        <v>0.907759882869692</v>
      </c>
      <c r="L411">
        <v>0.91042584434654905</v>
      </c>
      <c r="M411">
        <v>1.0029368575624</v>
      </c>
      <c r="N411">
        <v>0.90909090909090895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269</v>
      </c>
      <c r="F412">
        <v>272</v>
      </c>
      <c r="G412">
        <v>3</v>
      </c>
      <c r="H412">
        <v>219</v>
      </c>
      <c r="I412">
        <v>50</v>
      </c>
      <c r="J412">
        <v>53</v>
      </c>
      <c r="K412">
        <v>0.81412639405204401</v>
      </c>
      <c r="L412">
        <v>0.80514705882352899</v>
      </c>
      <c r="M412">
        <v>0.98897058823529405</v>
      </c>
      <c r="N412">
        <v>0.80961182994454695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1107</v>
      </c>
      <c r="F413">
        <v>1109</v>
      </c>
      <c r="G413">
        <v>2</v>
      </c>
      <c r="H413">
        <v>1104</v>
      </c>
      <c r="I413">
        <v>3</v>
      </c>
      <c r="J413">
        <v>5</v>
      </c>
      <c r="K413">
        <v>0.99728997289972898</v>
      </c>
      <c r="L413">
        <v>0.995491433724075</v>
      </c>
      <c r="M413">
        <v>0.99819657348962998</v>
      </c>
      <c r="N413">
        <v>0.99638989169674996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651</v>
      </c>
      <c r="F414">
        <v>681</v>
      </c>
      <c r="G414">
        <v>30</v>
      </c>
      <c r="H414">
        <v>599</v>
      </c>
      <c r="I414">
        <v>52</v>
      </c>
      <c r="J414">
        <v>82</v>
      </c>
      <c r="K414">
        <v>0.92012288786482299</v>
      </c>
      <c r="L414">
        <v>0.87958883994126202</v>
      </c>
      <c r="M414">
        <v>0.95594713656387598</v>
      </c>
      <c r="N414">
        <v>0.89939939939939895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235</v>
      </c>
      <c r="F415">
        <v>272</v>
      </c>
      <c r="G415">
        <v>37</v>
      </c>
      <c r="H415">
        <v>198</v>
      </c>
      <c r="I415">
        <v>37</v>
      </c>
      <c r="J415">
        <v>74</v>
      </c>
      <c r="K415">
        <v>0.84255319148936103</v>
      </c>
      <c r="L415">
        <v>0.72794117647058798</v>
      </c>
      <c r="M415">
        <v>0.86397058823529405</v>
      </c>
      <c r="N415">
        <v>0.781065088757396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1051</v>
      </c>
      <c r="F416">
        <v>1029</v>
      </c>
      <c r="G416">
        <v>22</v>
      </c>
      <c r="H416">
        <v>1029</v>
      </c>
      <c r="I416">
        <v>22</v>
      </c>
      <c r="J416">
        <v>0</v>
      </c>
      <c r="K416">
        <v>0.9790675547098</v>
      </c>
      <c r="L416">
        <v>1</v>
      </c>
      <c r="M416">
        <v>1.0213799805636501</v>
      </c>
      <c r="N416">
        <v>0.98942307692307696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876</v>
      </c>
      <c r="F417">
        <v>837</v>
      </c>
      <c r="G417">
        <v>39</v>
      </c>
      <c r="H417">
        <v>786</v>
      </c>
      <c r="I417">
        <v>90</v>
      </c>
      <c r="J417">
        <v>51</v>
      </c>
      <c r="K417">
        <v>0.897260273972602</v>
      </c>
      <c r="L417">
        <v>0.93906810035842203</v>
      </c>
      <c r="M417">
        <v>1.04659498207885</v>
      </c>
      <c r="N417">
        <v>0.91768826619964905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236</v>
      </c>
      <c r="F418">
        <v>240</v>
      </c>
      <c r="G418">
        <v>4</v>
      </c>
      <c r="H418">
        <v>151</v>
      </c>
      <c r="I418">
        <v>85</v>
      </c>
      <c r="J418">
        <v>89</v>
      </c>
      <c r="K418">
        <v>0.63983050847457601</v>
      </c>
      <c r="L418">
        <v>0.62916666666666599</v>
      </c>
      <c r="M418">
        <v>0.98333333333333295</v>
      </c>
      <c r="N418">
        <v>0.63445378151260501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1035</v>
      </c>
      <c r="F419">
        <v>1029</v>
      </c>
      <c r="G419">
        <v>6</v>
      </c>
      <c r="H419">
        <v>1024</v>
      </c>
      <c r="I419">
        <v>11</v>
      </c>
      <c r="J419">
        <v>5</v>
      </c>
      <c r="K419">
        <v>0.98937198067632803</v>
      </c>
      <c r="L419">
        <v>0.99514091350825995</v>
      </c>
      <c r="M419">
        <v>1.0058309037900801</v>
      </c>
      <c r="N419">
        <v>0.99224806201550297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850</v>
      </c>
      <c r="F420">
        <v>837</v>
      </c>
      <c r="G420">
        <v>13</v>
      </c>
      <c r="H420">
        <v>789</v>
      </c>
      <c r="I420">
        <v>61</v>
      </c>
      <c r="J420">
        <v>48</v>
      </c>
      <c r="K420">
        <v>0.92823529411764705</v>
      </c>
      <c r="L420">
        <v>0.94265232974910396</v>
      </c>
      <c r="M420">
        <v>1.0155316606929501</v>
      </c>
      <c r="N420">
        <v>0.93538826318909296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281</v>
      </c>
      <c r="F421">
        <v>240</v>
      </c>
      <c r="G421">
        <v>41</v>
      </c>
      <c r="H421">
        <v>198</v>
      </c>
      <c r="I421">
        <v>83</v>
      </c>
      <c r="J421">
        <v>42</v>
      </c>
      <c r="K421">
        <v>0.70462633451957202</v>
      </c>
      <c r="L421">
        <v>0.82499999999999996</v>
      </c>
      <c r="M421">
        <v>1.1708333333333301</v>
      </c>
      <c r="N421">
        <v>0.76007677543186103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1029</v>
      </c>
      <c r="I422">
        <v>16</v>
      </c>
      <c r="J422">
        <v>0</v>
      </c>
      <c r="K422">
        <v>0.98468899521531095</v>
      </c>
      <c r="L422">
        <v>1</v>
      </c>
      <c r="M422">
        <v>1.01554907677356</v>
      </c>
      <c r="N422">
        <v>0.99228543876566999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797</v>
      </c>
      <c r="I423">
        <v>51</v>
      </c>
      <c r="J423">
        <v>40</v>
      </c>
      <c r="K423">
        <v>0.93985849056603699</v>
      </c>
      <c r="L423">
        <v>0.95221027479091902</v>
      </c>
      <c r="M423">
        <v>1.01314217443249</v>
      </c>
      <c r="N423">
        <v>0.945994065281899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227</v>
      </c>
      <c r="F424">
        <v>240</v>
      </c>
      <c r="G424">
        <v>13</v>
      </c>
      <c r="H424">
        <v>187</v>
      </c>
      <c r="I424">
        <v>40</v>
      </c>
      <c r="J424">
        <v>53</v>
      </c>
      <c r="K424">
        <v>0.82378854625550602</v>
      </c>
      <c r="L424">
        <v>0.77916666666666601</v>
      </c>
      <c r="M424">
        <v>0.94583333333333297</v>
      </c>
      <c r="N424">
        <v>0.80085653104925003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1081</v>
      </c>
      <c r="F425">
        <v>1044</v>
      </c>
      <c r="G425">
        <v>37</v>
      </c>
      <c r="H425">
        <v>1042</v>
      </c>
      <c r="I425">
        <v>39</v>
      </c>
      <c r="J425">
        <v>2</v>
      </c>
      <c r="K425">
        <v>0.96392229417206199</v>
      </c>
      <c r="L425">
        <v>0.998084291187739</v>
      </c>
      <c r="M425">
        <v>1.0354406130268199</v>
      </c>
      <c r="N425">
        <v>0.98070588235294098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814</v>
      </c>
      <c r="F426">
        <v>801</v>
      </c>
      <c r="G426">
        <v>13</v>
      </c>
      <c r="H426">
        <v>756</v>
      </c>
      <c r="I426">
        <v>58</v>
      </c>
      <c r="J426">
        <v>45</v>
      </c>
      <c r="K426">
        <v>0.92874692874692799</v>
      </c>
      <c r="L426">
        <v>0.94382022471910099</v>
      </c>
      <c r="M426">
        <v>1.0162297128589199</v>
      </c>
      <c r="N426">
        <v>0.936222910216718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260</v>
      </c>
      <c r="F427">
        <v>252</v>
      </c>
      <c r="G427">
        <v>8</v>
      </c>
      <c r="H427">
        <v>193</v>
      </c>
      <c r="I427">
        <v>67</v>
      </c>
      <c r="J427">
        <v>59</v>
      </c>
      <c r="K427">
        <v>0.742307692307692</v>
      </c>
      <c r="L427">
        <v>0.76587301587301504</v>
      </c>
      <c r="M427">
        <v>1.0317460317460301</v>
      </c>
      <c r="N427">
        <v>0.75390625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1011</v>
      </c>
      <c r="F428">
        <v>1044</v>
      </c>
      <c r="G428">
        <v>33</v>
      </c>
      <c r="H428">
        <v>1004</v>
      </c>
      <c r="I428">
        <v>7</v>
      </c>
      <c r="J428">
        <v>40</v>
      </c>
      <c r="K428">
        <v>0.993076162215628</v>
      </c>
      <c r="L428">
        <v>0.96168582375478895</v>
      </c>
      <c r="M428">
        <v>0.96839080459770099</v>
      </c>
      <c r="N428">
        <v>0.97712895377128905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833</v>
      </c>
      <c r="F429">
        <v>801</v>
      </c>
      <c r="G429">
        <v>32</v>
      </c>
      <c r="H429">
        <v>776</v>
      </c>
      <c r="I429">
        <v>57</v>
      </c>
      <c r="J429">
        <v>25</v>
      </c>
      <c r="K429">
        <v>0.93157262905161997</v>
      </c>
      <c r="L429">
        <v>0.96878901373283399</v>
      </c>
      <c r="M429">
        <v>1.03995006242197</v>
      </c>
      <c r="N429">
        <v>0.94981640146878799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265</v>
      </c>
      <c r="F430">
        <v>252</v>
      </c>
      <c r="G430">
        <v>13</v>
      </c>
      <c r="H430">
        <v>215</v>
      </c>
      <c r="I430">
        <v>50</v>
      </c>
      <c r="J430">
        <v>37</v>
      </c>
      <c r="K430">
        <v>0.81132075471698095</v>
      </c>
      <c r="L430">
        <v>0.85317460317460303</v>
      </c>
      <c r="M430">
        <v>1.0515873015873001</v>
      </c>
      <c r="N430">
        <v>0.83172147001934205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1044</v>
      </c>
      <c r="F431">
        <v>1044</v>
      </c>
      <c r="G431">
        <v>0</v>
      </c>
      <c r="H431">
        <v>1041</v>
      </c>
      <c r="I431">
        <v>3</v>
      </c>
      <c r="J431">
        <v>3</v>
      </c>
      <c r="K431">
        <v>0.99712643678160895</v>
      </c>
      <c r="L431">
        <v>0.99712643678160895</v>
      </c>
      <c r="M431">
        <v>1</v>
      </c>
      <c r="N431">
        <v>0.99712643678160895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767</v>
      </c>
      <c r="I432">
        <v>49</v>
      </c>
      <c r="J432">
        <v>34</v>
      </c>
      <c r="K432">
        <v>0.93995098039215597</v>
      </c>
      <c r="L432">
        <v>0.95755305867665397</v>
      </c>
      <c r="M432">
        <v>1.0187265917602899</v>
      </c>
      <c r="N432">
        <v>0.94867037724180503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236</v>
      </c>
      <c r="F433">
        <v>252</v>
      </c>
      <c r="G433">
        <v>16</v>
      </c>
      <c r="H433">
        <v>206</v>
      </c>
      <c r="I433">
        <v>30</v>
      </c>
      <c r="J433">
        <v>46</v>
      </c>
      <c r="K433">
        <v>0.87288135593220295</v>
      </c>
      <c r="L433">
        <v>0.817460317460317</v>
      </c>
      <c r="M433">
        <v>0.93650793650793596</v>
      </c>
      <c r="N433">
        <v>0.84426229508196704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1140</v>
      </c>
      <c r="F434">
        <v>1076</v>
      </c>
      <c r="G434">
        <v>64</v>
      </c>
      <c r="H434">
        <v>1073</v>
      </c>
      <c r="I434">
        <v>67</v>
      </c>
      <c r="J434">
        <v>3</v>
      </c>
      <c r="K434">
        <v>0.94122807017543797</v>
      </c>
      <c r="L434">
        <v>0.99721189591077997</v>
      </c>
      <c r="M434">
        <v>1.0594795539033399</v>
      </c>
      <c r="N434">
        <v>0.96841155234656995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733</v>
      </c>
      <c r="F435">
        <v>753</v>
      </c>
      <c r="G435">
        <v>20</v>
      </c>
      <c r="H435">
        <v>679</v>
      </c>
      <c r="I435">
        <v>54</v>
      </c>
      <c r="J435">
        <v>74</v>
      </c>
      <c r="K435">
        <v>0.92633015006821195</v>
      </c>
      <c r="L435">
        <v>0.90172642762284105</v>
      </c>
      <c r="M435">
        <v>0.9734395750332</v>
      </c>
      <c r="N435">
        <v>0.91386271870794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241</v>
      </c>
      <c r="F436">
        <v>245</v>
      </c>
      <c r="G436">
        <v>4</v>
      </c>
      <c r="H436">
        <v>177</v>
      </c>
      <c r="I436">
        <v>64</v>
      </c>
      <c r="J436">
        <v>68</v>
      </c>
      <c r="K436">
        <v>0.73443983402489599</v>
      </c>
      <c r="L436">
        <v>0.72244897959183596</v>
      </c>
      <c r="M436">
        <v>0.98367346938775502</v>
      </c>
      <c r="N436">
        <v>0.72839506172839497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1079</v>
      </c>
      <c r="F437">
        <v>1076</v>
      </c>
      <c r="G437">
        <v>3</v>
      </c>
      <c r="H437">
        <v>1070</v>
      </c>
      <c r="I437">
        <v>9</v>
      </c>
      <c r="J437">
        <v>6</v>
      </c>
      <c r="K437">
        <v>0.991658943466172</v>
      </c>
      <c r="L437">
        <v>0.99442379182156104</v>
      </c>
      <c r="M437">
        <v>1.0027881040892099</v>
      </c>
      <c r="N437">
        <v>0.99303944315545201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743</v>
      </c>
      <c r="F438">
        <v>753</v>
      </c>
      <c r="G438">
        <v>10</v>
      </c>
      <c r="H438">
        <v>699</v>
      </c>
      <c r="I438">
        <v>44</v>
      </c>
      <c r="J438">
        <v>54</v>
      </c>
      <c r="K438">
        <v>0.94078061911170896</v>
      </c>
      <c r="L438">
        <v>0.92828685258964105</v>
      </c>
      <c r="M438">
        <v>0.98671978751660006</v>
      </c>
      <c r="N438">
        <v>0.93449197860962496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259</v>
      </c>
      <c r="F439">
        <v>245</v>
      </c>
      <c r="G439">
        <v>14</v>
      </c>
      <c r="H439">
        <v>201</v>
      </c>
      <c r="I439">
        <v>58</v>
      </c>
      <c r="J439">
        <v>44</v>
      </c>
      <c r="K439">
        <v>0.77606177606177595</v>
      </c>
      <c r="L439">
        <v>0.82040816326530597</v>
      </c>
      <c r="M439">
        <v>1.0571428571428501</v>
      </c>
      <c r="N439">
        <v>0.79761904761904701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1061</v>
      </c>
      <c r="F440">
        <v>1076</v>
      </c>
      <c r="G440">
        <v>15</v>
      </c>
      <c r="H440">
        <v>1059</v>
      </c>
      <c r="I440">
        <v>2</v>
      </c>
      <c r="J440">
        <v>17</v>
      </c>
      <c r="K440">
        <v>0.998114985862394</v>
      </c>
      <c r="L440">
        <v>0.98420074349442299</v>
      </c>
      <c r="M440">
        <v>0.98605947955390305</v>
      </c>
      <c r="N440">
        <v>0.99110903135236295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730</v>
      </c>
      <c r="F441">
        <v>753</v>
      </c>
      <c r="G441">
        <v>23</v>
      </c>
      <c r="H441">
        <v>684</v>
      </c>
      <c r="I441">
        <v>46</v>
      </c>
      <c r="J441">
        <v>69</v>
      </c>
      <c r="K441">
        <v>0.93698630136986305</v>
      </c>
      <c r="L441">
        <v>0.90836653386454103</v>
      </c>
      <c r="M441">
        <v>0.96945551128817997</v>
      </c>
      <c r="N441">
        <v>0.92245448415374198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223</v>
      </c>
      <c r="F442">
        <v>245</v>
      </c>
      <c r="G442">
        <v>22</v>
      </c>
      <c r="H442">
        <v>189</v>
      </c>
      <c r="I442">
        <v>34</v>
      </c>
      <c r="J442">
        <v>56</v>
      </c>
      <c r="K442">
        <v>0.84753363228699496</v>
      </c>
      <c r="L442">
        <v>0.77142857142857102</v>
      </c>
      <c r="M442">
        <v>0.91020408163265298</v>
      </c>
      <c r="N442">
        <v>0.80769230769230704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1214</v>
      </c>
      <c r="F443">
        <v>1251</v>
      </c>
      <c r="G443">
        <v>37</v>
      </c>
      <c r="H443">
        <v>1209</v>
      </c>
      <c r="I443">
        <v>5</v>
      </c>
      <c r="J443">
        <v>42</v>
      </c>
      <c r="K443">
        <v>0.995881383855024</v>
      </c>
      <c r="L443">
        <v>0.96642685851318899</v>
      </c>
      <c r="M443">
        <v>0.97042366107114297</v>
      </c>
      <c r="N443">
        <v>0.980933062880324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883</v>
      </c>
      <c r="F444">
        <v>841</v>
      </c>
      <c r="G444">
        <v>42</v>
      </c>
      <c r="H444">
        <v>771</v>
      </c>
      <c r="I444">
        <v>112</v>
      </c>
      <c r="J444">
        <v>70</v>
      </c>
      <c r="K444">
        <v>0.87315968289920698</v>
      </c>
      <c r="L444">
        <v>0.91676575505350699</v>
      </c>
      <c r="M444">
        <v>1.04994054696789</v>
      </c>
      <c r="N444">
        <v>0.89443155452436196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249</v>
      </c>
      <c r="F445">
        <v>252</v>
      </c>
      <c r="G445">
        <v>3</v>
      </c>
      <c r="H445">
        <v>168</v>
      </c>
      <c r="I445">
        <v>81</v>
      </c>
      <c r="J445">
        <v>84</v>
      </c>
      <c r="K445">
        <v>0.67469879518072196</v>
      </c>
      <c r="L445">
        <v>0.66666666666666596</v>
      </c>
      <c r="M445">
        <v>0.98809523809523803</v>
      </c>
      <c r="N445">
        <v>0.67065868263473005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1240</v>
      </c>
      <c r="F446">
        <v>1251</v>
      </c>
      <c r="G446">
        <v>11</v>
      </c>
      <c r="H446">
        <v>1216</v>
      </c>
      <c r="I446">
        <v>24</v>
      </c>
      <c r="J446">
        <v>35</v>
      </c>
      <c r="K446">
        <v>0.98064516129032198</v>
      </c>
      <c r="L446">
        <v>0.97202238209432401</v>
      </c>
      <c r="M446">
        <v>0.99120703437250202</v>
      </c>
      <c r="N446">
        <v>0.97631473303894001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886</v>
      </c>
      <c r="F447">
        <v>841</v>
      </c>
      <c r="G447">
        <v>45</v>
      </c>
      <c r="H447">
        <v>790</v>
      </c>
      <c r="I447">
        <v>96</v>
      </c>
      <c r="J447">
        <v>51</v>
      </c>
      <c r="K447">
        <v>0.89164785553047399</v>
      </c>
      <c r="L447">
        <v>0.93935790725326995</v>
      </c>
      <c r="M447">
        <v>1.0535077288941701</v>
      </c>
      <c r="N447">
        <v>0.91488129704690202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248</v>
      </c>
      <c r="F448">
        <v>252</v>
      </c>
      <c r="G448">
        <v>4</v>
      </c>
      <c r="H448">
        <v>203</v>
      </c>
      <c r="I448">
        <v>45</v>
      </c>
      <c r="J448">
        <v>49</v>
      </c>
      <c r="K448">
        <v>0.81854838709677402</v>
      </c>
      <c r="L448">
        <v>0.80555555555555503</v>
      </c>
      <c r="M448">
        <v>0.98412698412698396</v>
      </c>
      <c r="N448">
        <v>0.81200000000000006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1218</v>
      </c>
      <c r="F449">
        <v>1251</v>
      </c>
      <c r="G449">
        <v>33</v>
      </c>
      <c r="H449">
        <v>1214</v>
      </c>
      <c r="I449">
        <v>4</v>
      </c>
      <c r="J449">
        <v>37</v>
      </c>
      <c r="K449">
        <v>0.99671592775040996</v>
      </c>
      <c r="L449">
        <v>0.97042366107114297</v>
      </c>
      <c r="M449">
        <v>0.97362110311750605</v>
      </c>
      <c r="N449">
        <v>0.98339408667476702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831</v>
      </c>
      <c r="F450">
        <v>841</v>
      </c>
      <c r="G450">
        <v>10</v>
      </c>
      <c r="H450">
        <v>751</v>
      </c>
      <c r="I450">
        <v>80</v>
      </c>
      <c r="J450">
        <v>90</v>
      </c>
      <c r="K450">
        <v>0.90373044524669</v>
      </c>
      <c r="L450">
        <v>0.89298454221165202</v>
      </c>
      <c r="M450">
        <v>0.98810939357907202</v>
      </c>
      <c r="N450">
        <v>0.89832535885167397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233</v>
      </c>
      <c r="F451">
        <v>252</v>
      </c>
      <c r="G451">
        <v>19</v>
      </c>
      <c r="H451">
        <v>194</v>
      </c>
      <c r="I451">
        <v>39</v>
      </c>
      <c r="J451">
        <v>58</v>
      </c>
      <c r="K451">
        <v>0.83261802575107202</v>
      </c>
      <c r="L451">
        <v>0.76984126984126899</v>
      </c>
      <c r="M451">
        <v>0.92460317460317398</v>
      </c>
      <c r="N451">
        <v>0.8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970</v>
      </c>
      <c r="F452">
        <v>920</v>
      </c>
      <c r="G452">
        <v>50</v>
      </c>
      <c r="H452">
        <v>920</v>
      </c>
      <c r="I452">
        <v>50</v>
      </c>
      <c r="J452">
        <v>0</v>
      </c>
      <c r="K452">
        <v>0.94845360824742198</v>
      </c>
      <c r="L452">
        <v>1</v>
      </c>
      <c r="M452">
        <v>1.0543478260869501</v>
      </c>
      <c r="N452">
        <v>0.97354497354497305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568</v>
      </c>
      <c r="F453">
        <v>549</v>
      </c>
      <c r="G453">
        <v>19</v>
      </c>
      <c r="H453">
        <v>470</v>
      </c>
      <c r="I453">
        <v>98</v>
      </c>
      <c r="J453">
        <v>79</v>
      </c>
      <c r="K453">
        <v>0.82746478873239404</v>
      </c>
      <c r="L453">
        <v>0.85610200364298705</v>
      </c>
      <c r="M453">
        <v>1.0346083788706699</v>
      </c>
      <c r="N453">
        <v>0.84153983885407302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222</v>
      </c>
      <c r="F454">
        <v>204</v>
      </c>
      <c r="G454">
        <v>18</v>
      </c>
      <c r="H454">
        <v>169</v>
      </c>
      <c r="I454">
        <v>53</v>
      </c>
      <c r="J454">
        <v>35</v>
      </c>
      <c r="K454">
        <v>0.76126126126126104</v>
      </c>
      <c r="L454">
        <v>0.828431372549019</v>
      </c>
      <c r="M454">
        <v>1.0882352941176401</v>
      </c>
      <c r="N454">
        <v>0.79342723004694804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914</v>
      </c>
      <c r="F455">
        <v>920</v>
      </c>
      <c r="G455">
        <v>6</v>
      </c>
      <c r="H455">
        <v>907</v>
      </c>
      <c r="I455">
        <v>7</v>
      </c>
      <c r="J455">
        <v>13</v>
      </c>
      <c r="K455">
        <v>0.99234135667395995</v>
      </c>
      <c r="L455">
        <v>0.985869565217391</v>
      </c>
      <c r="M455">
        <v>0.99347826086956503</v>
      </c>
      <c r="N455">
        <v>0.98909487459105705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586</v>
      </c>
      <c r="F456">
        <v>549</v>
      </c>
      <c r="G456">
        <v>37</v>
      </c>
      <c r="H456">
        <v>505</v>
      </c>
      <c r="I456">
        <v>81</v>
      </c>
      <c r="J456">
        <v>44</v>
      </c>
      <c r="K456">
        <v>0.86177474402730303</v>
      </c>
      <c r="L456">
        <v>0.91985428051001805</v>
      </c>
      <c r="M456">
        <v>1.06739526411657</v>
      </c>
      <c r="N456">
        <v>0.889867841409691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211</v>
      </c>
      <c r="F457">
        <v>204</v>
      </c>
      <c r="G457">
        <v>7</v>
      </c>
      <c r="H457">
        <v>175</v>
      </c>
      <c r="I457">
        <v>36</v>
      </c>
      <c r="J457">
        <v>29</v>
      </c>
      <c r="K457">
        <v>0.82938388625592396</v>
      </c>
      <c r="L457">
        <v>0.85784313725490102</v>
      </c>
      <c r="M457">
        <v>1.03431372549019</v>
      </c>
      <c r="N457">
        <v>0.843373493975903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912</v>
      </c>
      <c r="F458">
        <v>920</v>
      </c>
      <c r="G458">
        <v>8</v>
      </c>
      <c r="H458">
        <v>909</v>
      </c>
      <c r="I458">
        <v>3</v>
      </c>
      <c r="J458">
        <v>11</v>
      </c>
      <c r="K458">
        <v>0.99671052631578905</v>
      </c>
      <c r="L458">
        <v>0.98804347826086902</v>
      </c>
      <c r="M458">
        <v>0.99130434782608701</v>
      </c>
      <c r="N458">
        <v>0.99235807860262004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506</v>
      </c>
      <c r="I459">
        <v>75</v>
      </c>
      <c r="J459">
        <v>43</v>
      </c>
      <c r="K459">
        <v>0.87091222030980997</v>
      </c>
      <c r="L459">
        <v>0.92167577413478996</v>
      </c>
      <c r="M459">
        <v>1.0582877959927099</v>
      </c>
      <c r="N459">
        <v>0.89557522123893796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193</v>
      </c>
      <c r="F460">
        <v>204</v>
      </c>
      <c r="G460">
        <v>11</v>
      </c>
      <c r="H460">
        <v>169</v>
      </c>
      <c r="I460">
        <v>24</v>
      </c>
      <c r="J460">
        <v>35</v>
      </c>
      <c r="K460">
        <v>0.87564766839378205</v>
      </c>
      <c r="L460">
        <v>0.828431372549019</v>
      </c>
      <c r="M460">
        <v>0.94607843137254899</v>
      </c>
      <c r="N460">
        <v>0.85138539042821104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1036</v>
      </c>
      <c r="F461">
        <v>946</v>
      </c>
      <c r="G461">
        <v>90</v>
      </c>
      <c r="H461">
        <v>945</v>
      </c>
      <c r="I461">
        <v>91</v>
      </c>
      <c r="J461">
        <v>1</v>
      </c>
      <c r="K461">
        <v>0.91216216216216195</v>
      </c>
      <c r="L461">
        <v>0.99894291754756803</v>
      </c>
      <c r="M461">
        <v>1.09513742071881</v>
      </c>
      <c r="N461">
        <v>0.95358224016145299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726</v>
      </c>
      <c r="F462">
        <v>703</v>
      </c>
      <c r="G462">
        <v>23</v>
      </c>
      <c r="H462">
        <v>647</v>
      </c>
      <c r="I462">
        <v>79</v>
      </c>
      <c r="J462">
        <v>56</v>
      </c>
      <c r="K462">
        <v>0.891184573002754</v>
      </c>
      <c r="L462">
        <v>0.920341394025604</v>
      </c>
      <c r="M462">
        <v>1.03271692745376</v>
      </c>
      <c r="N462">
        <v>0.90552834149755002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189</v>
      </c>
      <c r="F463">
        <v>247</v>
      </c>
      <c r="G463">
        <v>58</v>
      </c>
      <c r="H463">
        <v>150</v>
      </c>
      <c r="I463">
        <v>39</v>
      </c>
      <c r="J463">
        <v>97</v>
      </c>
      <c r="K463">
        <v>0.79365079365079305</v>
      </c>
      <c r="L463">
        <v>0.60728744939271195</v>
      </c>
      <c r="M463">
        <v>0.76518218623481704</v>
      </c>
      <c r="N463">
        <v>0.68807339449541205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953</v>
      </c>
      <c r="F464">
        <v>946</v>
      </c>
      <c r="G464">
        <v>7</v>
      </c>
      <c r="H464">
        <v>929</v>
      </c>
      <c r="I464">
        <v>24</v>
      </c>
      <c r="J464">
        <v>17</v>
      </c>
      <c r="K464">
        <v>0.974816369359916</v>
      </c>
      <c r="L464">
        <v>0.98202959830866798</v>
      </c>
      <c r="M464">
        <v>1.0073995771670099</v>
      </c>
      <c r="N464">
        <v>0.97840968931016303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705</v>
      </c>
      <c r="F465">
        <v>703</v>
      </c>
      <c r="G465">
        <v>2</v>
      </c>
      <c r="H465">
        <v>649</v>
      </c>
      <c r="I465">
        <v>56</v>
      </c>
      <c r="J465">
        <v>54</v>
      </c>
      <c r="K465">
        <v>0.92056737588652404</v>
      </c>
      <c r="L465">
        <v>0.92318634423897505</v>
      </c>
      <c r="M465">
        <v>1.0028449502133701</v>
      </c>
      <c r="N465">
        <v>0.921875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226</v>
      </c>
      <c r="F466">
        <v>247</v>
      </c>
      <c r="G466">
        <v>21</v>
      </c>
      <c r="H466">
        <v>191</v>
      </c>
      <c r="I466">
        <v>35</v>
      </c>
      <c r="J466">
        <v>56</v>
      </c>
      <c r="K466">
        <v>0.84513274336283095</v>
      </c>
      <c r="L466">
        <v>0.77327935222671995</v>
      </c>
      <c r="M466">
        <v>0.91497975708502</v>
      </c>
      <c r="N466">
        <v>0.80761099365750499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936</v>
      </c>
      <c r="F467">
        <v>946</v>
      </c>
      <c r="G467">
        <v>10</v>
      </c>
      <c r="H467">
        <v>933</v>
      </c>
      <c r="I467">
        <v>3</v>
      </c>
      <c r="J467">
        <v>13</v>
      </c>
      <c r="K467">
        <v>0.99679487179487103</v>
      </c>
      <c r="L467">
        <v>0.98625792811839297</v>
      </c>
      <c r="M467">
        <v>0.98942917547568698</v>
      </c>
      <c r="N467">
        <v>0.99149840595111505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705</v>
      </c>
      <c r="F468">
        <v>703</v>
      </c>
      <c r="G468">
        <v>2</v>
      </c>
      <c r="H468">
        <v>648</v>
      </c>
      <c r="I468">
        <v>57</v>
      </c>
      <c r="J468">
        <v>55</v>
      </c>
      <c r="K468">
        <v>0.91914893617021198</v>
      </c>
      <c r="L468">
        <v>0.92176386913229003</v>
      </c>
      <c r="M468">
        <v>1.0028449502133701</v>
      </c>
      <c r="N468">
        <v>0.92045454545454497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229</v>
      </c>
      <c r="F469">
        <v>247</v>
      </c>
      <c r="G469">
        <v>18</v>
      </c>
      <c r="H469">
        <v>192</v>
      </c>
      <c r="I469">
        <v>37</v>
      </c>
      <c r="J469">
        <v>55</v>
      </c>
      <c r="K469">
        <v>0.83842794759825301</v>
      </c>
      <c r="L469">
        <v>0.77732793522267196</v>
      </c>
      <c r="M469">
        <v>0.92712550607287403</v>
      </c>
      <c r="N469">
        <v>0.80672268907563005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1066</v>
      </c>
      <c r="F470">
        <v>999</v>
      </c>
      <c r="G470">
        <v>67</v>
      </c>
      <c r="H470">
        <v>996</v>
      </c>
      <c r="I470">
        <v>70</v>
      </c>
      <c r="J470">
        <v>3</v>
      </c>
      <c r="K470">
        <v>0.934333958724202</v>
      </c>
      <c r="L470">
        <v>0.99699699699699695</v>
      </c>
      <c r="M470">
        <v>1.0670670670670599</v>
      </c>
      <c r="N470">
        <v>0.96464891041162204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859</v>
      </c>
      <c r="F471">
        <v>835</v>
      </c>
      <c r="G471">
        <v>24</v>
      </c>
      <c r="H471">
        <v>742</v>
      </c>
      <c r="I471">
        <v>117</v>
      </c>
      <c r="J471">
        <v>93</v>
      </c>
      <c r="K471">
        <v>0.86379511059371294</v>
      </c>
      <c r="L471">
        <v>0.88862275449101802</v>
      </c>
      <c r="M471">
        <v>1.02874251497006</v>
      </c>
      <c r="N471">
        <v>0.87603305785123897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193</v>
      </c>
      <c r="F472">
        <v>266</v>
      </c>
      <c r="G472">
        <v>73</v>
      </c>
      <c r="H472">
        <v>137</v>
      </c>
      <c r="I472">
        <v>56</v>
      </c>
      <c r="J472">
        <v>129</v>
      </c>
      <c r="K472">
        <v>0.70984455958549197</v>
      </c>
      <c r="L472">
        <v>0.51503759398496196</v>
      </c>
      <c r="M472">
        <v>0.72556390977443597</v>
      </c>
      <c r="N472">
        <v>0.59694989106753804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987</v>
      </c>
      <c r="F473">
        <v>999</v>
      </c>
      <c r="G473">
        <v>12</v>
      </c>
      <c r="H473">
        <v>975</v>
      </c>
      <c r="I473">
        <v>12</v>
      </c>
      <c r="J473">
        <v>24</v>
      </c>
      <c r="K473">
        <v>0.98784194528875302</v>
      </c>
      <c r="L473">
        <v>0.97597597597597596</v>
      </c>
      <c r="M473">
        <v>0.98798798798798804</v>
      </c>
      <c r="N473">
        <v>0.98187311178247705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844</v>
      </c>
      <c r="F474">
        <v>835</v>
      </c>
      <c r="G474">
        <v>9</v>
      </c>
      <c r="H474">
        <v>774</v>
      </c>
      <c r="I474">
        <v>70</v>
      </c>
      <c r="J474">
        <v>61</v>
      </c>
      <c r="K474">
        <v>0.917061611374407</v>
      </c>
      <c r="L474">
        <v>0.92694610778443098</v>
      </c>
      <c r="M474">
        <v>1.0107784431137701</v>
      </c>
      <c r="N474">
        <v>0.92197736748064296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240</v>
      </c>
      <c r="F475">
        <v>266</v>
      </c>
      <c r="G475">
        <v>26</v>
      </c>
      <c r="H475">
        <v>197</v>
      </c>
      <c r="I475">
        <v>43</v>
      </c>
      <c r="J475">
        <v>69</v>
      </c>
      <c r="K475">
        <v>0.82083333333333297</v>
      </c>
      <c r="L475">
        <v>0.74060150375939804</v>
      </c>
      <c r="M475">
        <v>0.90225563909774398</v>
      </c>
      <c r="N475">
        <v>0.77865612648221305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1001</v>
      </c>
      <c r="F476">
        <v>999</v>
      </c>
      <c r="G476">
        <v>2</v>
      </c>
      <c r="H476">
        <v>992</v>
      </c>
      <c r="I476">
        <v>9</v>
      </c>
      <c r="J476">
        <v>7</v>
      </c>
      <c r="K476">
        <v>0.99100899100899098</v>
      </c>
      <c r="L476">
        <v>0.99299299299299304</v>
      </c>
      <c r="M476">
        <v>1.002002002002</v>
      </c>
      <c r="N476">
        <v>0.99199999999999999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869</v>
      </c>
      <c r="F477">
        <v>835</v>
      </c>
      <c r="G477">
        <v>34</v>
      </c>
      <c r="H477">
        <v>795</v>
      </c>
      <c r="I477">
        <v>74</v>
      </c>
      <c r="J477">
        <v>40</v>
      </c>
      <c r="K477">
        <v>0.91484464902186402</v>
      </c>
      <c r="L477">
        <v>0.95209580838323304</v>
      </c>
      <c r="M477">
        <v>1.0407185628742499</v>
      </c>
      <c r="N477">
        <v>0.93309859154929498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256</v>
      </c>
      <c r="F478">
        <v>266</v>
      </c>
      <c r="G478">
        <v>10</v>
      </c>
      <c r="H478">
        <v>198</v>
      </c>
      <c r="I478">
        <v>58</v>
      </c>
      <c r="J478">
        <v>68</v>
      </c>
      <c r="K478">
        <v>0.7734375</v>
      </c>
      <c r="L478">
        <v>0.744360902255639</v>
      </c>
      <c r="M478">
        <v>0.96240601503759304</v>
      </c>
      <c r="N478">
        <v>0.75862068965517204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1104</v>
      </c>
      <c r="F479">
        <v>1079</v>
      </c>
      <c r="G479">
        <v>25</v>
      </c>
      <c r="H479">
        <v>1079</v>
      </c>
      <c r="I479">
        <v>25</v>
      </c>
      <c r="J479">
        <v>0</v>
      </c>
      <c r="K479">
        <v>0.97735507246376796</v>
      </c>
      <c r="L479">
        <v>1</v>
      </c>
      <c r="M479">
        <v>1.02316960148285</v>
      </c>
      <c r="N479">
        <v>0.98854786990380195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657</v>
      </c>
      <c r="F480">
        <v>680</v>
      </c>
      <c r="G480">
        <v>23</v>
      </c>
      <c r="H480">
        <v>590</v>
      </c>
      <c r="I480">
        <v>67</v>
      </c>
      <c r="J480">
        <v>90</v>
      </c>
      <c r="K480">
        <v>0.89802130898021304</v>
      </c>
      <c r="L480">
        <v>0.86764705882352899</v>
      </c>
      <c r="M480">
        <v>0.96617647058823497</v>
      </c>
      <c r="N480">
        <v>0.88257292445774105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150</v>
      </c>
      <c r="I481">
        <v>35</v>
      </c>
      <c r="J481">
        <v>97</v>
      </c>
      <c r="K481">
        <v>0.81081081081080997</v>
      </c>
      <c r="L481">
        <v>0.60728744939271195</v>
      </c>
      <c r="M481">
        <v>0.748987854251012</v>
      </c>
      <c r="N481">
        <v>0.69444444444444398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1067</v>
      </c>
      <c r="F482">
        <v>1079</v>
      </c>
      <c r="G482">
        <v>12</v>
      </c>
      <c r="H482">
        <v>1054</v>
      </c>
      <c r="I482">
        <v>13</v>
      </c>
      <c r="J482">
        <v>25</v>
      </c>
      <c r="K482">
        <v>0.987816307403936</v>
      </c>
      <c r="L482">
        <v>0.97683039851714504</v>
      </c>
      <c r="M482">
        <v>0.98887859128822897</v>
      </c>
      <c r="N482">
        <v>0.98229263746505102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658</v>
      </c>
      <c r="F483">
        <v>680</v>
      </c>
      <c r="G483">
        <v>22</v>
      </c>
      <c r="H483">
        <v>626</v>
      </c>
      <c r="I483">
        <v>32</v>
      </c>
      <c r="J483">
        <v>54</v>
      </c>
      <c r="K483">
        <v>0.95136778115501497</v>
      </c>
      <c r="L483">
        <v>0.92058823529411704</v>
      </c>
      <c r="M483">
        <v>0.96764705882352897</v>
      </c>
      <c r="N483">
        <v>0.93572496263079197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237</v>
      </c>
      <c r="F484">
        <v>247</v>
      </c>
      <c r="G484">
        <v>10</v>
      </c>
      <c r="H484">
        <v>217</v>
      </c>
      <c r="I484">
        <v>20</v>
      </c>
      <c r="J484">
        <v>30</v>
      </c>
      <c r="K484">
        <v>0.91561181434599104</v>
      </c>
      <c r="L484">
        <v>0.87854251012145701</v>
      </c>
      <c r="M484">
        <v>0.959514170040485</v>
      </c>
      <c r="N484">
        <v>0.89669421487603296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1071</v>
      </c>
      <c r="F485">
        <v>1079</v>
      </c>
      <c r="G485">
        <v>8</v>
      </c>
      <c r="H485">
        <v>1068</v>
      </c>
      <c r="I485">
        <v>3</v>
      </c>
      <c r="J485">
        <v>11</v>
      </c>
      <c r="K485">
        <v>0.99719887955181996</v>
      </c>
      <c r="L485">
        <v>0.98980537534754398</v>
      </c>
      <c r="M485">
        <v>0.99258572752548602</v>
      </c>
      <c r="N485">
        <v>0.99348837209302299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682</v>
      </c>
      <c r="F486">
        <v>680</v>
      </c>
      <c r="G486">
        <v>2</v>
      </c>
      <c r="H486">
        <v>647</v>
      </c>
      <c r="I486">
        <v>35</v>
      </c>
      <c r="J486">
        <v>33</v>
      </c>
      <c r="K486">
        <v>0.94868035190615796</v>
      </c>
      <c r="L486">
        <v>0.95147058823529396</v>
      </c>
      <c r="M486">
        <v>1.00294117647058</v>
      </c>
      <c r="N486">
        <v>0.95007342143906004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225</v>
      </c>
      <c r="F487">
        <v>247</v>
      </c>
      <c r="G487">
        <v>22</v>
      </c>
      <c r="H487">
        <v>200</v>
      </c>
      <c r="I487">
        <v>25</v>
      </c>
      <c r="J487">
        <v>47</v>
      </c>
      <c r="K487">
        <v>0.88888888888888795</v>
      </c>
      <c r="L487">
        <v>0.80971659919028305</v>
      </c>
      <c r="M487">
        <v>0.91093117408906799</v>
      </c>
      <c r="N487">
        <v>0.84745762711864303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968</v>
      </c>
      <c r="F488">
        <v>946</v>
      </c>
      <c r="G488">
        <v>22</v>
      </c>
      <c r="H488">
        <v>945</v>
      </c>
      <c r="I488">
        <v>23</v>
      </c>
      <c r="J488">
        <v>1</v>
      </c>
      <c r="K488">
        <v>0.97623966942148699</v>
      </c>
      <c r="L488">
        <v>0.99894291754756803</v>
      </c>
      <c r="M488">
        <v>1.02325581395348</v>
      </c>
      <c r="N488">
        <v>0.98746081504702199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679</v>
      </c>
      <c r="F489">
        <v>718</v>
      </c>
      <c r="G489">
        <v>39</v>
      </c>
      <c r="H489">
        <v>614</v>
      </c>
      <c r="I489">
        <v>65</v>
      </c>
      <c r="J489">
        <v>104</v>
      </c>
      <c r="K489">
        <v>0.904270986745213</v>
      </c>
      <c r="L489">
        <v>0.85515320334261802</v>
      </c>
      <c r="M489">
        <v>0.94568245125348105</v>
      </c>
      <c r="N489">
        <v>0.87902648532569705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217</v>
      </c>
      <c r="F490">
        <v>207</v>
      </c>
      <c r="G490">
        <v>10</v>
      </c>
      <c r="H490">
        <v>143</v>
      </c>
      <c r="I490">
        <v>74</v>
      </c>
      <c r="J490">
        <v>64</v>
      </c>
      <c r="K490">
        <v>0.65898617511520696</v>
      </c>
      <c r="L490">
        <v>0.69082125603864697</v>
      </c>
      <c r="M490">
        <v>1.04830917874396</v>
      </c>
      <c r="N490">
        <v>0.67452830188679203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935</v>
      </c>
      <c r="F491">
        <v>946</v>
      </c>
      <c r="G491">
        <v>11</v>
      </c>
      <c r="H491">
        <v>928</v>
      </c>
      <c r="I491">
        <v>7</v>
      </c>
      <c r="J491">
        <v>18</v>
      </c>
      <c r="K491">
        <v>0.99251336898395703</v>
      </c>
      <c r="L491">
        <v>0.98097251585623602</v>
      </c>
      <c r="M491">
        <v>0.98837209302325502</v>
      </c>
      <c r="N491">
        <v>0.98670919723551298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726</v>
      </c>
      <c r="F492">
        <v>718</v>
      </c>
      <c r="G492">
        <v>8</v>
      </c>
      <c r="H492">
        <v>662</v>
      </c>
      <c r="I492">
        <v>64</v>
      </c>
      <c r="J492">
        <v>56</v>
      </c>
      <c r="K492">
        <v>0.91184573002754798</v>
      </c>
      <c r="L492">
        <v>0.92200557103063996</v>
      </c>
      <c r="M492">
        <v>1.01114206128133</v>
      </c>
      <c r="N492">
        <v>0.916897506925207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225</v>
      </c>
      <c r="F493">
        <v>207</v>
      </c>
      <c r="G493">
        <v>18</v>
      </c>
      <c r="H493">
        <v>156</v>
      </c>
      <c r="I493">
        <v>69</v>
      </c>
      <c r="J493">
        <v>51</v>
      </c>
      <c r="K493">
        <v>0.69333333333333302</v>
      </c>
      <c r="L493">
        <v>0.75362318840579701</v>
      </c>
      <c r="M493">
        <v>1.0869565217391299</v>
      </c>
      <c r="N493">
        <v>0.72222222222222199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938</v>
      </c>
      <c r="F494">
        <v>946</v>
      </c>
      <c r="G494">
        <v>8</v>
      </c>
      <c r="H494">
        <v>937</v>
      </c>
      <c r="I494">
        <v>1</v>
      </c>
      <c r="J494">
        <v>9</v>
      </c>
      <c r="K494">
        <v>0.99893390191897602</v>
      </c>
      <c r="L494">
        <v>0.99048625792811795</v>
      </c>
      <c r="M494">
        <v>0.99154334038054903</v>
      </c>
      <c r="N494">
        <v>0.99469214437367204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717</v>
      </c>
      <c r="F495">
        <v>718</v>
      </c>
      <c r="G495">
        <v>1</v>
      </c>
      <c r="H495">
        <v>652</v>
      </c>
      <c r="I495">
        <v>65</v>
      </c>
      <c r="J495">
        <v>66</v>
      </c>
      <c r="K495">
        <v>0.90934449093444902</v>
      </c>
      <c r="L495">
        <v>0.90807799442896897</v>
      </c>
      <c r="M495">
        <v>0.998607242339832</v>
      </c>
      <c r="N495">
        <v>0.90871080139372795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204</v>
      </c>
      <c r="F496">
        <v>207</v>
      </c>
      <c r="G496">
        <v>3</v>
      </c>
      <c r="H496">
        <v>151</v>
      </c>
      <c r="I496">
        <v>53</v>
      </c>
      <c r="J496">
        <v>56</v>
      </c>
      <c r="K496">
        <v>0.74019607843137203</v>
      </c>
      <c r="L496">
        <v>0.729468599033816</v>
      </c>
      <c r="M496">
        <v>0.98550724637681097</v>
      </c>
      <c r="N496">
        <v>0.73479318734793098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1043</v>
      </c>
      <c r="F497">
        <v>985</v>
      </c>
      <c r="G497">
        <v>58</v>
      </c>
      <c r="H497">
        <v>985</v>
      </c>
      <c r="I497">
        <v>58</v>
      </c>
      <c r="J497">
        <v>0</v>
      </c>
      <c r="K497">
        <v>0.94439117929050798</v>
      </c>
      <c r="L497">
        <v>1</v>
      </c>
      <c r="M497">
        <v>1.0588832487309601</v>
      </c>
      <c r="N497">
        <v>0.97140039447731696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778</v>
      </c>
      <c r="F498">
        <v>720</v>
      </c>
      <c r="G498">
        <v>58</v>
      </c>
      <c r="H498">
        <v>686</v>
      </c>
      <c r="I498">
        <v>92</v>
      </c>
      <c r="J498">
        <v>34</v>
      </c>
      <c r="K498">
        <v>0.88174807197943394</v>
      </c>
      <c r="L498">
        <v>0.95277777777777695</v>
      </c>
      <c r="M498">
        <v>1.0805555555555499</v>
      </c>
      <c r="N498">
        <v>0.91588785046728904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258</v>
      </c>
      <c r="F499">
        <v>214</v>
      </c>
      <c r="G499">
        <v>44</v>
      </c>
      <c r="H499">
        <v>171</v>
      </c>
      <c r="I499">
        <v>87</v>
      </c>
      <c r="J499">
        <v>43</v>
      </c>
      <c r="K499">
        <v>0.66279069767441801</v>
      </c>
      <c r="L499">
        <v>0.79906542056074703</v>
      </c>
      <c r="M499">
        <v>1.20560747663551</v>
      </c>
      <c r="N499">
        <v>0.72457627118643997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960</v>
      </c>
      <c r="F500">
        <v>985</v>
      </c>
      <c r="G500">
        <v>25</v>
      </c>
      <c r="H500">
        <v>943</v>
      </c>
      <c r="I500">
        <v>17</v>
      </c>
      <c r="J500">
        <v>42</v>
      </c>
      <c r="K500">
        <v>0.98229166666666601</v>
      </c>
      <c r="L500">
        <v>0.95736040609136996</v>
      </c>
      <c r="M500">
        <v>0.974619289340101</v>
      </c>
      <c r="N500">
        <v>0.96966580976863703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766</v>
      </c>
      <c r="F501">
        <v>720</v>
      </c>
      <c r="G501">
        <v>46</v>
      </c>
      <c r="H501">
        <v>680</v>
      </c>
      <c r="I501">
        <v>86</v>
      </c>
      <c r="J501">
        <v>40</v>
      </c>
      <c r="K501">
        <v>0.88772845953002599</v>
      </c>
      <c r="L501">
        <v>0.94444444444444398</v>
      </c>
      <c r="M501">
        <v>1.06388888888888</v>
      </c>
      <c r="N501">
        <v>0.91520861372812901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230</v>
      </c>
      <c r="F502">
        <v>214</v>
      </c>
      <c r="G502">
        <v>16</v>
      </c>
      <c r="H502">
        <v>168</v>
      </c>
      <c r="I502">
        <v>62</v>
      </c>
      <c r="J502">
        <v>46</v>
      </c>
      <c r="K502">
        <v>0.73043478260869499</v>
      </c>
      <c r="L502">
        <v>0.78504672897196204</v>
      </c>
      <c r="M502">
        <v>1.07476635514018</v>
      </c>
      <c r="N502">
        <v>0.75675675675675602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1018</v>
      </c>
      <c r="F503">
        <v>985</v>
      </c>
      <c r="G503">
        <v>33</v>
      </c>
      <c r="H503">
        <v>985</v>
      </c>
      <c r="I503">
        <v>33</v>
      </c>
      <c r="J503">
        <v>0</v>
      </c>
      <c r="K503">
        <v>0.96758349705304503</v>
      </c>
      <c r="L503">
        <v>1</v>
      </c>
      <c r="M503">
        <v>1.0335025380710601</v>
      </c>
      <c r="N503">
        <v>0.98352471293060395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736</v>
      </c>
      <c r="F504">
        <v>720</v>
      </c>
      <c r="G504">
        <v>16</v>
      </c>
      <c r="H504">
        <v>667</v>
      </c>
      <c r="I504">
        <v>69</v>
      </c>
      <c r="J504">
        <v>53</v>
      </c>
      <c r="K504">
        <v>0.90625</v>
      </c>
      <c r="L504">
        <v>0.92638888888888804</v>
      </c>
      <c r="M504">
        <v>1.0222222222222199</v>
      </c>
      <c r="N504">
        <v>0.91620879120879095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253</v>
      </c>
      <c r="F505">
        <v>214</v>
      </c>
      <c r="G505">
        <v>39</v>
      </c>
      <c r="H505">
        <v>185</v>
      </c>
      <c r="I505">
        <v>68</v>
      </c>
      <c r="J505">
        <v>29</v>
      </c>
      <c r="K505">
        <v>0.73122529644268697</v>
      </c>
      <c r="L505">
        <v>0.86448598130841103</v>
      </c>
      <c r="M505">
        <v>1.1822429906542</v>
      </c>
      <c r="N505">
        <v>0.79229122055674495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1171</v>
      </c>
      <c r="F506">
        <v>1166</v>
      </c>
      <c r="G506">
        <v>5</v>
      </c>
      <c r="H506">
        <v>1154</v>
      </c>
      <c r="I506">
        <v>17</v>
      </c>
      <c r="J506">
        <v>12</v>
      </c>
      <c r="K506">
        <v>0.985482493595217</v>
      </c>
      <c r="L506">
        <v>0.98970840480274402</v>
      </c>
      <c r="M506">
        <v>1.00428816466552</v>
      </c>
      <c r="N506">
        <v>0.98759092854086405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657</v>
      </c>
      <c r="F507">
        <v>728</v>
      </c>
      <c r="G507">
        <v>71</v>
      </c>
      <c r="H507">
        <v>578</v>
      </c>
      <c r="I507">
        <v>79</v>
      </c>
      <c r="J507">
        <v>150</v>
      </c>
      <c r="K507">
        <v>0.87975646879756397</v>
      </c>
      <c r="L507">
        <v>0.79395604395604302</v>
      </c>
      <c r="M507">
        <v>0.90247252747252704</v>
      </c>
      <c r="N507">
        <v>0.83465703971119098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210</v>
      </c>
      <c r="F508">
        <v>270</v>
      </c>
      <c r="G508">
        <v>60</v>
      </c>
      <c r="H508">
        <v>169</v>
      </c>
      <c r="I508">
        <v>41</v>
      </c>
      <c r="J508">
        <v>101</v>
      </c>
      <c r="K508">
        <v>0.80476190476190401</v>
      </c>
      <c r="L508">
        <v>0.625925925925925</v>
      </c>
      <c r="M508">
        <v>0.77777777777777701</v>
      </c>
      <c r="N508">
        <v>0.70416666666666605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1150</v>
      </c>
      <c r="F509">
        <v>1166</v>
      </c>
      <c r="G509">
        <v>16</v>
      </c>
      <c r="H509">
        <v>1140</v>
      </c>
      <c r="I509">
        <v>10</v>
      </c>
      <c r="J509">
        <v>26</v>
      </c>
      <c r="K509">
        <v>0.99130434782608701</v>
      </c>
      <c r="L509">
        <v>0.97770154373927898</v>
      </c>
      <c r="M509">
        <v>0.986277873070325</v>
      </c>
      <c r="N509">
        <v>0.98445595854922197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735</v>
      </c>
      <c r="F510">
        <v>728</v>
      </c>
      <c r="G510">
        <v>7</v>
      </c>
      <c r="H510">
        <v>682</v>
      </c>
      <c r="I510">
        <v>53</v>
      </c>
      <c r="J510">
        <v>46</v>
      </c>
      <c r="K510">
        <v>0.92789115646258502</v>
      </c>
      <c r="L510">
        <v>0.93681318681318604</v>
      </c>
      <c r="M510">
        <v>1.0096153846153799</v>
      </c>
      <c r="N510">
        <v>0.93233082706766901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260</v>
      </c>
      <c r="F511">
        <v>270</v>
      </c>
      <c r="G511">
        <v>10</v>
      </c>
      <c r="H511">
        <v>230</v>
      </c>
      <c r="I511">
        <v>30</v>
      </c>
      <c r="J511">
        <v>40</v>
      </c>
      <c r="K511">
        <v>0.88461538461538403</v>
      </c>
      <c r="L511">
        <v>0.85185185185185097</v>
      </c>
      <c r="M511">
        <v>0.96296296296296202</v>
      </c>
      <c r="N511">
        <v>0.86792452830188604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1171</v>
      </c>
      <c r="F512">
        <v>1166</v>
      </c>
      <c r="G512">
        <v>5</v>
      </c>
      <c r="H512">
        <v>1166</v>
      </c>
      <c r="I512">
        <v>5</v>
      </c>
      <c r="J512">
        <v>0</v>
      </c>
      <c r="K512">
        <v>0.99573014517506397</v>
      </c>
      <c r="L512">
        <v>1</v>
      </c>
      <c r="M512">
        <v>1.00428816466552</v>
      </c>
      <c r="N512">
        <v>0.997860504920838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724</v>
      </c>
      <c r="F513">
        <v>728</v>
      </c>
      <c r="G513">
        <v>4</v>
      </c>
      <c r="H513">
        <v>668</v>
      </c>
      <c r="I513">
        <v>56</v>
      </c>
      <c r="J513">
        <v>60</v>
      </c>
      <c r="K513">
        <v>0.92265193370165699</v>
      </c>
      <c r="L513">
        <v>0.91758241758241699</v>
      </c>
      <c r="M513">
        <v>0.99450549450549397</v>
      </c>
      <c r="N513">
        <v>0.92011019283746498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236</v>
      </c>
      <c r="F514">
        <v>270</v>
      </c>
      <c r="G514">
        <v>34</v>
      </c>
      <c r="H514">
        <v>205</v>
      </c>
      <c r="I514">
        <v>31</v>
      </c>
      <c r="J514">
        <v>65</v>
      </c>
      <c r="K514">
        <v>0.86864406779660996</v>
      </c>
      <c r="L514">
        <v>0.75925925925925897</v>
      </c>
      <c r="M514">
        <v>0.874074074074074</v>
      </c>
      <c r="N514">
        <v>0.810276679841897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1112</v>
      </c>
      <c r="F515">
        <v>1098</v>
      </c>
      <c r="G515">
        <v>14</v>
      </c>
      <c r="H515">
        <v>1093</v>
      </c>
      <c r="I515">
        <v>19</v>
      </c>
      <c r="J515">
        <v>5</v>
      </c>
      <c r="K515">
        <v>0.98291366906474797</v>
      </c>
      <c r="L515">
        <v>0.99544626593806895</v>
      </c>
      <c r="M515">
        <v>1.0127504553733999</v>
      </c>
      <c r="N515">
        <v>0.98914027149321204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854</v>
      </c>
      <c r="F516">
        <v>859</v>
      </c>
      <c r="G516">
        <v>5</v>
      </c>
      <c r="H516">
        <v>787</v>
      </c>
      <c r="I516">
        <v>67</v>
      </c>
      <c r="J516">
        <v>72</v>
      </c>
      <c r="K516">
        <v>0.92154566744730604</v>
      </c>
      <c r="L516">
        <v>0.91618160651920799</v>
      </c>
      <c r="M516">
        <v>0.99417927823050001</v>
      </c>
      <c r="N516">
        <v>0.91885580852305804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260</v>
      </c>
      <c r="F517">
        <v>293</v>
      </c>
      <c r="G517">
        <v>33</v>
      </c>
      <c r="H517">
        <v>152</v>
      </c>
      <c r="I517">
        <v>108</v>
      </c>
      <c r="J517">
        <v>141</v>
      </c>
      <c r="K517">
        <v>0.58461538461538398</v>
      </c>
      <c r="L517">
        <v>0.51877133105801998</v>
      </c>
      <c r="M517">
        <v>0.88737201365187701</v>
      </c>
      <c r="N517">
        <v>0.54972875226039797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1110</v>
      </c>
      <c r="F518">
        <v>1098</v>
      </c>
      <c r="G518">
        <v>12</v>
      </c>
      <c r="H518">
        <v>1091</v>
      </c>
      <c r="I518">
        <v>19</v>
      </c>
      <c r="J518">
        <v>7</v>
      </c>
      <c r="K518">
        <v>0.98288288288288195</v>
      </c>
      <c r="L518">
        <v>0.99362477231329605</v>
      </c>
      <c r="M518">
        <v>1.0109289617486299</v>
      </c>
      <c r="N518">
        <v>0.98822463768115898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828</v>
      </c>
      <c r="F519">
        <v>859</v>
      </c>
      <c r="G519">
        <v>31</v>
      </c>
      <c r="H519">
        <v>778</v>
      </c>
      <c r="I519">
        <v>50</v>
      </c>
      <c r="J519">
        <v>81</v>
      </c>
      <c r="K519">
        <v>0.93961352657004804</v>
      </c>
      <c r="L519">
        <v>0.905704307334109</v>
      </c>
      <c r="M519">
        <v>0.96391152502910304</v>
      </c>
      <c r="N519">
        <v>0.92234736218138702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290</v>
      </c>
      <c r="F520">
        <v>293</v>
      </c>
      <c r="G520">
        <v>3</v>
      </c>
      <c r="H520">
        <v>214</v>
      </c>
      <c r="I520">
        <v>76</v>
      </c>
      <c r="J520">
        <v>79</v>
      </c>
      <c r="K520">
        <v>0.73793103448275799</v>
      </c>
      <c r="L520">
        <v>0.73037542662115995</v>
      </c>
      <c r="M520">
        <v>0.98976109215017005</v>
      </c>
      <c r="N520">
        <v>0.73413379073756402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1100</v>
      </c>
      <c r="F521">
        <v>1098</v>
      </c>
      <c r="G521">
        <v>2</v>
      </c>
      <c r="H521">
        <v>1095</v>
      </c>
      <c r="I521">
        <v>5</v>
      </c>
      <c r="J521">
        <v>3</v>
      </c>
      <c r="K521">
        <v>0.99545454545454504</v>
      </c>
      <c r="L521">
        <v>0.99726775956284097</v>
      </c>
      <c r="M521">
        <v>1.00182149362477</v>
      </c>
      <c r="N521">
        <v>0.99636032757051796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863</v>
      </c>
      <c r="F522">
        <v>859</v>
      </c>
      <c r="G522">
        <v>4</v>
      </c>
      <c r="H522">
        <v>810</v>
      </c>
      <c r="I522">
        <v>53</v>
      </c>
      <c r="J522">
        <v>49</v>
      </c>
      <c r="K522">
        <v>0.93858632676709097</v>
      </c>
      <c r="L522">
        <v>0.94295692665890496</v>
      </c>
      <c r="M522">
        <v>1.00465657741559</v>
      </c>
      <c r="N522">
        <v>0.94076655052264802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267</v>
      </c>
      <c r="F523">
        <v>293</v>
      </c>
      <c r="G523">
        <v>26</v>
      </c>
      <c r="H523">
        <v>200</v>
      </c>
      <c r="I523">
        <v>67</v>
      </c>
      <c r="J523">
        <v>93</v>
      </c>
      <c r="K523">
        <v>0.74906367041198496</v>
      </c>
      <c r="L523">
        <v>0.68259385665529004</v>
      </c>
      <c r="M523">
        <v>0.91126279863481197</v>
      </c>
      <c r="N523">
        <v>0.71428571428571397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1168</v>
      </c>
      <c r="F524">
        <v>1140</v>
      </c>
      <c r="G524">
        <v>28</v>
      </c>
      <c r="H524">
        <v>1139</v>
      </c>
      <c r="I524">
        <v>29</v>
      </c>
      <c r="J524">
        <v>1</v>
      </c>
      <c r="K524">
        <v>0.97517123287671204</v>
      </c>
      <c r="L524">
        <v>0.99912280701754297</v>
      </c>
      <c r="M524">
        <v>1.02456140350877</v>
      </c>
      <c r="N524">
        <v>0.98700173310225303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904</v>
      </c>
      <c r="F525">
        <v>869</v>
      </c>
      <c r="G525">
        <v>35</v>
      </c>
      <c r="H525">
        <v>800</v>
      </c>
      <c r="I525">
        <v>104</v>
      </c>
      <c r="J525">
        <v>69</v>
      </c>
      <c r="K525">
        <v>0.88495575221238898</v>
      </c>
      <c r="L525">
        <v>0.92059838895281898</v>
      </c>
      <c r="M525">
        <v>1.0402761795166799</v>
      </c>
      <c r="N525">
        <v>0.90242526790750099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226</v>
      </c>
      <c r="F526">
        <v>247</v>
      </c>
      <c r="G526">
        <v>21</v>
      </c>
      <c r="H526">
        <v>173</v>
      </c>
      <c r="I526">
        <v>53</v>
      </c>
      <c r="J526">
        <v>74</v>
      </c>
      <c r="K526">
        <v>0.76548672566371601</v>
      </c>
      <c r="L526">
        <v>0.70040485829959498</v>
      </c>
      <c r="M526">
        <v>0.91497975708502</v>
      </c>
      <c r="N526">
        <v>0.73150105708245206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1103</v>
      </c>
      <c r="F527">
        <v>1140</v>
      </c>
      <c r="G527">
        <v>37</v>
      </c>
      <c r="H527">
        <v>1098</v>
      </c>
      <c r="I527">
        <v>5</v>
      </c>
      <c r="J527">
        <v>42</v>
      </c>
      <c r="K527">
        <v>0.99546690843154995</v>
      </c>
      <c r="L527">
        <v>0.96315789473684199</v>
      </c>
      <c r="M527">
        <v>0.96754385964912204</v>
      </c>
      <c r="N527">
        <v>0.97904592064199703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929</v>
      </c>
      <c r="F528">
        <v>869</v>
      </c>
      <c r="G528">
        <v>60</v>
      </c>
      <c r="H528">
        <v>828</v>
      </c>
      <c r="I528">
        <v>101</v>
      </c>
      <c r="J528">
        <v>41</v>
      </c>
      <c r="K528">
        <v>0.89128094725511298</v>
      </c>
      <c r="L528">
        <v>0.95281933256616802</v>
      </c>
      <c r="M528">
        <v>1.06904487917146</v>
      </c>
      <c r="N528">
        <v>0.92102335928809698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259</v>
      </c>
      <c r="F529">
        <v>247</v>
      </c>
      <c r="G529">
        <v>12</v>
      </c>
      <c r="H529">
        <v>209</v>
      </c>
      <c r="I529">
        <v>50</v>
      </c>
      <c r="J529">
        <v>38</v>
      </c>
      <c r="K529">
        <v>0.806949806949807</v>
      </c>
      <c r="L529">
        <v>0.84615384615384603</v>
      </c>
      <c r="M529">
        <v>1.0485829959514099</v>
      </c>
      <c r="N529">
        <v>0.82608695652173902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1114</v>
      </c>
      <c r="F530">
        <v>1140</v>
      </c>
      <c r="G530">
        <v>26</v>
      </c>
      <c r="H530">
        <v>1113</v>
      </c>
      <c r="I530">
        <v>1</v>
      </c>
      <c r="J530">
        <v>27</v>
      </c>
      <c r="K530">
        <v>0.99910233393177705</v>
      </c>
      <c r="L530">
        <v>0.97631578947368403</v>
      </c>
      <c r="M530">
        <v>0.97719298245613995</v>
      </c>
      <c r="N530">
        <v>0.98757763975155199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885</v>
      </c>
      <c r="F531">
        <v>869</v>
      </c>
      <c r="G531">
        <v>16</v>
      </c>
      <c r="H531">
        <v>806</v>
      </c>
      <c r="I531">
        <v>79</v>
      </c>
      <c r="J531">
        <v>63</v>
      </c>
      <c r="K531">
        <v>0.91073446327683605</v>
      </c>
      <c r="L531">
        <v>0.92750287686996502</v>
      </c>
      <c r="M531">
        <v>1.01841196777905</v>
      </c>
      <c r="N531">
        <v>0.91904218928164105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235</v>
      </c>
      <c r="F532">
        <v>247</v>
      </c>
      <c r="G532">
        <v>12</v>
      </c>
      <c r="H532">
        <v>205</v>
      </c>
      <c r="I532">
        <v>30</v>
      </c>
      <c r="J532">
        <v>42</v>
      </c>
      <c r="K532">
        <v>0.87234042553191404</v>
      </c>
      <c r="L532">
        <v>0.82995951417003999</v>
      </c>
      <c r="M532">
        <v>0.95141700404858298</v>
      </c>
      <c r="N532">
        <v>0.85062240663900401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1003</v>
      </c>
      <c r="F533">
        <v>997</v>
      </c>
      <c r="G533">
        <v>6</v>
      </c>
      <c r="H533">
        <v>991</v>
      </c>
      <c r="I533">
        <v>12</v>
      </c>
      <c r="J533">
        <v>6</v>
      </c>
      <c r="K533">
        <v>0.98803589232303002</v>
      </c>
      <c r="L533">
        <v>0.99398194583751198</v>
      </c>
      <c r="M533">
        <v>1.0060180541624799</v>
      </c>
      <c r="N533">
        <v>0.99099999999999999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796</v>
      </c>
      <c r="F534">
        <v>810</v>
      </c>
      <c r="G534">
        <v>14</v>
      </c>
      <c r="H534">
        <v>727</v>
      </c>
      <c r="I534">
        <v>69</v>
      </c>
      <c r="J534">
        <v>83</v>
      </c>
      <c r="K534">
        <v>0.91331658291457196</v>
      </c>
      <c r="L534">
        <v>0.89753086419753003</v>
      </c>
      <c r="M534">
        <v>0.98271604938271595</v>
      </c>
      <c r="N534">
        <v>0.90535491905354903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242</v>
      </c>
      <c r="F535">
        <v>250</v>
      </c>
      <c r="G535">
        <v>8</v>
      </c>
      <c r="H535">
        <v>164</v>
      </c>
      <c r="I535">
        <v>78</v>
      </c>
      <c r="J535">
        <v>86</v>
      </c>
      <c r="K535">
        <v>0.67768595041322299</v>
      </c>
      <c r="L535">
        <v>0.65600000000000003</v>
      </c>
      <c r="M535">
        <v>0.96799999999999997</v>
      </c>
      <c r="N535">
        <v>0.66666666666666596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979</v>
      </c>
      <c r="F536">
        <v>997</v>
      </c>
      <c r="G536">
        <v>18</v>
      </c>
      <c r="H536">
        <v>976</v>
      </c>
      <c r="I536">
        <v>3</v>
      </c>
      <c r="J536">
        <v>21</v>
      </c>
      <c r="K536">
        <v>0.996935648621041</v>
      </c>
      <c r="L536">
        <v>0.97893681043129299</v>
      </c>
      <c r="M536">
        <v>0.98194583751253695</v>
      </c>
      <c r="N536">
        <v>0.98785425101214497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811</v>
      </c>
      <c r="F537">
        <v>810</v>
      </c>
      <c r="G537">
        <v>1</v>
      </c>
      <c r="H537">
        <v>758</v>
      </c>
      <c r="I537">
        <v>53</v>
      </c>
      <c r="J537">
        <v>52</v>
      </c>
      <c r="K537">
        <v>0.93464858199753298</v>
      </c>
      <c r="L537">
        <v>0.93580246913580201</v>
      </c>
      <c r="M537">
        <v>1.00123456790123</v>
      </c>
      <c r="N537">
        <v>0.935225169648365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229</v>
      </c>
      <c r="F538">
        <v>250</v>
      </c>
      <c r="G538">
        <v>21</v>
      </c>
      <c r="H538">
        <v>190</v>
      </c>
      <c r="I538">
        <v>39</v>
      </c>
      <c r="J538">
        <v>60</v>
      </c>
      <c r="K538">
        <v>0.82969432314410396</v>
      </c>
      <c r="L538">
        <v>0.76</v>
      </c>
      <c r="M538">
        <v>0.91600000000000004</v>
      </c>
      <c r="N538">
        <v>0.79331941544885098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992</v>
      </c>
      <c r="F539">
        <v>997</v>
      </c>
      <c r="G539">
        <v>5</v>
      </c>
      <c r="H539">
        <v>991</v>
      </c>
      <c r="I539">
        <v>1</v>
      </c>
      <c r="J539">
        <v>6</v>
      </c>
      <c r="K539">
        <v>0.998991935483871</v>
      </c>
      <c r="L539">
        <v>0.99398194583751198</v>
      </c>
      <c r="M539">
        <v>0.99498495486459304</v>
      </c>
      <c r="N539">
        <v>0.99648064353946697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809</v>
      </c>
      <c r="F540">
        <v>810</v>
      </c>
      <c r="G540">
        <v>1</v>
      </c>
      <c r="H540">
        <v>756</v>
      </c>
      <c r="I540">
        <v>53</v>
      </c>
      <c r="J540">
        <v>54</v>
      </c>
      <c r="K540">
        <v>0.93448702101359704</v>
      </c>
      <c r="L540">
        <v>0.93333333333333302</v>
      </c>
      <c r="M540">
        <v>0.998765432098765</v>
      </c>
      <c r="N540">
        <v>0.93390982087708396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232</v>
      </c>
      <c r="F541">
        <v>250</v>
      </c>
      <c r="G541">
        <v>18</v>
      </c>
      <c r="H541">
        <v>185</v>
      </c>
      <c r="I541">
        <v>47</v>
      </c>
      <c r="J541">
        <v>65</v>
      </c>
      <c r="K541">
        <v>0.79741379310344795</v>
      </c>
      <c r="L541">
        <v>0.74</v>
      </c>
      <c r="M541">
        <v>0.92800000000000005</v>
      </c>
      <c r="N541">
        <v>0.76763485477178395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950</v>
      </c>
      <c r="F542">
        <v>937</v>
      </c>
      <c r="G542">
        <v>13</v>
      </c>
      <c r="H542">
        <v>934</v>
      </c>
      <c r="I542">
        <v>16</v>
      </c>
      <c r="J542">
        <v>3</v>
      </c>
      <c r="K542">
        <v>0.98315789473684201</v>
      </c>
      <c r="L542">
        <v>0.99679829242262497</v>
      </c>
      <c r="M542">
        <v>1.0138740661686201</v>
      </c>
      <c r="N542">
        <v>0.98993110757816605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741</v>
      </c>
      <c r="F543">
        <v>703</v>
      </c>
      <c r="G543">
        <v>38</v>
      </c>
      <c r="H543">
        <v>636</v>
      </c>
      <c r="I543">
        <v>105</v>
      </c>
      <c r="J543">
        <v>67</v>
      </c>
      <c r="K543">
        <v>0.85829959514169996</v>
      </c>
      <c r="L543">
        <v>0.90469416785206203</v>
      </c>
      <c r="M543">
        <v>1.0540540540540499</v>
      </c>
      <c r="N543">
        <v>0.88088642659279703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194</v>
      </c>
      <c r="F544">
        <v>199</v>
      </c>
      <c r="G544">
        <v>5</v>
      </c>
      <c r="H544">
        <v>149</v>
      </c>
      <c r="I544">
        <v>45</v>
      </c>
      <c r="J544">
        <v>50</v>
      </c>
      <c r="K544">
        <v>0.768041237113402</v>
      </c>
      <c r="L544">
        <v>0.74874371859296396</v>
      </c>
      <c r="M544">
        <v>0.97487437185929604</v>
      </c>
      <c r="N544">
        <v>0.75826972010178095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953</v>
      </c>
      <c r="F545">
        <v>937</v>
      </c>
      <c r="G545">
        <v>16</v>
      </c>
      <c r="H545">
        <v>928</v>
      </c>
      <c r="I545">
        <v>25</v>
      </c>
      <c r="J545">
        <v>9</v>
      </c>
      <c r="K545">
        <v>0.97376705141657904</v>
      </c>
      <c r="L545">
        <v>0.99039487726787601</v>
      </c>
      <c r="M545">
        <v>1.0170757737459899</v>
      </c>
      <c r="N545">
        <v>0.982010582010582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746</v>
      </c>
      <c r="F546">
        <v>703</v>
      </c>
      <c r="G546">
        <v>43</v>
      </c>
      <c r="H546">
        <v>647</v>
      </c>
      <c r="I546">
        <v>99</v>
      </c>
      <c r="J546">
        <v>56</v>
      </c>
      <c r="K546">
        <v>0.86729222520107196</v>
      </c>
      <c r="L546">
        <v>0.920341394025604</v>
      </c>
      <c r="M546">
        <v>1.0611664295874801</v>
      </c>
      <c r="N546">
        <v>0.89302967563837099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174</v>
      </c>
      <c r="I547">
        <v>26</v>
      </c>
      <c r="J547">
        <v>25</v>
      </c>
      <c r="K547">
        <v>0.87</v>
      </c>
      <c r="L547">
        <v>0.87437185929648198</v>
      </c>
      <c r="M547">
        <v>1.0050251256281399</v>
      </c>
      <c r="N547">
        <v>0.87218045112781895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948</v>
      </c>
      <c r="F548">
        <v>937</v>
      </c>
      <c r="G548">
        <v>11</v>
      </c>
      <c r="H548">
        <v>934</v>
      </c>
      <c r="I548">
        <v>14</v>
      </c>
      <c r="J548">
        <v>3</v>
      </c>
      <c r="K548">
        <v>0.98523206751054804</v>
      </c>
      <c r="L548">
        <v>0.99679829242262497</v>
      </c>
      <c r="M548">
        <v>1.01173959445037</v>
      </c>
      <c r="N548">
        <v>0.99098143236074199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721</v>
      </c>
      <c r="F549">
        <v>703</v>
      </c>
      <c r="G549">
        <v>18</v>
      </c>
      <c r="H549">
        <v>641</v>
      </c>
      <c r="I549">
        <v>80</v>
      </c>
      <c r="J549">
        <v>62</v>
      </c>
      <c r="K549">
        <v>0.88904299583911195</v>
      </c>
      <c r="L549">
        <v>0.91180654338549005</v>
      </c>
      <c r="M549">
        <v>1.0256045519203401</v>
      </c>
      <c r="N549">
        <v>0.90028089887640395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185</v>
      </c>
      <c r="F550">
        <v>199</v>
      </c>
      <c r="G550">
        <v>14</v>
      </c>
      <c r="H550">
        <v>163</v>
      </c>
      <c r="I550">
        <v>22</v>
      </c>
      <c r="J550">
        <v>36</v>
      </c>
      <c r="K550">
        <v>0.88108108108108096</v>
      </c>
      <c r="L550">
        <v>0.819095477386934</v>
      </c>
      <c r="M550">
        <v>0.92964824120602996</v>
      </c>
      <c r="N550">
        <v>0.84895833333333304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1164</v>
      </c>
      <c r="F551">
        <v>1224</v>
      </c>
      <c r="G551">
        <v>60</v>
      </c>
      <c r="H551">
        <v>1158</v>
      </c>
      <c r="I551">
        <v>6</v>
      </c>
      <c r="J551">
        <v>66</v>
      </c>
      <c r="K551">
        <v>0.99484536082474195</v>
      </c>
      <c r="L551">
        <v>0.94607843137254899</v>
      </c>
      <c r="M551">
        <v>0.95098039215686203</v>
      </c>
      <c r="N551">
        <v>0.96984924623115498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585</v>
      </c>
      <c r="F552">
        <v>647</v>
      </c>
      <c r="G552">
        <v>62</v>
      </c>
      <c r="H552">
        <v>561</v>
      </c>
      <c r="I552">
        <v>24</v>
      </c>
      <c r="J552">
        <v>86</v>
      </c>
      <c r="K552">
        <v>0.95897435897435901</v>
      </c>
      <c r="L552">
        <v>0.86707882534775804</v>
      </c>
      <c r="M552">
        <v>0.90417310664605799</v>
      </c>
      <c r="N552">
        <v>0.91071428571428503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209</v>
      </c>
      <c r="F553">
        <v>217</v>
      </c>
      <c r="G553">
        <v>8</v>
      </c>
      <c r="H553">
        <v>134</v>
      </c>
      <c r="I553">
        <v>75</v>
      </c>
      <c r="J553">
        <v>83</v>
      </c>
      <c r="K553">
        <v>0.64114832535885102</v>
      </c>
      <c r="L553">
        <v>0.61751152073732696</v>
      </c>
      <c r="M553">
        <v>0.963133640552995</v>
      </c>
      <c r="N553">
        <v>0.62910798122065703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1190</v>
      </c>
      <c r="F554">
        <v>1224</v>
      </c>
      <c r="G554">
        <v>34</v>
      </c>
      <c r="H554">
        <v>1177</v>
      </c>
      <c r="I554">
        <v>13</v>
      </c>
      <c r="J554">
        <v>47</v>
      </c>
      <c r="K554">
        <v>0.98907563025209999</v>
      </c>
      <c r="L554">
        <v>0.96160130718954195</v>
      </c>
      <c r="M554">
        <v>0.97222222222222199</v>
      </c>
      <c r="N554">
        <v>0.97514498757249302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639</v>
      </c>
      <c r="F555">
        <v>647</v>
      </c>
      <c r="G555">
        <v>8</v>
      </c>
      <c r="H555">
        <v>606</v>
      </c>
      <c r="I555">
        <v>33</v>
      </c>
      <c r="J555">
        <v>41</v>
      </c>
      <c r="K555">
        <v>0.94835680751173701</v>
      </c>
      <c r="L555">
        <v>0.936630602782071</v>
      </c>
      <c r="M555">
        <v>0.98763523956723298</v>
      </c>
      <c r="N555">
        <v>0.94245723172628304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225</v>
      </c>
      <c r="F556">
        <v>217</v>
      </c>
      <c r="G556">
        <v>8</v>
      </c>
      <c r="H556">
        <v>185</v>
      </c>
      <c r="I556">
        <v>40</v>
      </c>
      <c r="J556">
        <v>32</v>
      </c>
      <c r="K556">
        <v>0.82222222222222197</v>
      </c>
      <c r="L556">
        <v>0.85253456221198098</v>
      </c>
      <c r="M556">
        <v>1.036866359447</v>
      </c>
      <c r="N556">
        <v>0.83710407239818996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1227</v>
      </c>
      <c r="F557">
        <v>1224</v>
      </c>
      <c r="G557">
        <v>3</v>
      </c>
      <c r="H557">
        <v>1214</v>
      </c>
      <c r="I557">
        <v>13</v>
      </c>
      <c r="J557">
        <v>10</v>
      </c>
      <c r="K557">
        <v>0.98940505297473502</v>
      </c>
      <c r="L557">
        <v>0.99183006535947704</v>
      </c>
      <c r="M557">
        <v>1.00245098039215</v>
      </c>
      <c r="N557">
        <v>0.99061607507139904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649</v>
      </c>
      <c r="F558">
        <v>647</v>
      </c>
      <c r="G558">
        <v>2</v>
      </c>
      <c r="H558">
        <v>614</v>
      </c>
      <c r="I558">
        <v>35</v>
      </c>
      <c r="J558">
        <v>33</v>
      </c>
      <c r="K558">
        <v>0.94607087827426795</v>
      </c>
      <c r="L558">
        <v>0.94899536321483702</v>
      </c>
      <c r="M558">
        <v>1.00309119010819</v>
      </c>
      <c r="N558">
        <v>0.94753086419752997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213</v>
      </c>
      <c r="F559">
        <v>217</v>
      </c>
      <c r="G559">
        <v>4</v>
      </c>
      <c r="H559">
        <v>181</v>
      </c>
      <c r="I559">
        <v>32</v>
      </c>
      <c r="J559">
        <v>36</v>
      </c>
      <c r="K559">
        <v>0.84976525821596205</v>
      </c>
      <c r="L559">
        <v>0.83410138248847898</v>
      </c>
      <c r="M559">
        <v>0.981566820276497</v>
      </c>
      <c r="N559">
        <v>0.84186046511627899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1019</v>
      </c>
      <c r="F560">
        <v>1053</v>
      </c>
      <c r="G560">
        <v>34</v>
      </c>
      <c r="H560">
        <v>1014</v>
      </c>
      <c r="I560">
        <v>5</v>
      </c>
      <c r="J560">
        <v>39</v>
      </c>
      <c r="K560">
        <v>0.99509322865554395</v>
      </c>
      <c r="L560">
        <v>0.96296296296296202</v>
      </c>
      <c r="M560">
        <v>0.96771130104463399</v>
      </c>
      <c r="N560">
        <v>0.97876447876447803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728</v>
      </c>
      <c r="F561">
        <v>716</v>
      </c>
      <c r="G561">
        <v>12</v>
      </c>
      <c r="H561">
        <v>661</v>
      </c>
      <c r="I561">
        <v>67</v>
      </c>
      <c r="J561">
        <v>55</v>
      </c>
      <c r="K561">
        <v>0.90796703296703296</v>
      </c>
      <c r="L561">
        <v>0.92318435754189898</v>
      </c>
      <c r="M561">
        <v>1.0167597765363099</v>
      </c>
      <c r="N561">
        <v>0.91551246537396103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208</v>
      </c>
      <c r="F562">
        <v>224</v>
      </c>
      <c r="G562">
        <v>16</v>
      </c>
      <c r="H562">
        <v>156</v>
      </c>
      <c r="I562">
        <v>52</v>
      </c>
      <c r="J562">
        <v>68</v>
      </c>
      <c r="K562">
        <v>0.75</v>
      </c>
      <c r="L562">
        <v>0.69642857142857095</v>
      </c>
      <c r="M562">
        <v>0.92857142857142805</v>
      </c>
      <c r="N562">
        <v>0.72222222222222199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1022</v>
      </c>
      <c r="F563">
        <v>1053</v>
      </c>
      <c r="G563">
        <v>31</v>
      </c>
      <c r="H563">
        <v>1015</v>
      </c>
      <c r="I563">
        <v>7</v>
      </c>
      <c r="J563">
        <v>38</v>
      </c>
      <c r="K563">
        <v>0.99315068493150604</v>
      </c>
      <c r="L563">
        <v>0.96391263057929699</v>
      </c>
      <c r="M563">
        <v>0.97056030389363701</v>
      </c>
      <c r="N563">
        <v>0.97831325301204797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736</v>
      </c>
      <c r="F564">
        <v>716</v>
      </c>
      <c r="G564">
        <v>20</v>
      </c>
      <c r="H564">
        <v>670</v>
      </c>
      <c r="I564">
        <v>66</v>
      </c>
      <c r="J564">
        <v>46</v>
      </c>
      <c r="K564">
        <v>0.91032608695652095</v>
      </c>
      <c r="L564">
        <v>0.93575418994413395</v>
      </c>
      <c r="M564">
        <v>1.0279329608938499</v>
      </c>
      <c r="N564">
        <v>0.92286501377410401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187</v>
      </c>
      <c r="I565">
        <v>43</v>
      </c>
      <c r="J565">
        <v>37</v>
      </c>
      <c r="K565">
        <v>0.81304347826086898</v>
      </c>
      <c r="L565">
        <v>0.83482142857142805</v>
      </c>
      <c r="M565">
        <v>1.02678571428571</v>
      </c>
      <c r="N565">
        <v>0.82378854625550602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1050</v>
      </c>
      <c r="F566">
        <v>1053</v>
      </c>
      <c r="G566">
        <v>3</v>
      </c>
      <c r="H566">
        <v>1046</v>
      </c>
      <c r="I566">
        <v>4</v>
      </c>
      <c r="J566">
        <v>7</v>
      </c>
      <c r="K566">
        <v>0.99619047619047596</v>
      </c>
      <c r="L566">
        <v>0.99335232668565998</v>
      </c>
      <c r="M566">
        <v>0.99715099715099698</v>
      </c>
      <c r="N566">
        <v>0.99476937708036095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726</v>
      </c>
      <c r="F567">
        <v>716</v>
      </c>
      <c r="G567">
        <v>10</v>
      </c>
      <c r="H567">
        <v>677</v>
      </c>
      <c r="I567">
        <v>49</v>
      </c>
      <c r="J567">
        <v>39</v>
      </c>
      <c r="K567">
        <v>0.93250688705234097</v>
      </c>
      <c r="L567">
        <v>0.94553072625698298</v>
      </c>
      <c r="M567">
        <v>1.0139664804469199</v>
      </c>
      <c r="N567">
        <v>0.93897364771151104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200</v>
      </c>
      <c r="F568">
        <v>224</v>
      </c>
      <c r="G568">
        <v>24</v>
      </c>
      <c r="H568">
        <v>172</v>
      </c>
      <c r="I568">
        <v>28</v>
      </c>
      <c r="J568">
        <v>52</v>
      </c>
      <c r="K568">
        <v>0.86</v>
      </c>
      <c r="L568">
        <v>0.76785714285714202</v>
      </c>
      <c r="M568">
        <v>0.89285714285714202</v>
      </c>
      <c r="N568">
        <v>0.81132075471698095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1129</v>
      </c>
      <c r="F569">
        <v>1101</v>
      </c>
      <c r="G569">
        <v>28</v>
      </c>
      <c r="H569">
        <v>1098</v>
      </c>
      <c r="I569">
        <v>31</v>
      </c>
      <c r="J569">
        <v>3</v>
      </c>
      <c r="K569">
        <v>0.97254207263064596</v>
      </c>
      <c r="L569">
        <v>0.99727520435967298</v>
      </c>
      <c r="M569">
        <v>1.0254314259763799</v>
      </c>
      <c r="N569">
        <v>0.984753363228699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622</v>
      </c>
      <c r="F570">
        <v>614</v>
      </c>
      <c r="G570">
        <v>8</v>
      </c>
      <c r="H570">
        <v>519</v>
      </c>
      <c r="I570">
        <v>103</v>
      </c>
      <c r="J570">
        <v>95</v>
      </c>
      <c r="K570">
        <v>0.83440514469453297</v>
      </c>
      <c r="L570">
        <v>0.84527687296416898</v>
      </c>
      <c r="M570">
        <v>1.0130293159609101</v>
      </c>
      <c r="N570">
        <v>0.83980582524271796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240</v>
      </c>
      <c r="F571">
        <v>228</v>
      </c>
      <c r="G571">
        <v>12</v>
      </c>
      <c r="H571">
        <v>161</v>
      </c>
      <c r="I571">
        <v>79</v>
      </c>
      <c r="J571">
        <v>67</v>
      </c>
      <c r="K571">
        <v>0.67083333333333295</v>
      </c>
      <c r="L571">
        <v>0.70614035087719296</v>
      </c>
      <c r="M571">
        <v>1.0526315789473599</v>
      </c>
      <c r="N571">
        <v>0.68803418803418703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1113</v>
      </c>
      <c r="F572">
        <v>1101</v>
      </c>
      <c r="G572">
        <v>12</v>
      </c>
      <c r="H572">
        <v>1098</v>
      </c>
      <c r="I572">
        <v>15</v>
      </c>
      <c r="J572">
        <v>3</v>
      </c>
      <c r="K572">
        <v>0.98652291105121204</v>
      </c>
      <c r="L572">
        <v>0.99727520435967298</v>
      </c>
      <c r="M572">
        <v>1.0108991825613001</v>
      </c>
      <c r="N572">
        <v>0.99186991869918695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621</v>
      </c>
      <c r="F573">
        <v>614</v>
      </c>
      <c r="G573">
        <v>7</v>
      </c>
      <c r="H573">
        <v>560</v>
      </c>
      <c r="I573">
        <v>61</v>
      </c>
      <c r="J573">
        <v>54</v>
      </c>
      <c r="K573">
        <v>0.90177133655394504</v>
      </c>
      <c r="L573">
        <v>0.91205211726384305</v>
      </c>
      <c r="M573">
        <v>1.0114006514657901</v>
      </c>
      <c r="N573">
        <v>0.90688259109311697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231</v>
      </c>
      <c r="F574">
        <v>228</v>
      </c>
      <c r="G574">
        <v>3</v>
      </c>
      <c r="H574">
        <v>191</v>
      </c>
      <c r="I574">
        <v>40</v>
      </c>
      <c r="J574">
        <v>37</v>
      </c>
      <c r="K574">
        <v>0.82683982683982604</v>
      </c>
      <c r="L574">
        <v>0.83771929824561397</v>
      </c>
      <c r="M574">
        <v>1.01315789473684</v>
      </c>
      <c r="N574">
        <v>0.83224400871459703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1104</v>
      </c>
      <c r="F575">
        <v>1101</v>
      </c>
      <c r="G575">
        <v>3</v>
      </c>
      <c r="H575">
        <v>1098</v>
      </c>
      <c r="I575">
        <v>6</v>
      </c>
      <c r="J575">
        <v>3</v>
      </c>
      <c r="K575">
        <v>0.99456521739130399</v>
      </c>
      <c r="L575">
        <v>0.99727520435967298</v>
      </c>
      <c r="M575">
        <v>1.00272479564032</v>
      </c>
      <c r="N575">
        <v>0.99591836734693795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601</v>
      </c>
      <c r="F576">
        <v>614</v>
      </c>
      <c r="G576">
        <v>13</v>
      </c>
      <c r="H576">
        <v>552</v>
      </c>
      <c r="I576">
        <v>49</v>
      </c>
      <c r="J576">
        <v>62</v>
      </c>
      <c r="K576">
        <v>0.91846921797004899</v>
      </c>
      <c r="L576">
        <v>0.899022801302931</v>
      </c>
      <c r="M576">
        <v>0.97882736156351702</v>
      </c>
      <c r="N576">
        <v>0.90864197530864099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216</v>
      </c>
      <c r="F577">
        <v>228</v>
      </c>
      <c r="G577">
        <v>12</v>
      </c>
      <c r="H577">
        <v>184</v>
      </c>
      <c r="I577">
        <v>32</v>
      </c>
      <c r="J577">
        <v>44</v>
      </c>
      <c r="K577">
        <v>0.85185185185185097</v>
      </c>
      <c r="L577">
        <v>0.80701754385964897</v>
      </c>
      <c r="M577">
        <v>0.94736842105263097</v>
      </c>
      <c r="N577">
        <v>0.82882882882882802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1050</v>
      </c>
      <c r="F578">
        <v>1044</v>
      </c>
      <c r="G578">
        <v>6</v>
      </c>
      <c r="H578">
        <v>1041</v>
      </c>
      <c r="I578">
        <v>9</v>
      </c>
      <c r="J578">
        <v>3</v>
      </c>
      <c r="K578">
        <v>0.99142857142857099</v>
      </c>
      <c r="L578">
        <v>0.99712643678160895</v>
      </c>
      <c r="M578">
        <v>1.0057471264367801</v>
      </c>
      <c r="N578">
        <v>0.99426934097421205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749</v>
      </c>
      <c r="F579">
        <v>668</v>
      </c>
      <c r="G579">
        <v>81</v>
      </c>
      <c r="H579">
        <v>638</v>
      </c>
      <c r="I579">
        <v>111</v>
      </c>
      <c r="J579">
        <v>30</v>
      </c>
      <c r="K579">
        <v>0.85180240320427203</v>
      </c>
      <c r="L579">
        <v>0.95508982035928103</v>
      </c>
      <c r="M579">
        <v>1.1212574850299399</v>
      </c>
      <c r="N579">
        <v>0.90049400141143199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240</v>
      </c>
      <c r="F580">
        <v>217</v>
      </c>
      <c r="G580">
        <v>23</v>
      </c>
      <c r="H580">
        <v>165</v>
      </c>
      <c r="I580">
        <v>75</v>
      </c>
      <c r="J580">
        <v>52</v>
      </c>
      <c r="K580">
        <v>0.6875</v>
      </c>
      <c r="L580">
        <v>0.76036866359446997</v>
      </c>
      <c r="M580">
        <v>1.1059907834101299</v>
      </c>
      <c r="N580">
        <v>0.72210065645514199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1028</v>
      </c>
      <c r="F581">
        <v>1044</v>
      </c>
      <c r="G581">
        <v>16</v>
      </c>
      <c r="H581">
        <v>1021</v>
      </c>
      <c r="I581">
        <v>7</v>
      </c>
      <c r="J581">
        <v>23</v>
      </c>
      <c r="K581">
        <v>0.99319066147859902</v>
      </c>
      <c r="L581">
        <v>0.97796934865900298</v>
      </c>
      <c r="M581">
        <v>0.98467432950191502</v>
      </c>
      <c r="N581">
        <v>0.98552123552123505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718</v>
      </c>
      <c r="F582">
        <v>668</v>
      </c>
      <c r="G582">
        <v>50</v>
      </c>
      <c r="H582">
        <v>633</v>
      </c>
      <c r="I582">
        <v>85</v>
      </c>
      <c r="J582">
        <v>35</v>
      </c>
      <c r="K582">
        <v>0.88161559888579299</v>
      </c>
      <c r="L582">
        <v>0.94760479041916101</v>
      </c>
      <c r="M582">
        <v>1.0748502994011899</v>
      </c>
      <c r="N582">
        <v>0.91341991341991302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228</v>
      </c>
      <c r="F583">
        <v>217</v>
      </c>
      <c r="G583">
        <v>11</v>
      </c>
      <c r="H583">
        <v>188</v>
      </c>
      <c r="I583">
        <v>40</v>
      </c>
      <c r="J583">
        <v>29</v>
      </c>
      <c r="K583">
        <v>0.82456140350877105</v>
      </c>
      <c r="L583">
        <v>0.86635944700460799</v>
      </c>
      <c r="M583">
        <v>1.0506912442396299</v>
      </c>
      <c r="N583">
        <v>0.84494382022471903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1050</v>
      </c>
      <c r="F584">
        <v>1044</v>
      </c>
      <c r="G584">
        <v>6</v>
      </c>
      <c r="H584">
        <v>1044</v>
      </c>
      <c r="I584">
        <v>6</v>
      </c>
      <c r="J584">
        <v>0</v>
      </c>
      <c r="K584">
        <v>0.994285714285714</v>
      </c>
      <c r="L584">
        <v>1</v>
      </c>
      <c r="M584">
        <v>1.0057471264367801</v>
      </c>
      <c r="N584">
        <v>0.99713467048710602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683</v>
      </c>
      <c r="F585">
        <v>668</v>
      </c>
      <c r="G585">
        <v>15</v>
      </c>
      <c r="H585">
        <v>614</v>
      </c>
      <c r="I585">
        <v>69</v>
      </c>
      <c r="J585">
        <v>54</v>
      </c>
      <c r="K585">
        <v>0.898975109809663</v>
      </c>
      <c r="L585">
        <v>0.91916167664670601</v>
      </c>
      <c r="M585">
        <v>1.0224550898203499</v>
      </c>
      <c r="N585">
        <v>0.90895632864544695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196</v>
      </c>
      <c r="F586">
        <v>217</v>
      </c>
      <c r="G586">
        <v>21</v>
      </c>
      <c r="H586">
        <v>169</v>
      </c>
      <c r="I586">
        <v>27</v>
      </c>
      <c r="J586">
        <v>48</v>
      </c>
      <c r="K586">
        <v>0.86224489795918302</v>
      </c>
      <c r="L586">
        <v>0.77880184331797198</v>
      </c>
      <c r="M586">
        <v>0.90322580645161199</v>
      </c>
      <c r="N586">
        <v>0.81840193704600395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952</v>
      </c>
      <c r="F587">
        <v>915</v>
      </c>
      <c r="G587">
        <v>37</v>
      </c>
      <c r="H587">
        <v>913</v>
      </c>
      <c r="I587">
        <v>39</v>
      </c>
      <c r="J587">
        <v>2</v>
      </c>
      <c r="K587">
        <v>0.95903361344537796</v>
      </c>
      <c r="L587">
        <v>0.99781420765027296</v>
      </c>
      <c r="M587">
        <v>1.0404371584699399</v>
      </c>
      <c r="N587">
        <v>0.97803963577932496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705</v>
      </c>
      <c r="F588">
        <v>701</v>
      </c>
      <c r="G588">
        <v>4</v>
      </c>
      <c r="H588">
        <v>651</v>
      </c>
      <c r="I588">
        <v>54</v>
      </c>
      <c r="J588">
        <v>50</v>
      </c>
      <c r="K588">
        <v>0.92340425531914805</v>
      </c>
      <c r="L588">
        <v>0.92867332382310896</v>
      </c>
      <c r="M588">
        <v>1.00570613409415</v>
      </c>
      <c r="N588">
        <v>0.926031294452347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198</v>
      </c>
      <c r="F589">
        <v>195</v>
      </c>
      <c r="G589">
        <v>3</v>
      </c>
      <c r="H589">
        <v>121</v>
      </c>
      <c r="I589">
        <v>77</v>
      </c>
      <c r="J589">
        <v>74</v>
      </c>
      <c r="K589">
        <v>0.61111111111111105</v>
      </c>
      <c r="L589">
        <v>0.62051282051281997</v>
      </c>
      <c r="M589">
        <v>1.01538461538461</v>
      </c>
      <c r="N589">
        <v>0.61577608142493601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929</v>
      </c>
      <c r="F590">
        <v>915</v>
      </c>
      <c r="G590">
        <v>14</v>
      </c>
      <c r="H590">
        <v>908</v>
      </c>
      <c r="I590">
        <v>21</v>
      </c>
      <c r="J590">
        <v>7</v>
      </c>
      <c r="K590">
        <v>0.97739504843918101</v>
      </c>
      <c r="L590">
        <v>0.99234972677595601</v>
      </c>
      <c r="M590">
        <v>1.01530054644808</v>
      </c>
      <c r="N590">
        <v>0.98481561822125796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729</v>
      </c>
      <c r="F591">
        <v>701</v>
      </c>
      <c r="G591">
        <v>28</v>
      </c>
      <c r="H591">
        <v>670</v>
      </c>
      <c r="I591">
        <v>59</v>
      </c>
      <c r="J591">
        <v>31</v>
      </c>
      <c r="K591">
        <v>0.91906721536351099</v>
      </c>
      <c r="L591">
        <v>0.95577746077032799</v>
      </c>
      <c r="M591">
        <v>1.03994293865905</v>
      </c>
      <c r="N591">
        <v>0.93706293706293697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189</v>
      </c>
      <c r="F592">
        <v>195</v>
      </c>
      <c r="G592">
        <v>6</v>
      </c>
      <c r="H592">
        <v>129</v>
      </c>
      <c r="I592">
        <v>60</v>
      </c>
      <c r="J592">
        <v>66</v>
      </c>
      <c r="K592">
        <v>0.682539682539682</v>
      </c>
      <c r="L592">
        <v>0.66153846153846096</v>
      </c>
      <c r="M592">
        <v>0.96923076923076901</v>
      </c>
      <c r="N592">
        <v>0.671875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913</v>
      </c>
      <c r="F593">
        <v>915</v>
      </c>
      <c r="G593">
        <v>2</v>
      </c>
      <c r="H593">
        <v>908</v>
      </c>
      <c r="I593">
        <v>5</v>
      </c>
      <c r="J593">
        <v>7</v>
      </c>
      <c r="K593">
        <v>0.99452354874041604</v>
      </c>
      <c r="L593">
        <v>0.99234972677595601</v>
      </c>
      <c r="M593">
        <v>0.99781420765027296</v>
      </c>
      <c r="N593">
        <v>0.99343544857767996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705</v>
      </c>
      <c r="F594">
        <v>701</v>
      </c>
      <c r="G594">
        <v>4</v>
      </c>
      <c r="H594">
        <v>666</v>
      </c>
      <c r="I594">
        <v>39</v>
      </c>
      <c r="J594">
        <v>35</v>
      </c>
      <c r="K594">
        <v>0.94468085106382904</v>
      </c>
      <c r="L594">
        <v>0.950071326676176</v>
      </c>
      <c r="M594">
        <v>1.00570613409415</v>
      </c>
      <c r="N594">
        <v>0.94736842105263097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201</v>
      </c>
      <c r="F595">
        <v>195</v>
      </c>
      <c r="G595">
        <v>6</v>
      </c>
      <c r="H595">
        <v>166</v>
      </c>
      <c r="I595">
        <v>35</v>
      </c>
      <c r="J595">
        <v>29</v>
      </c>
      <c r="K595">
        <v>0.82587064676616895</v>
      </c>
      <c r="L595">
        <v>0.85128205128205103</v>
      </c>
      <c r="M595">
        <v>1.03076923076923</v>
      </c>
      <c r="N595">
        <v>0.83838383838383801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1225</v>
      </c>
      <c r="F596">
        <v>1230</v>
      </c>
      <c r="G596">
        <v>5</v>
      </c>
      <c r="H596">
        <v>1212</v>
      </c>
      <c r="I596">
        <v>13</v>
      </c>
      <c r="J596">
        <v>18</v>
      </c>
      <c r="K596">
        <v>0.98938775510204002</v>
      </c>
      <c r="L596">
        <v>0.98536585365853602</v>
      </c>
      <c r="M596">
        <v>0.99593495934959297</v>
      </c>
      <c r="N596">
        <v>0.98737270875763705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731</v>
      </c>
      <c r="F597">
        <v>761</v>
      </c>
      <c r="G597">
        <v>30</v>
      </c>
      <c r="H597">
        <v>652</v>
      </c>
      <c r="I597">
        <v>79</v>
      </c>
      <c r="J597">
        <v>109</v>
      </c>
      <c r="K597">
        <v>0.89192886456908305</v>
      </c>
      <c r="L597">
        <v>0.85676741130091905</v>
      </c>
      <c r="M597">
        <v>0.96057818659658301</v>
      </c>
      <c r="N597">
        <v>0.87399463806970501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191</v>
      </c>
      <c r="F598">
        <v>225</v>
      </c>
      <c r="G598">
        <v>34</v>
      </c>
      <c r="H598">
        <v>145</v>
      </c>
      <c r="I598">
        <v>46</v>
      </c>
      <c r="J598">
        <v>80</v>
      </c>
      <c r="K598">
        <v>0.75916230366492099</v>
      </c>
      <c r="L598">
        <v>0.64444444444444404</v>
      </c>
      <c r="M598">
        <v>0.84888888888888803</v>
      </c>
      <c r="N598">
        <v>0.69711538461538403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1200</v>
      </c>
      <c r="F599">
        <v>1230</v>
      </c>
      <c r="G599">
        <v>30</v>
      </c>
      <c r="H599">
        <v>1185</v>
      </c>
      <c r="I599">
        <v>15</v>
      </c>
      <c r="J599">
        <v>45</v>
      </c>
      <c r="K599">
        <v>0.98750000000000004</v>
      </c>
      <c r="L599">
        <v>0.96341463414634099</v>
      </c>
      <c r="M599">
        <v>0.97560975609756095</v>
      </c>
      <c r="N599">
        <v>0.97530864197530798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733</v>
      </c>
      <c r="F600">
        <v>761</v>
      </c>
      <c r="G600">
        <v>28</v>
      </c>
      <c r="H600">
        <v>669</v>
      </c>
      <c r="I600">
        <v>64</v>
      </c>
      <c r="J600">
        <v>92</v>
      </c>
      <c r="K600">
        <v>0.91268758526603</v>
      </c>
      <c r="L600">
        <v>0.879106438896189</v>
      </c>
      <c r="M600">
        <v>0.96320630749014402</v>
      </c>
      <c r="N600">
        <v>0.895582329317269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220</v>
      </c>
      <c r="F601">
        <v>225</v>
      </c>
      <c r="G601">
        <v>5</v>
      </c>
      <c r="H601">
        <v>186</v>
      </c>
      <c r="I601">
        <v>34</v>
      </c>
      <c r="J601">
        <v>39</v>
      </c>
      <c r="K601">
        <v>0.84545454545454501</v>
      </c>
      <c r="L601">
        <v>0.82666666666666599</v>
      </c>
      <c r="M601">
        <v>0.97777777777777697</v>
      </c>
      <c r="N601">
        <v>0.83595505617977495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1226</v>
      </c>
      <c r="F602">
        <v>1230</v>
      </c>
      <c r="G602">
        <v>4</v>
      </c>
      <c r="H602">
        <v>1223</v>
      </c>
      <c r="I602">
        <v>3</v>
      </c>
      <c r="J602">
        <v>7</v>
      </c>
      <c r="K602">
        <v>0.99755301794453499</v>
      </c>
      <c r="L602">
        <v>0.99430894308942996</v>
      </c>
      <c r="M602">
        <v>0.99674796747967398</v>
      </c>
      <c r="N602">
        <v>0.99592833876221498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749</v>
      </c>
      <c r="F603">
        <v>761</v>
      </c>
      <c r="G603">
        <v>12</v>
      </c>
      <c r="H603">
        <v>682</v>
      </c>
      <c r="I603">
        <v>67</v>
      </c>
      <c r="J603">
        <v>79</v>
      </c>
      <c r="K603">
        <v>0.91054739652870498</v>
      </c>
      <c r="L603">
        <v>0.89618922470433604</v>
      </c>
      <c r="M603">
        <v>0.98423127463863302</v>
      </c>
      <c r="N603">
        <v>0.90331125827814496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203</v>
      </c>
      <c r="F604">
        <v>225</v>
      </c>
      <c r="G604">
        <v>22</v>
      </c>
      <c r="H604">
        <v>183</v>
      </c>
      <c r="I604">
        <v>20</v>
      </c>
      <c r="J604">
        <v>42</v>
      </c>
      <c r="K604">
        <v>0.90147783251231495</v>
      </c>
      <c r="L604">
        <v>0.81333333333333302</v>
      </c>
      <c r="M604">
        <v>0.90222222222222204</v>
      </c>
      <c r="N604">
        <v>0.855140186915887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1022</v>
      </c>
      <c r="F605">
        <v>1035</v>
      </c>
      <c r="G605">
        <v>13</v>
      </c>
      <c r="H605">
        <v>1014</v>
      </c>
      <c r="I605">
        <v>8</v>
      </c>
      <c r="J605">
        <v>21</v>
      </c>
      <c r="K605">
        <v>0.99217221135029299</v>
      </c>
      <c r="L605">
        <v>0.97971014492753605</v>
      </c>
      <c r="M605">
        <v>0.98743961352656995</v>
      </c>
      <c r="N605">
        <v>0.98590179873602302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867</v>
      </c>
      <c r="F606">
        <v>827</v>
      </c>
      <c r="G606">
        <v>40</v>
      </c>
      <c r="H606">
        <v>762</v>
      </c>
      <c r="I606">
        <v>105</v>
      </c>
      <c r="J606">
        <v>65</v>
      </c>
      <c r="K606">
        <v>0.87889273356401298</v>
      </c>
      <c r="L606">
        <v>0.92140266021765405</v>
      </c>
      <c r="M606">
        <v>1.0483675937122101</v>
      </c>
      <c r="N606">
        <v>0.89964580873671696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246</v>
      </c>
      <c r="F607">
        <v>243</v>
      </c>
      <c r="G607">
        <v>3</v>
      </c>
      <c r="H607">
        <v>154</v>
      </c>
      <c r="I607">
        <v>92</v>
      </c>
      <c r="J607">
        <v>89</v>
      </c>
      <c r="K607">
        <v>0.62601626016260103</v>
      </c>
      <c r="L607">
        <v>0.63374485596707797</v>
      </c>
      <c r="M607">
        <v>1.01234567901234</v>
      </c>
      <c r="N607">
        <v>0.62985685071574604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1039</v>
      </c>
      <c r="F608">
        <v>1035</v>
      </c>
      <c r="G608">
        <v>4</v>
      </c>
      <c r="H608">
        <v>1024</v>
      </c>
      <c r="I608">
        <v>15</v>
      </c>
      <c r="J608">
        <v>11</v>
      </c>
      <c r="K608">
        <v>0.98556304138594797</v>
      </c>
      <c r="L608">
        <v>0.98937198067632803</v>
      </c>
      <c r="M608">
        <v>1.00386473429951</v>
      </c>
      <c r="N608">
        <v>0.987463837994214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852</v>
      </c>
      <c r="F609">
        <v>827</v>
      </c>
      <c r="G609">
        <v>25</v>
      </c>
      <c r="H609">
        <v>783</v>
      </c>
      <c r="I609">
        <v>69</v>
      </c>
      <c r="J609">
        <v>44</v>
      </c>
      <c r="K609">
        <v>0.91901408450704203</v>
      </c>
      <c r="L609">
        <v>0.94679564691656504</v>
      </c>
      <c r="M609">
        <v>1.03022974607013</v>
      </c>
      <c r="N609">
        <v>0.93269803454437095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226</v>
      </c>
      <c r="F610">
        <v>243</v>
      </c>
      <c r="G610">
        <v>17</v>
      </c>
      <c r="H610">
        <v>191</v>
      </c>
      <c r="I610">
        <v>35</v>
      </c>
      <c r="J610">
        <v>52</v>
      </c>
      <c r="K610">
        <v>0.84513274336283095</v>
      </c>
      <c r="L610">
        <v>0.78600823045267398</v>
      </c>
      <c r="M610">
        <v>0.93004115226337403</v>
      </c>
      <c r="N610">
        <v>0.81449893390191896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1033</v>
      </c>
      <c r="F611">
        <v>1035</v>
      </c>
      <c r="G611">
        <v>2</v>
      </c>
      <c r="H611">
        <v>1029</v>
      </c>
      <c r="I611">
        <v>4</v>
      </c>
      <c r="J611">
        <v>6</v>
      </c>
      <c r="K611">
        <v>0.99612778315585604</v>
      </c>
      <c r="L611">
        <v>0.99420289855072397</v>
      </c>
      <c r="M611">
        <v>0.99806763285024103</v>
      </c>
      <c r="N611">
        <v>0.99516441005802703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832</v>
      </c>
      <c r="F612">
        <v>827</v>
      </c>
      <c r="G612">
        <v>5</v>
      </c>
      <c r="H612">
        <v>775</v>
      </c>
      <c r="I612">
        <v>57</v>
      </c>
      <c r="J612">
        <v>52</v>
      </c>
      <c r="K612">
        <v>0.93149038461538403</v>
      </c>
      <c r="L612">
        <v>0.93712212817412299</v>
      </c>
      <c r="M612">
        <v>1.0060459492140199</v>
      </c>
      <c r="N612">
        <v>0.93429776974080703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229</v>
      </c>
      <c r="F613">
        <v>243</v>
      </c>
      <c r="G613">
        <v>14</v>
      </c>
      <c r="H613">
        <v>188</v>
      </c>
      <c r="I613">
        <v>41</v>
      </c>
      <c r="J613">
        <v>55</v>
      </c>
      <c r="K613">
        <v>0.82096069868995603</v>
      </c>
      <c r="L613">
        <v>0.77366255144032903</v>
      </c>
      <c r="M613">
        <v>0.94238683127571998</v>
      </c>
      <c r="N613">
        <v>0.79661016949152497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1100</v>
      </c>
      <c r="F614">
        <v>1107</v>
      </c>
      <c r="G614">
        <v>7</v>
      </c>
      <c r="H614">
        <v>1093</v>
      </c>
      <c r="I614">
        <v>7</v>
      </c>
      <c r="J614">
        <v>14</v>
      </c>
      <c r="K614">
        <v>0.99363636363636298</v>
      </c>
      <c r="L614">
        <v>0.98735320686540196</v>
      </c>
      <c r="M614">
        <v>0.99367660343270103</v>
      </c>
      <c r="N614">
        <v>0.99048482102401403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671</v>
      </c>
      <c r="F615">
        <v>701</v>
      </c>
      <c r="G615">
        <v>30</v>
      </c>
      <c r="H615">
        <v>629</v>
      </c>
      <c r="I615">
        <v>42</v>
      </c>
      <c r="J615">
        <v>72</v>
      </c>
      <c r="K615">
        <v>0.93740685543964197</v>
      </c>
      <c r="L615">
        <v>0.897289586305278</v>
      </c>
      <c r="M615">
        <v>0.95720399429386505</v>
      </c>
      <c r="N615">
        <v>0.91690962099125295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241</v>
      </c>
      <c r="F616">
        <v>266</v>
      </c>
      <c r="G616">
        <v>25</v>
      </c>
      <c r="H616">
        <v>172</v>
      </c>
      <c r="I616">
        <v>69</v>
      </c>
      <c r="J616">
        <v>94</v>
      </c>
      <c r="K616">
        <v>0.71369294605809097</v>
      </c>
      <c r="L616">
        <v>0.64661654135338298</v>
      </c>
      <c r="M616">
        <v>0.90601503759398405</v>
      </c>
      <c r="N616">
        <v>0.67850098619329302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1080</v>
      </c>
      <c r="F617">
        <v>1107</v>
      </c>
      <c r="G617">
        <v>27</v>
      </c>
      <c r="H617">
        <v>1073</v>
      </c>
      <c r="I617">
        <v>7</v>
      </c>
      <c r="J617">
        <v>34</v>
      </c>
      <c r="K617">
        <v>0.99351851851851802</v>
      </c>
      <c r="L617">
        <v>0.96928635953026199</v>
      </c>
      <c r="M617">
        <v>0.97560975609756095</v>
      </c>
      <c r="N617">
        <v>0.98125285779606697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644</v>
      </c>
      <c r="F618">
        <v>701</v>
      </c>
      <c r="G618">
        <v>57</v>
      </c>
      <c r="H618">
        <v>611</v>
      </c>
      <c r="I618">
        <v>33</v>
      </c>
      <c r="J618">
        <v>90</v>
      </c>
      <c r="K618">
        <v>0.94875776397515499</v>
      </c>
      <c r="L618">
        <v>0.87161198288159702</v>
      </c>
      <c r="M618">
        <v>0.91868758915834503</v>
      </c>
      <c r="N618">
        <v>0.90855018587360503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256</v>
      </c>
      <c r="F619">
        <v>266</v>
      </c>
      <c r="G619">
        <v>10</v>
      </c>
      <c r="H619">
        <v>213</v>
      </c>
      <c r="I619">
        <v>43</v>
      </c>
      <c r="J619">
        <v>53</v>
      </c>
      <c r="K619">
        <v>0.83203125</v>
      </c>
      <c r="L619">
        <v>0.80075187969924799</v>
      </c>
      <c r="M619">
        <v>0.96240601503759304</v>
      </c>
      <c r="N619">
        <v>0.81609195402298795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1098</v>
      </c>
      <c r="F620">
        <v>1107</v>
      </c>
      <c r="G620">
        <v>9</v>
      </c>
      <c r="H620">
        <v>1095</v>
      </c>
      <c r="I620">
        <v>3</v>
      </c>
      <c r="J620">
        <v>12</v>
      </c>
      <c r="K620">
        <v>0.99726775956284097</v>
      </c>
      <c r="L620">
        <v>0.98915989159891604</v>
      </c>
      <c r="M620">
        <v>0.99186991869918695</v>
      </c>
      <c r="N620">
        <v>0.99319727891156395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702</v>
      </c>
      <c r="F621">
        <v>701</v>
      </c>
      <c r="G621">
        <v>1</v>
      </c>
      <c r="H621">
        <v>673</v>
      </c>
      <c r="I621">
        <v>29</v>
      </c>
      <c r="J621">
        <v>28</v>
      </c>
      <c r="K621">
        <v>0.95868945868945799</v>
      </c>
      <c r="L621">
        <v>0.96005706134094104</v>
      </c>
      <c r="M621">
        <v>1.0014265335235299</v>
      </c>
      <c r="N621">
        <v>0.95937277263007803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236</v>
      </c>
      <c r="F622">
        <v>266</v>
      </c>
      <c r="G622">
        <v>30</v>
      </c>
      <c r="H622">
        <v>204</v>
      </c>
      <c r="I622">
        <v>32</v>
      </c>
      <c r="J622">
        <v>62</v>
      </c>
      <c r="K622">
        <v>0.86440677966101698</v>
      </c>
      <c r="L622">
        <v>0.766917293233082</v>
      </c>
      <c r="M622">
        <v>0.88721804511278102</v>
      </c>
      <c r="N622">
        <v>0.81274900398406302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1009</v>
      </c>
      <c r="F623">
        <v>1014</v>
      </c>
      <c r="G623">
        <v>5</v>
      </c>
      <c r="H623">
        <v>996</v>
      </c>
      <c r="I623">
        <v>13</v>
      </c>
      <c r="J623">
        <v>18</v>
      </c>
      <c r="K623">
        <v>0.98711595639246696</v>
      </c>
      <c r="L623">
        <v>0.98224852071005897</v>
      </c>
      <c r="M623">
        <v>0.99506903353057197</v>
      </c>
      <c r="N623">
        <v>0.98467622343054795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669</v>
      </c>
      <c r="F624">
        <v>656</v>
      </c>
      <c r="G624">
        <v>13</v>
      </c>
      <c r="H624">
        <v>612</v>
      </c>
      <c r="I624">
        <v>57</v>
      </c>
      <c r="J624">
        <v>44</v>
      </c>
      <c r="K624">
        <v>0.91479820627802599</v>
      </c>
      <c r="L624">
        <v>0.93292682926829196</v>
      </c>
      <c r="M624">
        <v>1.0198170731707299</v>
      </c>
      <c r="N624">
        <v>0.92377358490565997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236</v>
      </c>
      <c r="F625">
        <v>247</v>
      </c>
      <c r="G625">
        <v>11</v>
      </c>
      <c r="H625">
        <v>188</v>
      </c>
      <c r="I625">
        <v>48</v>
      </c>
      <c r="J625">
        <v>59</v>
      </c>
      <c r="K625">
        <v>0.79661016949152497</v>
      </c>
      <c r="L625">
        <v>0.76113360323886603</v>
      </c>
      <c r="M625">
        <v>0.95546558704453399</v>
      </c>
      <c r="N625">
        <v>0.77846790890269102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997</v>
      </c>
      <c r="F626">
        <v>1014</v>
      </c>
      <c r="G626">
        <v>17</v>
      </c>
      <c r="H626">
        <v>975</v>
      </c>
      <c r="I626">
        <v>22</v>
      </c>
      <c r="J626">
        <v>39</v>
      </c>
      <c r="K626">
        <v>0.97793380140421204</v>
      </c>
      <c r="L626">
        <v>0.96153846153846101</v>
      </c>
      <c r="M626">
        <v>0.98323471400394402</v>
      </c>
      <c r="N626">
        <v>0.96966683242167995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680</v>
      </c>
      <c r="F627">
        <v>656</v>
      </c>
      <c r="G627">
        <v>24</v>
      </c>
      <c r="H627">
        <v>623</v>
      </c>
      <c r="I627">
        <v>57</v>
      </c>
      <c r="J627">
        <v>33</v>
      </c>
      <c r="K627">
        <v>0.91617647058823504</v>
      </c>
      <c r="L627">
        <v>0.94969512195121897</v>
      </c>
      <c r="M627">
        <v>1.0365853658536499</v>
      </c>
      <c r="N627">
        <v>0.93263473053892199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248</v>
      </c>
      <c r="F628">
        <v>247</v>
      </c>
      <c r="G628">
        <v>1</v>
      </c>
      <c r="H628">
        <v>213</v>
      </c>
      <c r="I628">
        <v>35</v>
      </c>
      <c r="J628">
        <v>34</v>
      </c>
      <c r="K628">
        <v>0.85887096774193505</v>
      </c>
      <c r="L628">
        <v>0.86234817813765097</v>
      </c>
      <c r="M628">
        <v>1.00404858299595</v>
      </c>
      <c r="N628">
        <v>0.86060606060606004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1026</v>
      </c>
      <c r="F629">
        <v>1014</v>
      </c>
      <c r="G629">
        <v>12</v>
      </c>
      <c r="H629">
        <v>1011</v>
      </c>
      <c r="I629">
        <v>15</v>
      </c>
      <c r="J629">
        <v>3</v>
      </c>
      <c r="K629">
        <v>0.98538011695906402</v>
      </c>
      <c r="L629">
        <v>0.99704142011834296</v>
      </c>
      <c r="M629">
        <v>1.01183431952662</v>
      </c>
      <c r="N629">
        <v>0.99117647058823499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650</v>
      </c>
      <c r="F630">
        <v>656</v>
      </c>
      <c r="G630">
        <v>6</v>
      </c>
      <c r="H630">
        <v>616</v>
      </c>
      <c r="I630">
        <v>34</v>
      </c>
      <c r="J630">
        <v>40</v>
      </c>
      <c r="K630">
        <v>0.94769230769230695</v>
      </c>
      <c r="L630">
        <v>0.93902439024390205</v>
      </c>
      <c r="M630">
        <v>0.99085365853658502</v>
      </c>
      <c r="N630">
        <v>0.94333843797855998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215</v>
      </c>
      <c r="F631">
        <v>247</v>
      </c>
      <c r="G631">
        <v>32</v>
      </c>
      <c r="H631">
        <v>191</v>
      </c>
      <c r="I631">
        <v>24</v>
      </c>
      <c r="J631">
        <v>56</v>
      </c>
      <c r="K631">
        <v>0.88837209302325504</v>
      </c>
      <c r="L631">
        <v>0.77327935222671995</v>
      </c>
      <c r="M631">
        <v>0.87044534412955399</v>
      </c>
      <c r="N631">
        <v>0.82683982683982604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1079</v>
      </c>
      <c r="F632">
        <v>1070</v>
      </c>
      <c r="G632">
        <v>9</v>
      </c>
      <c r="H632">
        <v>1064</v>
      </c>
      <c r="I632">
        <v>15</v>
      </c>
      <c r="J632">
        <v>6</v>
      </c>
      <c r="K632">
        <v>0.98609823911028704</v>
      </c>
      <c r="L632">
        <v>0.99439252336448603</v>
      </c>
      <c r="M632">
        <v>1.00841121495327</v>
      </c>
      <c r="N632">
        <v>0.99022801302931596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753</v>
      </c>
      <c r="F633">
        <v>700</v>
      </c>
      <c r="G633">
        <v>53</v>
      </c>
      <c r="H633">
        <v>658</v>
      </c>
      <c r="I633">
        <v>95</v>
      </c>
      <c r="J633">
        <v>42</v>
      </c>
      <c r="K633">
        <v>0.87383798140770197</v>
      </c>
      <c r="L633">
        <v>0.94</v>
      </c>
      <c r="M633">
        <v>1.0757142857142801</v>
      </c>
      <c r="N633">
        <v>0.90571231933929797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222</v>
      </c>
      <c r="F634">
        <v>239</v>
      </c>
      <c r="G634">
        <v>17</v>
      </c>
      <c r="H634">
        <v>162</v>
      </c>
      <c r="I634">
        <v>60</v>
      </c>
      <c r="J634">
        <v>77</v>
      </c>
      <c r="K634">
        <v>0.72972972972972905</v>
      </c>
      <c r="L634">
        <v>0.67782426778242599</v>
      </c>
      <c r="M634">
        <v>0.92887029288702905</v>
      </c>
      <c r="N634">
        <v>0.70281995661605201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1057</v>
      </c>
      <c r="F635">
        <v>1070</v>
      </c>
      <c r="G635">
        <v>13</v>
      </c>
      <c r="H635">
        <v>1049</v>
      </c>
      <c r="I635">
        <v>8</v>
      </c>
      <c r="J635">
        <v>21</v>
      </c>
      <c r="K635">
        <v>0.99243140964995202</v>
      </c>
      <c r="L635">
        <v>0.98037383177570003</v>
      </c>
      <c r="M635">
        <v>0.98785046728971904</v>
      </c>
      <c r="N635">
        <v>0.98636577338974996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705</v>
      </c>
      <c r="F636">
        <v>700</v>
      </c>
      <c r="G636">
        <v>5</v>
      </c>
      <c r="H636">
        <v>642</v>
      </c>
      <c r="I636">
        <v>63</v>
      </c>
      <c r="J636">
        <v>58</v>
      </c>
      <c r="K636">
        <v>0.91063829787233996</v>
      </c>
      <c r="L636">
        <v>0.91714285714285704</v>
      </c>
      <c r="M636">
        <v>1.00714285714285</v>
      </c>
      <c r="N636">
        <v>0.91387900355871798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220</v>
      </c>
      <c r="F637">
        <v>239</v>
      </c>
      <c r="G637">
        <v>19</v>
      </c>
      <c r="H637">
        <v>189</v>
      </c>
      <c r="I637">
        <v>31</v>
      </c>
      <c r="J637">
        <v>50</v>
      </c>
      <c r="K637">
        <v>0.85909090909090902</v>
      </c>
      <c r="L637">
        <v>0.79079497907949703</v>
      </c>
      <c r="M637">
        <v>0.92050209205020905</v>
      </c>
      <c r="N637">
        <v>0.82352941176470595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1072</v>
      </c>
      <c r="F638">
        <v>1070</v>
      </c>
      <c r="G638">
        <v>2</v>
      </c>
      <c r="H638">
        <v>1064</v>
      </c>
      <c r="I638">
        <v>8</v>
      </c>
      <c r="J638">
        <v>6</v>
      </c>
      <c r="K638">
        <v>0.99253731343283502</v>
      </c>
      <c r="L638">
        <v>0.99439252336448603</v>
      </c>
      <c r="M638">
        <v>1.0018691588785</v>
      </c>
      <c r="N638">
        <v>0.99346405228758095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695</v>
      </c>
      <c r="F639">
        <v>700</v>
      </c>
      <c r="G639">
        <v>5</v>
      </c>
      <c r="H639">
        <v>646</v>
      </c>
      <c r="I639">
        <v>49</v>
      </c>
      <c r="J639">
        <v>54</v>
      </c>
      <c r="K639">
        <v>0.92949640287769697</v>
      </c>
      <c r="L639">
        <v>0.92285714285714204</v>
      </c>
      <c r="M639">
        <v>0.99285714285714199</v>
      </c>
      <c r="N639">
        <v>0.92616487455197105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205</v>
      </c>
      <c r="F640">
        <v>239</v>
      </c>
      <c r="G640">
        <v>34</v>
      </c>
      <c r="H640">
        <v>180</v>
      </c>
      <c r="I640">
        <v>25</v>
      </c>
      <c r="J640">
        <v>59</v>
      </c>
      <c r="K640">
        <v>0.87804878048780399</v>
      </c>
      <c r="L640">
        <v>0.75313807531380705</v>
      </c>
      <c r="M640">
        <v>0.85774058577405798</v>
      </c>
      <c r="N640">
        <v>0.81081081081080997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1035</v>
      </c>
      <c r="F641">
        <v>1007</v>
      </c>
      <c r="G641">
        <v>28</v>
      </c>
      <c r="H641">
        <v>1007</v>
      </c>
      <c r="I641">
        <v>28</v>
      </c>
      <c r="J641">
        <v>0</v>
      </c>
      <c r="K641">
        <v>0.97294685990338103</v>
      </c>
      <c r="L641">
        <v>1</v>
      </c>
      <c r="M641">
        <v>1.0278053624627601</v>
      </c>
      <c r="N641">
        <v>0.98628795298726701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745</v>
      </c>
      <c r="F642">
        <v>641</v>
      </c>
      <c r="G642">
        <v>104</v>
      </c>
      <c r="H642">
        <v>624</v>
      </c>
      <c r="I642">
        <v>121</v>
      </c>
      <c r="J642">
        <v>17</v>
      </c>
      <c r="K642">
        <v>0.83758389261744903</v>
      </c>
      <c r="L642">
        <v>0.973478939157566</v>
      </c>
      <c r="M642">
        <v>1.1622464898595899</v>
      </c>
      <c r="N642">
        <v>0.90043290043290003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250</v>
      </c>
      <c r="F643">
        <v>204</v>
      </c>
      <c r="G643">
        <v>46</v>
      </c>
      <c r="H643">
        <v>178</v>
      </c>
      <c r="I643">
        <v>72</v>
      </c>
      <c r="J643">
        <v>26</v>
      </c>
      <c r="K643">
        <v>0.71199999999999997</v>
      </c>
      <c r="L643">
        <v>0.87254901960784303</v>
      </c>
      <c r="M643">
        <v>1.2254901960784299</v>
      </c>
      <c r="N643">
        <v>0.78414096916299503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1015</v>
      </c>
      <c r="F644">
        <v>1007</v>
      </c>
      <c r="G644">
        <v>8</v>
      </c>
      <c r="H644">
        <v>1004</v>
      </c>
      <c r="I644">
        <v>11</v>
      </c>
      <c r="J644">
        <v>3</v>
      </c>
      <c r="K644">
        <v>0.98916256157635396</v>
      </c>
      <c r="L644">
        <v>0.99702085402184704</v>
      </c>
      <c r="M644">
        <v>1.0079443892750699</v>
      </c>
      <c r="N644">
        <v>0.993076162215628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686</v>
      </c>
      <c r="F645">
        <v>641</v>
      </c>
      <c r="G645">
        <v>45</v>
      </c>
      <c r="H645">
        <v>594</v>
      </c>
      <c r="I645">
        <v>92</v>
      </c>
      <c r="J645">
        <v>47</v>
      </c>
      <c r="K645">
        <v>0.86588921282798803</v>
      </c>
      <c r="L645">
        <v>0.92667706708268305</v>
      </c>
      <c r="M645">
        <v>1.07020280811232</v>
      </c>
      <c r="N645">
        <v>0.89525244913338298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247</v>
      </c>
      <c r="F646">
        <v>204</v>
      </c>
      <c r="G646">
        <v>43</v>
      </c>
      <c r="H646">
        <v>183</v>
      </c>
      <c r="I646">
        <v>64</v>
      </c>
      <c r="J646">
        <v>21</v>
      </c>
      <c r="K646">
        <v>0.74089068825910898</v>
      </c>
      <c r="L646">
        <v>0.89705882352941102</v>
      </c>
      <c r="M646">
        <v>1.2107843137254899</v>
      </c>
      <c r="N646">
        <v>0.81152993348115199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1012</v>
      </c>
      <c r="F647">
        <v>1007</v>
      </c>
      <c r="G647">
        <v>5</v>
      </c>
      <c r="H647">
        <v>1007</v>
      </c>
      <c r="I647">
        <v>5</v>
      </c>
      <c r="J647">
        <v>0</v>
      </c>
      <c r="K647">
        <v>0.99505928853754899</v>
      </c>
      <c r="L647">
        <v>1</v>
      </c>
      <c r="M647">
        <v>1.0049652432969201</v>
      </c>
      <c r="N647">
        <v>0.99752352649826603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639</v>
      </c>
      <c r="F648">
        <v>641</v>
      </c>
      <c r="G648">
        <v>2</v>
      </c>
      <c r="H648">
        <v>572</v>
      </c>
      <c r="I648">
        <v>67</v>
      </c>
      <c r="J648">
        <v>69</v>
      </c>
      <c r="K648">
        <v>0.89514866979655705</v>
      </c>
      <c r="L648">
        <v>0.89235569422776895</v>
      </c>
      <c r="M648">
        <v>0.99687987519500698</v>
      </c>
      <c r="N648">
        <v>0.89375000000000004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220</v>
      </c>
      <c r="F649">
        <v>204</v>
      </c>
      <c r="G649">
        <v>16</v>
      </c>
      <c r="H649">
        <v>179</v>
      </c>
      <c r="I649">
        <v>41</v>
      </c>
      <c r="J649">
        <v>25</v>
      </c>
      <c r="K649">
        <v>0.81363636363636305</v>
      </c>
      <c r="L649">
        <v>0.87745098039215597</v>
      </c>
      <c r="M649">
        <v>1.07843137254901</v>
      </c>
      <c r="N649">
        <v>0.84433962264150897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1015</v>
      </c>
      <c r="F650">
        <v>1000</v>
      </c>
      <c r="G650">
        <v>15</v>
      </c>
      <c r="H650">
        <v>995</v>
      </c>
      <c r="I650">
        <v>20</v>
      </c>
      <c r="J650">
        <v>5</v>
      </c>
      <c r="K650">
        <v>0.98029556650246297</v>
      </c>
      <c r="L650">
        <v>0.995</v>
      </c>
      <c r="M650">
        <v>1.0149999999999999</v>
      </c>
      <c r="N650">
        <v>0.98759305210918102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891</v>
      </c>
      <c r="F651">
        <v>815</v>
      </c>
      <c r="G651">
        <v>76</v>
      </c>
      <c r="H651">
        <v>798</v>
      </c>
      <c r="I651">
        <v>93</v>
      </c>
      <c r="J651">
        <v>17</v>
      </c>
      <c r="K651">
        <v>0.89562289562289499</v>
      </c>
      <c r="L651">
        <v>0.97914110429447798</v>
      </c>
      <c r="M651">
        <v>1.0932515337423301</v>
      </c>
      <c r="N651">
        <v>0.93552168815943704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279</v>
      </c>
      <c r="F652">
        <v>216</v>
      </c>
      <c r="G652">
        <v>63</v>
      </c>
      <c r="H652">
        <v>157</v>
      </c>
      <c r="I652">
        <v>122</v>
      </c>
      <c r="J652">
        <v>59</v>
      </c>
      <c r="K652">
        <v>0.56272401433691699</v>
      </c>
      <c r="L652">
        <v>0.72685185185185097</v>
      </c>
      <c r="M652">
        <v>1.2916666666666601</v>
      </c>
      <c r="N652">
        <v>0.63434343434343399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975</v>
      </c>
      <c r="F653">
        <v>1000</v>
      </c>
      <c r="G653">
        <v>25</v>
      </c>
      <c r="H653">
        <v>969</v>
      </c>
      <c r="I653">
        <v>6</v>
      </c>
      <c r="J653">
        <v>31</v>
      </c>
      <c r="K653">
        <v>0.99384615384615305</v>
      </c>
      <c r="L653">
        <v>0.96899999999999997</v>
      </c>
      <c r="M653">
        <v>0.97499999999999998</v>
      </c>
      <c r="N653">
        <v>0.98126582278481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843</v>
      </c>
      <c r="F654">
        <v>815</v>
      </c>
      <c r="G654">
        <v>28</v>
      </c>
      <c r="H654">
        <v>789</v>
      </c>
      <c r="I654">
        <v>54</v>
      </c>
      <c r="J654">
        <v>26</v>
      </c>
      <c r="K654">
        <v>0.93594306049821996</v>
      </c>
      <c r="L654">
        <v>0.96809815950920197</v>
      </c>
      <c r="M654">
        <v>1.03435582822085</v>
      </c>
      <c r="N654">
        <v>0.95174909529553597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244</v>
      </c>
      <c r="F655">
        <v>216</v>
      </c>
      <c r="G655">
        <v>28</v>
      </c>
      <c r="H655">
        <v>181</v>
      </c>
      <c r="I655">
        <v>63</v>
      </c>
      <c r="J655">
        <v>35</v>
      </c>
      <c r="K655">
        <v>0.74180327868852403</v>
      </c>
      <c r="L655">
        <v>0.83796296296296202</v>
      </c>
      <c r="M655">
        <v>1.12962962962962</v>
      </c>
      <c r="N655">
        <v>0.78695652173913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999</v>
      </c>
      <c r="F656">
        <v>1000</v>
      </c>
      <c r="G656">
        <v>1</v>
      </c>
      <c r="H656">
        <v>992</v>
      </c>
      <c r="I656">
        <v>7</v>
      </c>
      <c r="J656">
        <v>8</v>
      </c>
      <c r="K656">
        <v>0.99299299299299304</v>
      </c>
      <c r="L656">
        <v>0.99199999999999999</v>
      </c>
      <c r="M656">
        <v>0.999</v>
      </c>
      <c r="N656">
        <v>0.99249624812406201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823</v>
      </c>
      <c r="F657">
        <v>815</v>
      </c>
      <c r="G657">
        <v>8</v>
      </c>
      <c r="H657">
        <v>781</v>
      </c>
      <c r="I657">
        <v>42</v>
      </c>
      <c r="J657">
        <v>34</v>
      </c>
      <c r="K657">
        <v>0.94896719319562495</v>
      </c>
      <c r="L657">
        <v>0.95828220858895696</v>
      </c>
      <c r="M657">
        <v>1.00981595092024</v>
      </c>
      <c r="N657">
        <v>0.95360195360195299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202</v>
      </c>
      <c r="F658">
        <v>216</v>
      </c>
      <c r="G658">
        <v>14</v>
      </c>
      <c r="H658">
        <v>180</v>
      </c>
      <c r="I658">
        <v>22</v>
      </c>
      <c r="J658">
        <v>36</v>
      </c>
      <c r="K658">
        <v>0.89108910891089099</v>
      </c>
      <c r="L658">
        <v>0.83333333333333304</v>
      </c>
      <c r="M658">
        <v>0.93518518518518501</v>
      </c>
      <c r="N658">
        <v>0.86124401913875503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1019</v>
      </c>
      <c r="F659">
        <v>1052</v>
      </c>
      <c r="G659">
        <v>33</v>
      </c>
      <c r="H659">
        <v>1018</v>
      </c>
      <c r="I659">
        <v>1</v>
      </c>
      <c r="J659">
        <v>34</v>
      </c>
      <c r="K659">
        <v>0.99901864573110799</v>
      </c>
      <c r="L659">
        <v>0.96768060836501901</v>
      </c>
      <c r="M659">
        <v>0.96863117870722404</v>
      </c>
      <c r="N659">
        <v>0.98309995171414699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876</v>
      </c>
      <c r="F660">
        <v>913</v>
      </c>
      <c r="G660">
        <v>37</v>
      </c>
      <c r="H660">
        <v>817</v>
      </c>
      <c r="I660">
        <v>59</v>
      </c>
      <c r="J660">
        <v>96</v>
      </c>
      <c r="K660">
        <v>0.93264840182648401</v>
      </c>
      <c r="L660">
        <v>0.89485213581599099</v>
      </c>
      <c r="M660">
        <v>0.95947426067907904</v>
      </c>
      <c r="N660">
        <v>0.91335941866964698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239</v>
      </c>
      <c r="F661">
        <v>217</v>
      </c>
      <c r="G661">
        <v>22</v>
      </c>
      <c r="H661">
        <v>162</v>
      </c>
      <c r="I661">
        <v>77</v>
      </c>
      <c r="J661">
        <v>55</v>
      </c>
      <c r="K661">
        <v>0.67782426778242599</v>
      </c>
      <c r="L661">
        <v>0.74654377880184297</v>
      </c>
      <c r="M661">
        <v>1.10138248847926</v>
      </c>
      <c r="N661">
        <v>0.71052631578947301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1022</v>
      </c>
      <c r="F662">
        <v>1052</v>
      </c>
      <c r="G662">
        <v>30</v>
      </c>
      <c r="H662">
        <v>1015</v>
      </c>
      <c r="I662">
        <v>7</v>
      </c>
      <c r="J662">
        <v>37</v>
      </c>
      <c r="K662">
        <v>0.99315068493150604</v>
      </c>
      <c r="L662">
        <v>0.96482889733840305</v>
      </c>
      <c r="M662">
        <v>0.97148288973384</v>
      </c>
      <c r="N662">
        <v>0.97878495660559295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904</v>
      </c>
      <c r="F663">
        <v>913</v>
      </c>
      <c r="G663">
        <v>9</v>
      </c>
      <c r="H663">
        <v>842</v>
      </c>
      <c r="I663">
        <v>62</v>
      </c>
      <c r="J663">
        <v>71</v>
      </c>
      <c r="K663">
        <v>0.93141592920353899</v>
      </c>
      <c r="L663">
        <v>0.92223439211391001</v>
      </c>
      <c r="M663">
        <v>0.99014238773274899</v>
      </c>
      <c r="N663">
        <v>0.92680242157402304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236</v>
      </c>
      <c r="F664">
        <v>217</v>
      </c>
      <c r="G664">
        <v>19</v>
      </c>
      <c r="H664">
        <v>195</v>
      </c>
      <c r="I664">
        <v>41</v>
      </c>
      <c r="J664">
        <v>22</v>
      </c>
      <c r="K664">
        <v>0.82627118644067798</v>
      </c>
      <c r="L664">
        <v>0.89861751152073699</v>
      </c>
      <c r="M664">
        <v>1.0875576036866299</v>
      </c>
      <c r="N664">
        <v>0.86092715231787997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1055</v>
      </c>
      <c r="F665">
        <v>1052</v>
      </c>
      <c r="G665">
        <v>3</v>
      </c>
      <c r="H665">
        <v>1048</v>
      </c>
      <c r="I665">
        <v>7</v>
      </c>
      <c r="J665">
        <v>4</v>
      </c>
      <c r="K665">
        <v>0.99336492890995198</v>
      </c>
      <c r="L665">
        <v>0.99619771863117801</v>
      </c>
      <c r="M665">
        <v>1.00285171102661</v>
      </c>
      <c r="N665">
        <v>0.99477930707166495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881</v>
      </c>
      <c r="F666">
        <v>913</v>
      </c>
      <c r="G666">
        <v>32</v>
      </c>
      <c r="H666">
        <v>839</v>
      </c>
      <c r="I666">
        <v>42</v>
      </c>
      <c r="J666">
        <v>74</v>
      </c>
      <c r="K666">
        <v>0.95232690124858099</v>
      </c>
      <c r="L666">
        <v>0.91894852135815996</v>
      </c>
      <c r="M666">
        <v>0.964950711938663</v>
      </c>
      <c r="N666">
        <v>0.935340022296544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191</v>
      </c>
      <c r="F667">
        <v>217</v>
      </c>
      <c r="G667">
        <v>26</v>
      </c>
      <c r="H667">
        <v>169</v>
      </c>
      <c r="I667">
        <v>22</v>
      </c>
      <c r="J667">
        <v>48</v>
      </c>
      <c r="K667">
        <v>0.88481675392670101</v>
      </c>
      <c r="L667">
        <v>0.77880184331797198</v>
      </c>
      <c r="M667">
        <v>0.88018433179723499</v>
      </c>
      <c r="N667">
        <v>0.828431372549019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970</v>
      </c>
      <c r="F668">
        <v>964</v>
      </c>
      <c r="G668">
        <v>6</v>
      </c>
      <c r="H668">
        <v>961</v>
      </c>
      <c r="I668">
        <v>9</v>
      </c>
      <c r="J668">
        <v>3</v>
      </c>
      <c r="K668">
        <v>0.990721649484536</v>
      </c>
      <c r="L668">
        <v>0.99688796680497904</v>
      </c>
      <c r="M668">
        <v>1.0062240663900399</v>
      </c>
      <c r="N668">
        <v>0.99379524301964794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841</v>
      </c>
      <c r="F669">
        <v>774</v>
      </c>
      <c r="G669">
        <v>67</v>
      </c>
      <c r="H669">
        <v>741</v>
      </c>
      <c r="I669">
        <v>100</v>
      </c>
      <c r="J669">
        <v>33</v>
      </c>
      <c r="K669">
        <v>0.88109393579072504</v>
      </c>
      <c r="L669">
        <v>0.95736434108527102</v>
      </c>
      <c r="M669">
        <v>1.0865633074935399</v>
      </c>
      <c r="N669">
        <v>0.91764705882352904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197</v>
      </c>
      <c r="F670">
        <v>218</v>
      </c>
      <c r="G670">
        <v>21</v>
      </c>
      <c r="H670">
        <v>151</v>
      </c>
      <c r="I670">
        <v>46</v>
      </c>
      <c r="J670">
        <v>67</v>
      </c>
      <c r="K670">
        <v>0.76649746192893398</v>
      </c>
      <c r="L670">
        <v>0.692660550458715</v>
      </c>
      <c r="M670">
        <v>0.903669724770642</v>
      </c>
      <c r="N670">
        <v>0.72771084337349301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947</v>
      </c>
      <c r="F671">
        <v>964</v>
      </c>
      <c r="G671">
        <v>17</v>
      </c>
      <c r="H671">
        <v>940</v>
      </c>
      <c r="I671">
        <v>7</v>
      </c>
      <c r="J671">
        <v>24</v>
      </c>
      <c r="K671">
        <v>0.99260823653643004</v>
      </c>
      <c r="L671">
        <v>0.975103734439834</v>
      </c>
      <c r="M671">
        <v>0.98236514522821505</v>
      </c>
      <c r="N671">
        <v>0.98377812663526898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761</v>
      </c>
      <c r="F672">
        <v>774</v>
      </c>
      <c r="G672">
        <v>13</v>
      </c>
      <c r="H672">
        <v>712</v>
      </c>
      <c r="I672">
        <v>49</v>
      </c>
      <c r="J672">
        <v>62</v>
      </c>
      <c r="K672">
        <v>0.93561103810775204</v>
      </c>
      <c r="L672">
        <v>0.91989664082687295</v>
      </c>
      <c r="M672">
        <v>0.983204134366925</v>
      </c>
      <c r="N672">
        <v>0.92768729641693803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200</v>
      </c>
      <c r="F673">
        <v>218</v>
      </c>
      <c r="G673">
        <v>18</v>
      </c>
      <c r="H673">
        <v>172</v>
      </c>
      <c r="I673">
        <v>28</v>
      </c>
      <c r="J673">
        <v>46</v>
      </c>
      <c r="K673">
        <v>0.86</v>
      </c>
      <c r="L673">
        <v>0.78899082568807299</v>
      </c>
      <c r="M673">
        <v>0.91743119266054995</v>
      </c>
      <c r="N673">
        <v>0.82296650717703301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962</v>
      </c>
      <c r="F674">
        <v>964</v>
      </c>
      <c r="G674">
        <v>2</v>
      </c>
      <c r="H674">
        <v>960</v>
      </c>
      <c r="I674">
        <v>2</v>
      </c>
      <c r="J674">
        <v>4</v>
      </c>
      <c r="K674">
        <v>0.99792099792099798</v>
      </c>
      <c r="L674">
        <v>0.99585062240663902</v>
      </c>
      <c r="M674">
        <v>0.99792531120331895</v>
      </c>
      <c r="N674">
        <v>0.99688473520249199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740</v>
      </c>
      <c r="F675">
        <v>774</v>
      </c>
      <c r="G675">
        <v>34</v>
      </c>
      <c r="H675">
        <v>705</v>
      </c>
      <c r="I675">
        <v>35</v>
      </c>
      <c r="J675">
        <v>69</v>
      </c>
      <c r="K675">
        <v>0.95270270270270196</v>
      </c>
      <c r="L675">
        <v>0.91085271317829397</v>
      </c>
      <c r="M675">
        <v>0.95607235142118796</v>
      </c>
      <c r="N675">
        <v>0.93130779392338103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203</v>
      </c>
      <c r="F676">
        <v>218</v>
      </c>
      <c r="G676">
        <v>15</v>
      </c>
      <c r="H676">
        <v>182</v>
      </c>
      <c r="I676">
        <v>21</v>
      </c>
      <c r="J676">
        <v>36</v>
      </c>
      <c r="K676">
        <v>0.89655172413793105</v>
      </c>
      <c r="L676">
        <v>0.83486238532110002</v>
      </c>
      <c r="M676">
        <v>0.93119266055045802</v>
      </c>
      <c r="N676">
        <v>0.86460807600950096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524</v>
      </c>
      <c r="F678">
        <v>681</v>
      </c>
      <c r="G678">
        <v>157</v>
      </c>
      <c r="H678">
        <v>470</v>
      </c>
      <c r="I678">
        <v>54</v>
      </c>
      <c r="J678">
        <v>211</v>
      </c>
      <c r="K678">
        <v>0.89694656488549596</v>
      </c>
      <c r="L678">
        <v>0.69016152716593204</v>
      </c>
      <c r="M678">
        <v>0.76945668135095402</v>
      </c>
      <c r="N678">
        <v>0.780082987551867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199</v>
      </c>
      <c r="F679">
        <v>272</v>
      </c>
      <c r="G679">
        <v>73</v>
      </c>
      <c r="H679">
        <v>77</v>
      </c>
      <c r="I679">
        <v>122</v>
      </c>
      <c r="J679">
        <v>195</v>
      </c>
      <c r="K679">
        <v>0.38693467336683401</v>
      </c>
      <c r="L679">
        <v>0.28308823529411697</v>
      </c>
      <c r="M679">
        <v>0.73161764705882304</v>
      </c>
      <c r="N679">
        <v>0.32696390658174002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1147</v>
      </c>
      <c r="F680">
        <v>1109</v>
      </c>
      <c r="G680">
        <v>38</v>
      </c>
      <c r="H680">
        <v>1109</v>
      </c>
      <c r="I680">
        <v>38</v>
      </c>
      <c r="J680">
        <v>0</v>
      </c>
      <c r="K680">
        <v>0.96687009590235395</v>
      </c>
      <c r="L680">
        <v>1</v>
      </c>
      <c r="M680">
        <v>1.0342651036970201</v>
      </c>
      <c r="N680">
        <v>0.98315602836879401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690</v>
      </c>
      <c r="F681">
        <v>681</v>
      </c>
      <c r="G681">
        <v>9</v>
      </c>
      <c r="H681">
        <v>620</v>
      </c>
      <c r="I681">
        <v>70</v>
      </c>
      <c r="J681">
        <v>61</v>
      </c>
      <c r="K681">
        <v>0.89855072463768104</v>
      </c>
      <c r="L681">
        <v>0.91042584434654905</v>
      </c>
      <c r="M681">
        <v>1.01321585903083</v>
      </c>
      <c r="N681">
        <v>0.90444930707512705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271</v>
      </c>
      <c r="F682">
        <v>272</v>
      </c>
      <c r="G682">
        <v>1</v>
      </c>
      <c r="H682">
        <v>220</v>
      </c>
      <c r="I682">
        <v>51</v>
      </c>
      <c r="J682">
        <v>52</v>
      </c>
      <c r="K682">
        <v>0.81180811808118003</v>
      </c>
      <c r="L682">
        <v>0.80882352941176405</v>
      </c>
      <c r="M682">
        <v>0.99632352941176405</v>
      </c>
      <c r="N682">
        <v>0.81031307550644505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1051</v>
      </c>
      <c r="F683">
        <v>1109</v>
      </c>
      <c r="G683">
        <v>58</v>
      </c>
      <c r="H683">
        <v>1048</v>
      </c>
      <c r="I683">
        <v>3</v>
      </c>
      <c r="J683">
        <v>61</v>
      </c>
      <c r="K683">
        <v>0.99714557564224504</v>
      </c>
      <c r="L683">
        <v>0.94499549143372397</v>
      </c>
      <c r="M683">
        <v>0.94770063119927805</v>
      </c>
      <c r="N683">
        <v>0.97037037037036999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617</v>
      </c>
      <c r="F684">
        <v>681</v>
      </c>
      <c r="G684">
        <v>64</v>
      </c>
      <c r="H684">
        <v>568</v>
      </c>
      <c r="I684">
        <v>49</v>
      </c>
      <c r="J684">
        <v>113</v>
      </c>
      <c r="K684">
        <v>0.92058346839546101</v>
      </c>
      <c r="L684">
        <v>0.83406754772393499</v>
      </c>
      <c r="M684">
        <v>0.90602055800293602</v>
      </c>
      <c r="N684">
        <v>0.87519260400616306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187</v>
      </c>
      <c r="F685">
        <v>272</v>
      </c>
      <c r="G685">
        <v>85</v>
      </c>
      <c r="H685">
        <v>161</v>
      </c>
      <c r="I685">
        <v>26</v>
      </c>
      <c r="J685">
        <v>111</v>
      </c>
      <c r="K685">
        <v>0.86096256684491901</v>
      </c>
      <c r="L685">
        <v>0.59191176470588203</v>
      </c>
      <c r="M685">
        <v>0.6875</v>
      </c>
      <c r="N685">
        <v>0.70152505446623104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628</v>
      </c>
      <c r="F686">
        <v>1029</v>
      </c>
      <c r="G686">
        <v>401</v>
      </c>
      <c r="H686">
        <v>626</v>
      </c>
      <c r="I686">
        <v>2</v>
      </c>
      <c r="J686">
        <v>403</v>
      </c>
      <c r="K686">
        <v>0.99681528662420305</v>
      </c>
      <c r="L686">
        <v>0.60835762876579202</v>
      </c>
      <c r="M686">
        <v>0.61030126336248702</v>
      </c>
      <c r="N686">
        <v>0.75558237779118798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666</v>
      </c>
      <c r="F687">
        <v>837</v>
      </c>
      <c r="G687">
        <v>171</v>
      </c>
      <c r="H687">
        <v>616</v>
      </c>
      <c r="I687">
        <v>50</v>
      </c>
      <c r="J687">
        <v>221</v>
      </c>
      <c r="K687">
        <v>0.92492492492492495</v>
      </c>
      <c r="L687">
        <v>0.73596176821983195</v>
      </c>
      <c r="M687">
        <v>0.79569892473118198</v>
      </c>
      <c r="N687">
        <v>0.819693945442448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183</v>
      </c>
      <c r="F688">
        <v>240</v>
      </c>
      <c r="G688">
        <v>57</v>
      </c>
      <c r="H688">
        <v>73</v>
      </c>
      <c r="I688">
        <v>110</v>
      </c>
      <c r="J688">
        <v>167</v>
      </c>
      <c r="K688">
        <v>0.398907103825136</v>
      </c>
      <c r="L688">
        <v>0.30416666666666597</v>
      </c>
      <c r="M688">
        <v>0.76249999999999996</v>
      </c>
      <c r="N688">
        <v>0.34515366430260003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974</v>
      </c>
      <c r="F689">
        <v>1029</v>
      </c>
      <c r="G689">
        <v>55</v>
      </c>
      <c r="H689">
        <v>939</v>
      </c>
      <c r="I689">
        <v>35</v>
      </c>
      <c r="J689">
        <v>90</v>
      </c>
      <c r="K689">
        <v>0.96406570841889105</v>
      </c>
      <c r="L689">
        <v>0.91253644314868798</v>
      </c>
      <c r="M689">
        <v>0.946550048590864</v>
      </c>
      <c r="N689">
        <v>0.93759360958562099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900</v>
      </c>
      <c r="F690">
        <v>837</v>
      </c>
      <c r="G690">
        <v>63</v>
      </c>
      <c r="H690">
        <v>803</v>
      </c>
      <c r="I690">
        <v>97</v>
      </c>
      <c r="J690">
        <v>34</v>
      </c>
      <c r="K690">
        <v>0.89222222222222203</v>
      </c>
      <c r="L690">
        <v>0.95937873357228198</v>
      </c>
      <c r="M690">
        <v>1.0752688172042999</v>
      </c>
      <c r="N690">
        <v>0.92458261370178396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269</v>
      </c>
      <c r="F691">
        <v>240</v>
      </c>
      <c r="G691">
        <v>29</v>
      </c>
      <c r="H691">
        <v>202</v>
      </c>
      <c r="I691">
        <v>67</v>
      </c>
      <c r="J691">
        <v>38</v>
      </c>
      <c r="K691">
        <v>0.75092936802973898</v>
      </c>
      <c r="L691">
        <v>0.84166666666666601</v>
      </c>
      <c r="M691">
        <v>1.12083333333333</v>
      </c>
      <c r="N691">
        <v>0.79371316306483297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1078</v>
      </c>
      <c r="F692">
        <v>1029</v>
      </c>
      <c r="G692">
        <v>49</v>
      </c>
      <c r="H692">
        <v>1028</v>
      </c>
      <c r="I692">
        <v>50</v>
      </c>
      <c r="J692">
        <v>1</v>
      </c>
      <c r="K692">
        <v>0.95361781076066698</v>
      </c>
      <c r="L692">
        <v>0.99902818270165195</v>
      </c>
      <c r="M692">
        <v>1.0476190476190399</v>
      </c>
      <c r="N692">
        <v>0.97579496915045005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879</v>
      </c>
      <c r="F693">
        <v>837</v>
      </c>
      <c r="G693">
        <v>42</v>
      </c>
      <c r="H693">
        <v>807</v>
      </c>
      <c r="I693">
        <v>72</v>
      </c>
      <c r="J693">
        <v>30</v>
      </c>
      <c r="K693">
        <v>0.91808873720136497</v>
      </c>
      <c r="L693">
        <v>0.96415770609318996</v>
      </c>
      <c r="M693">
        <v>1.0501792114695301</v>
      </c>
      <c r="N693">
        <v>0.94055944055943996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237</v>
      </c>
      <c r="F694">
        <v>240</v>
      </c>
      <c r="G694">
        <v>3</v>
      </c>
      <c r="H694">
        <v>197</v>
      </c>
      <c r="I694">
        <v>40</v>
      </c>
      <c r="J694">
        <v>43</v>
      </c>
      <c r="K694">
        <v>0.83122362869198296</v>
      </c>
      <c r="L694">
        <v>0.82083333333333297</v>
      </c>
      <c r="M694">
        <v>0.98750000000000004</v>
      </c>
      <c r="N694">
        <v>0.82599580712788201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805</v>
      </c>
      <c r="F695">
        <v>1044</v>
      </c>
      <c r="G695">
        <v>239</v>
      </c>
      <c r="H695">
        <v>805</v>
      </c>
      <c r="I695">
        <v>0</v>
      </c>
      <c r="J695">
        <v>239</v>
      </c>
      <c r="K695">
        <v>1</v>
      </c>
      <c r="L695">
        <v>0.77107279693486497</v>
      </c>
      <c r="M695">
        <v>0.77107279693486497</v>
      </c>
      <c r="N695">
        <v>0.87074094104921496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676</v>
      </c>
      <c r="F696">
        <v>801</v>
      </c>
      <c r="G696">
        <v>125</v>
      </c>
      <c r="H696">
        <v>636</v>
      </c>
      <c r="I696">
        <v>40</v>
      </c>
      <c r="J696">
        <v>165</v>
      </c>
      <c r="K696">
        <v>0.94082840236686305</v>
      </c>
      <c r="L696">
        <v>0.79400749063670395</v>
      </c>
      <c r="M696">
        <v>0.84394506866416896</v>
      </c>
      <c r="N696">
        <v>0.86120514556533501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155</v>
      </c>
      <c r="F697">
        <v>252</v>
      </c>
      <c r="G697">
        <v>97</v>
      </c>
      <c r="H697">
        <v>94</v>
      </c>
      <c r="I697">
        <v>61</v>
      </c>
      <c r="J697">
        <v>158</v>
      </c>
      <c r="K697">
        <v>0.60645161290322502</v>
      </c>
      <c r="L697">
        <v>0.37301587301587302</v>
      </c>
      <c r="M697">
        <v>0.615079365079365</v>
      </c>
      <c r="N697">
        <v>0.46191646191646102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1108</v>
      </c>
      <c r="F698">
        <v>1044</v>
      </c>
      <c r="G698">
        <v>64</v>
      </c>
      <c r="H698">
        <v>1043</v>
      </c>
      <c r="I698">
        <v>65</v>
      </c>
      <c r="J698">
        <v>1</v>
      </c>
      <c r="K698">
        <v>0.941335740072202</v>
      </c>
      <c r="L698">
        <v>0.99904214559386895</v>
      </c>
      <c r="M698">
        <v>1.0613026819923299</v>
      </c>
      <c r="N698">
        <v>0.96933085501858696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841</v>
      </c>
      <c r="F699">
        <v>801</v>
      </c>
      <c r="G699">
        <v>40</v>
      </c>
      <c r="H699">
        <v>771</v>
      </c>
      <c r="I699">
        <v>70</v>
      </c>
      <c r="J699">
        <v>30</v>
      </c>
      <c r="K699">
        <v>0.91676575505350699</v>
      </c>
      <c r="L699">
        <v>0.96254681647939999</v>
      </c>
      <c r="M699">
        <v>1.04993757802746</v>
      </c>
      <c r="N699">
        <v>0.93909866017052301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265</v>
      </c>
      <c r="F700">
        <v>252</v>
      </c>
      <c r="G700">
        <v>13</v>
      </c>
      <c r="H700">
        <v>210</v>
      </c>
      <c r="I700">
        <v>55</v>
      </c>
      <c r="J700">
        <v>42</v>
      </c>
      <c r="K700">
        <v>0.79245283018867896</v>
      </c>
      <c r="L700">
        <v>0.83333333333333304</v>
      </c>
      <c r="M700">
        <v>1.0515873015873001</v>
      </c>
      <c r="N700">
        <v>0.81237911025145004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1079</v>
      </c>
      <c r="F701">
        <v>1044</v>
      </c>
      <c r="G701">
        <v>35</v>
      </c>
      <c r="H701">
        <v>1043</v>
      </c>
      <c r="I701">
        <v>36</v>
      </c>
      <c r="J701">
        <v>1</v>
      </c>
      <c r="K701">
        <v>0.96663577386468902</v>
      </c>
      <c r="L701">
        <v>0.99904214559386895</v>
      </c>
      <c r="M701">
        <v>1.03352490421455</v>
      </c>
      <c r="N701">
        <v>0.98257183231276402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885</v>
      </c>
      <c r="F702">
        <v>801</v>
      </c>
      <c r="G702">
        <v>84</v>
      </c>
      <c r="H702">
        <v>787</v>
      </c>
      <c r="I702">
        <v>98</v>
      </c>
      <c r="J702">
        <v>14</v>
      </c>
      <c r="K702">
        <v>0.889265536723163</v>
      </c>
      <c r="L702">
        <v>0.98252184769038697</v>
      </c>
      <c r="M702">
        <v>1.1048689138576699</v>
      </c>
      <c r="N702">
        <v>0.93357058125741399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257</v>
      </c>
      <c r="F703">
        <v>252</v>
      </c>
      <c r="G703">
        <v>5</v>
      </c>
      <c r="H703">
        <v>219</v>
      </c>
      <c r="I703">
        <v>38</v>
      </c>
      <c r="J703">
        <v>33</v>
      </c>
      <c r="K703">
        <v>0.85214007782101098</v>
      </c>
      <c r="L703">
        <v>0.86904761904761896</v>
      </c>
      <c r="M703">
        <v>1.01984126984126</v>
      </c>
      <c r="N703">
        <v>0.86051080550098202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1085</v>
      </c>
      <c r="F704">
        <v>1076</v>
      </c>
      <c r="G704">
        <v>9</v>
      </c>
      <c r="H704">
        <v>1057</v>
      </c>
      <c r="I704">
        <v>28</v>
      </c>
      <c r="J704">
        <v>19</v>
      </c>
      <c r="K704">
        <v>0.97419354838709604</v>
      </c>
      <c r="L704">
        <v>0.98234200743494404</v>
      </c>
      <c r="M704">
        <v>1.00836431226765</v>
      </c>
      <c r="N704">
        <v>0.97825080981027301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746</v>
      </c>
      <c r="F705">
        <v>753</v>
      </c>
      <c r="G705">
        <v>7</v>
      </c>
      <c r="H705">
        <v>687</v>
      </c>
      <c r="I705">
        <v>59</v>
      </c>
      <c r="J705">
        <v>66</v>
      </c>
      <c r="K705">
        <v>0.920911528150134</v>
      </c>
      <c r="L705">
        <v>0.91235059760956105</v>
      </c>
      <c r="M705">
        <v>0.99070385126161997</v>
      </c>
      <c r="N705">
        <v>0.91661107404936604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282</v>
      </c>
      <c r="F706">
        <v>245</v>
      </c>
      <c r="G706">
        <v>37</v>
      </c>
      <c r="H706">
        <v>186</v>
      </c>
      <c r="I706">
        <v>96</v>
      </c>
      <c r="J706">
        <v>59</v>
      </c>
      <c r="K706">
        <v>0.659574468085106</v>
      </c>
      <c r="L706">
        <v>0.75918367346938698</v>
      </c>
      <c r="M706">
        <v>1.15102040816326</v>
      </c>
      <c r="N706">
        <v>0.70588235294117596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1062</v>
      </c>
      <c r="F707">
        <v>1076</v>
      </c>
      <c r="G707">
        <v>14</v>
      </c>
      <c r="H707">
        <v>1058</v>
      </c>
      <c r="I707">
        <v>4</v>
      </c>
      <c r="J707">
        <v>18</v>
      </c>
      <c r="K707">
        <v>0.99623352165724999</v>
      </c>
      <c r="L707">
        <v>0.98327137546468402</v>
      </c>
      <c r="M707">
        <v>0.98698884758364303</v>
      </c>
      <c r="N707">
        <v>0.98971000935453701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729</v>
      </c>
      <c r="F708">
        <v>753</v>
      </c>
      <c r="G708">
        <v>24</v>
      </c>
      <c r="H708">
        <v>688</v>
      </c>
      <c r="I708">
        <v>41</v>
      </c>
      <c r="J708">
        <v>65</v>
      </c>
      <c r="K708">
        <v>0.94375857338820301</v>
      </c>
      <c r="L708">
        <v>0.91367861885790103</v>
      </c>
      <c r="M708">
        <v>0.96812749003984</v>
      </c>
      <c r="N708">
        <v>0.92847503373819096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262</v>
      </c>
      <c r="F709">
        <v>245</v>
      </c>
      <c r="G709">
        <v>17</v>
      </c>
      <c r="H709">
        <v>202</v>
      </c>
      <c r="I709">
        <v>60</v>
      </c>
      <c r="J709">
        <v>43</v>
      </c>
      <c r="K709">
        <v>0.77099236641221303</v>
      </c>
      <c r="L709">
        <v>0.82448979591836702</v>
      </c>
      <c r="M709">
        <v>1.0693877551020401</v>
      </c>
      <c r="N709">
        <v>0.79684418145956604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1079</v>
      </c>
      <c r="F710">
        <v>1076</v>
      </c>
      <c r="G710">
        <v>3</v>
      </c>
      <c r="H710">
        <v>1073</v>
      </c>
      <c r="I710">
        <v>6</v>
      </c>
      <c r="J710">
        <v>3</v>
      </c>
      <c r="K710">
        <v>0.99443929564411404</v>
      </c>
      <c r="L710">
        <v>0.99721189591077997</v>
      </c>
      <c r="M710">
        <v>1.0027881040892099</v>
      </c>
      <c r="N710">
        <v>0.99582366589327098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742</v>
      </c>
      <c r="F711">
        <v>753</v>
      </c>
      <c r="G711">
        <v>11</v>
      </c>
      <c r="H711">
        <v>699</v>
      </c>
      <c r="I711">
        <v>43</v>
      </c>
      <c r="J711">
        <v>54</v>
      </c>
      <c r="K711">
        <v>0.94204851752021501</v>
      </c>
      <c r="L711">
        <v>0.92828685258964105</v>
      </c>
      <c r="M711">
        <v>0.98539176626825997</v>
      </c>
      <c r="N711">
        <v>0.93511705685618696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232</v>
      </c>
      <c r="F712">
        <v>245</v>
      </c>
      <c r="G712">
        <v>13</v>
      </c>
      <c r="H712">
        <v>190</v>
      </c>
      <c r="I712">
        <v>42</v>
      </c>
      <c r="J712">
        <v>55</v>
      </c>
      <c r="K712">
        <v>0.818965517241379</v>
      </c>
      <c r="L712">
        <v>0.77551020408163196</v>
      </c>
      <c r="M712">
        <v>0.946938775510204</v>
      </c>
      <c r="N712">
        <v>0.79664570230607901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1204</v>
      </c>
      <c r="F713">
        <v>1251</v>
      </c>
      <c r="G713">
        <v>47</v>
      </c>
      <c r="H713">
        <v>1201</v>
      </c>
      <c r="I713">
        <v>3</v>
      </c>
      <c r="J713">
        <v>50</v>
      </c>
      <c r="K713">
        <v>0.99750830564783999</v>
      </c>
      <c r="L713">
        <v>0.96003197442046295</v>
      </c>
      <c r="M713">
        <v>0.96243005595523501</v>
      </c>
      <c r="N713">
        <v>0.97841140529531501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893</v>
      </c>
      <c r="F714">
        <v>841</v>
      </c>
      <c r="G714">
        <v>52</v>
      </c>
      <c r="H714">
        <v>775</v>
      </c>
      <c r="I714">
        <v>118</v>
      </c>
      <c r="J714">
        <v>66</v>
      </c>
      <c r="K714">
        <v>0.86786114221724497</v>
      </c>
      <c r="L714">
        <v>0.92152199762187803</v>
      </c>
      <c r="M714">
        <v>1.0618311533888201</v>
      </c>
      <c r="N714">
        <v>0.89388696655132605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278</v>
      </c>
      <c r="F715">
        <v>252</v>
      </c>
      <c r="G715">
        <v>26</v>
      </c>
      <c r="H715">
        <v>178</v>
      </c>
      <c r="I715">
        <v>100</v>
      </c>
      <c r="J715">
        <v>74</v>
      </c>
      <c r="K715">
        <v>0.64028776978417201</v>
      </c>
      <c r="L715">
        <v>0.70634920634920595</v>
      </c>
      <c r="M715">
        <v>1.1031746031745999</v>
      </c>
      <c r="N715">
        <v>0.67169811320754702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1253</v>
      </c>
      <c r="F716">
        <v>1251</v>
      </c>
      <c r="G716">
        <v>2</v>
      </c>
      <c r="H716">
        <v>1236</v>
      </c>
      <c r="I716">
        <v>17</v>
      </c>
      <c r="J716">
        <v>15</v>
      </c>
      <c r="K716">
        <v>0.98643256185155603</v>
      </c>
      <c r="L716">
        <v>0.98800959232613905</v>
      </c>
      <c r="M716">
        <v>1.00159872102318</v>
      </c>
      <c r="N716">
        <v>0.98722044728434499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838</v>
      </c>
      <c r="F717">
        <v>841</v>
      </c>
      <c r="G717">
        <v>3</v>
      </c>
      <c r="H717">
        <v>751</v>
      </c>
      <c r="I717">
        <v>87</v>
      </c>
      <c r="J717">
        <v>90</v>
      </c>
      <c r="K717">
        <v>0.89618138424821003</v>
      </c>
      <c r="L717">
        <v>0.89298454221165202</v>
      </c>
      <c r="M717">
        <v>0.99643281807372097</v>
      </c>
      <c r="N717">
        <v>0.89458010720667003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251</v>
      </c>
      <c r="F718">
        <v>252</v>
      </c>
      <c r="G718">
        <v>1</v>
      </c>
      <c r="H718">
        <v>216</v>
      </c>
      <c r="I718">
        <v>35</v>
      </c>
      <c r="J718">
        <v>36</v>
      </c>
      <c r="K718">
        <v>0.86055776892430202</v>
      </c>
      <c r="L718">
        <v>0.85714285714285698</v>
      </c>
      <c r="M718">
        <v>0.99603174603174605</v>
      </c>
      <c r="N718">
        <v>0.85884691848906503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1237</v>
      </c>
      <c r="F719">
        <v>1251</v>
      </c>
      <c r="G719">
        <v>14</v>
      </c>
      <c r="H719">
        <v>1235</v>
      </c>
      <c r="I719">
        <v>2</v>
      </c>
      <c r="J719">
        <v>16</v>
      </c>
      <c r="K719">
        <v>0.998383185125303</v>
      </c>
      <c r="L719">
        <v>0.98721023181454803</v>
      </c>
      <c r="M719">
        <v>0.98880895283772896</v>
      </c>
      <c r="N719">
        <v>0.99276527331189701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833</v>
      </c>
      <c r="F720">
        <v>841</v>
      </c>
      <c r="G720">
        <v>8</v>
      </c>
      <c r="H720">
        <v>755</v>
      </c>
      <c r="I720">
        <v>78</v>
      </c>
      <c r="J720">
        <v>86</v>
      </c>
      <c r="K720">
        <v>0.90636254501800695</v>
      </c>
      <c r="L720">
        <v>0.89774078478002295</v>
      </c>
      <c r="M720">
        <v>0.99048751486325803</v>
      </c>
      <c r="N720">
        <v>0.90203106332138505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243</v>
      </c>
      <c r="F721">
        <v>252</v>
      </c>
      <c r="G721">
        <v>9</v>
      </c>
      <c r="H721">
        <v>204</v>
      </c>
      <c r="I721">
        <v>39</v>
      </c>
      <c r="J721">
        <v>48</v>
      </c>
      <c r="K721">
        <v>0.83950617283950602</v>
      </c>
      <c r="L721">
        <v>0.80952380952380898</v>
      </c>
      <c r="M721">
        <v>0.96428571428571397</v>
      </c>
      <c r="N721">
        <v>0.824242424242424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941</v>
      </c>
      <c r="F722">
        <v>920</v>
      </c>
      <c r="G722">
        <v>21</v>
      </c>
      <c r="H722">
        <v>919</v>
      </c>
      <c r="I722">
        <v>22</v>
      </c>
      <c r="J722">
        <v>1</v>
      </c>
      <c r="K722">
        <v>0.97662061636556796</v>
      </c>
      <c r="L722">
        <v>0.99891304347826004</v>
      </c>
      <c r="M722">
        <v>1.02282608695652</v>
      </c>
      <c r="N722">
        <v>0.98764105319720497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605</v>
      </c>
      <c r="F723">
        <v>549</v>
      </c>
      <c r="G723">
        <v>56</v>
      </c>
      <c r="H723">
        <v>494</v>
      </c>
      <c r="I723">
        <v>111</v>
      </c>
      <c r="J723">
        <v>55</v>
      </c>
      <c r="K723">
        <v>0.81652892561983403</v>
      </c>
      <c r="L723">
        <v>0.89981785063752195</v>
      </c>
      <c r="M723">
        <v>1.10200364298724</v>
      </c>
      <c r="N723">
        <v>0.856152512998266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230</v>
      </c>
      <c r="F724">
        <v>204</v>
      </c>
      <c r="G724">
        <v>26</v>
      </c>
      <c r="H724">
        <v>158</v>
      </c>
      <c r="I724">
        <v>72</v>
      </c>
      <c r="J724">
        <v>46</v>
      </c>
      <c r="K724">
        <v>0.68695652173913002</v>
      </c>
      <c r="L724">
        <v>0.77450980392156799</v>
      </c>
      <c r="M724">
        <v>1.12745098039215</v>
      </c>
      <c r="N724">
        <v>0.72811059907834097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919</v>
      </c>
      <c r="F725">
        <v>920</v>
      </c>
      <c r="G725">
        <v>1</v>
      </c>
      <c r="H725">
        <v>911</v>
      </c>
      <c r="I725">
        <v>8</v>
      </c>
      <c r="J725">
        <v>9</v>
      </c>
      <c r="K725">
        <v>0.99129488574537505</v>
      </c>
      <c r="L725">
        <v>0.99021739130434705</v>
      </c>
      <c r="M725">
        <v>0.99891304347826004</v>
      </c>
      <c r="N725">
        <v>0.99075584556824303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569</v>
      </c>
      <c r="F726">
        <v>549</v>
      </c>
      <c r="G726">
        <v>20</v>
      </c>
      <c r="H726">
        <v>501</v>
      </c>
      <c r="I726">
        <v>68</v>
      </c>
      <c r="J726">
        <v>48</v>
      </c>
      <c r="K726">
        <v>0.88049209138840001</v>
      </c>
      <c r="L726">
        <v>0.91256830601092898</v>
      </c>
      <c r="M726">
        <v>1.0364298724954399</v>
      </c>
      <c r="N726">
        <v>0.89624329159212801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221</v>
      </c>
      <c r="F727">
        <v>204</v>
      </c>
      <c r="G727">
        <v>17</v>
      </c>
      <c r="H727">
        <v>183</v>
      </c>
      <c r="I727">
        <v>38</v>
      </c>
      <c r="J727">
        <v>21</v>
      </c>
      <c r="K727">
        <v>0.82805429864253299</v>
      </c>
      <c r="L727">
        <v>0.89705882352941102</v>
      </c>
      <c r="M727">
        <v>1.0833333333333299</v>
      </c>
      <c r="N727">
        <v>0.86117647058823499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922</v>
      </c>
      <c r="F728">
        <v>920</v>
      </c>
      <c r="G728">
        <v>2</v>
      </c>
      <c r="H728">
        <v>919</v>
      </c>
      <c r="I728">
        <v>3</v>
      </c>
      <c r="J728">
        <v>1</v>
      </c>
      <c r="K728">
        <v>0.99674620390455504</v>
      </c>
      <c r="L728">
        <v>0.99891304347826004</v>
      </c>
      <c r="M728">
        <v>1.0021739130434699</v>
      </c>
      <c r="N728">
        <v>0.99782844733984799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586</v>
      </c>
      <c r="F729">
        <v>549</v>
      </c>
      <c r="G729">
        <v>37</v>
      </c>
      <c r="H729">
        <v>505</v>
      </c>
      <c r="I729">
        <v>81</v>
      </c>
      <c r="J729">
        <v>44</v>
      </c>
      <c r="K729">
        <v>0.86177474402730303</v>
      </c>
      <c r="L729">
        <v>0.91985428051001805</v>
      </c>
      <c r="M729">
        <v>1.06739526411657</v>
      </c>
      <c r="N729">
        <v>0.889867841409691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199</v>
      </c>
      <c r="F730">
        <v>204</v>
      </c>
      <c r="G730">
        <v>5</v>
      </c>
      <c r="H730">
        <v>178</v>
      </c>
      <c r="I730">
        <v>21</v>
      </c>
      <c r="J730">
        <v>26</v>
      </c>
      <c r="K730">
        <v>0.89447236180904499</v>
      </c>
      <c r="L730">
        <v>0.87254901960784303</v>
      </c>
      <c r="M730">
        <v>0.97549019607843102</v>
      </c>
      <c r="N730">
        <v>0.88337468982630196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996</v>
      </c>
      <c r="F731">
        <v>946</v>
      </c>
      <c r="G731">
        <v>50</v>
      </c>
      <c r="H731">
        <v>942</v>
      </c>
      <c r="I731">
        <v>54</v>
      </c>
      <c r="J731">
        <v>4</v>
      </c>
      <c r="K731">
        <v>0.94578313253012003</v>
      </c>
      <c r="L731">
        <v>0.99577167019027402</v>
      </c>
      <c r="M731">
        <v>1.05285412262156</v>
      </c>
      <c r="N731">
        <v>0.97013388259526201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758</v>
      </c>
      <c r="F732">
        <v>703</v>
      </c>
      <c r="G732">
        <v>55</v>
      </c>
      <c r="H732">
        <v>659</v>
      </c>
      <c r="I732">
        <v>99</v>
      </c>
      <c r="J732">
        <v>44</v>
      </c>
      <c r="K732">
        <v>0.86939313984168798</v>
      </c>
      <c r="L732">
        <v>0.937411095305832</v>
      </c>
      <c r="M732">
        <v>1.0782361308677</v>
      </c>
      <c r="N732">
        <v>0.90212183436002702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227</v>
      </c>
      <c r="F733">
        <v>247</v>
      </c>
      <c r="G733">
        <v>20</v>
      </c>
      <c r="H733">
        <v>168</v>
      </c>
      <c r="I733">
        <v>59</v>
      </c>
      <c r="J733">
        <v>79</v>
      </c>
      <c r="K733">
        <v>0.740088105726872</v>
      </c>
      <c r="L733">
        <v>0.68016194331983804</v>
      </c>
      <c r="M733">
        <v>0.91902834008097101</v>
      </c>
      <c r="N733">
        <v>0.70886075949367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943</v>
      </c>
      <c r="F734">
        <v>946</v>
      </c>
      <c r="G734">
        <v>3</v>
      </c>
      <c r="H734">
        <v>918</v>
      </c>
      <c r="I734">
        <v>25</v>
      </c>
      <c r="J734">
        <v>28</v>
      </c>
      <c r="K734">
        <v>0.97348886532343504</v>
      </c>
      <c r="L734">
        <v>0.970401691331923</v>
      </c>
      <c r="M734">
        <v>0.99682875264270598</v>
      </c>
      <c r="N734">
        <v>0.97194282689253497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705</v>
      </c>
      <c r="F735">
        <v>703</v>
      </c>
      <c r="G735">
        <v>2</v>
      </c>
      <c r="H735">
        <v>647</v>
      </c>
      <c r="I735">
        <v>58</v>
      </c>
      <c r="J735">
        <v>56</v>
      </c>
      <c r="K735">
        <v>0.91773049645390004</v>
      </c>
      <c r="L735">
        <v>0.920341394025604</v>
      </c>
      <c r="M735">
        <v>1.0028449502133701</v>
      </c>
      <c r="N735">
        <v>0.91903409090909005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230</v>
      </c>
      <c r="F736">
        <v>247</v>
      </c>
      <c r="G736">
        <v>17</v>
      </c>
      <c r="H736">
        <v>195</v>
      </c>
      <c r="I736">
        <v>35</v>
      </c>
      <c r="J736">
        <v>52</v>
      </c>
      <c r="K736">
        <v>0.84782608695652095</v>
      </c>
      <c r="L736">
        <v>0.78947368421052599</v>
      </c>
      <c r="M736">
        <v>0.93117408906882504</v>
      </c>
      <c r="N736">
        <v>0.81761006289308102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969</v>
      </c>
      <c r="F737">
        <v>946</v>
      </c>
      <c r="G737">
        <v>23</v>
      </c>
      <c r="H737">
        <v>944</v>
      </c>
      <c r="I737">
        <v>25</v>
      </c>
      <c r="J737">
        <v>2</v>
      </c>
      <c r="K737">
        <v>0.97420020639834803</v>
      </c>
      <c r="L737">
        <v>0.99788583509513695</v>
      </c>
      <c r="M737">
        <v>1.0243128964059101</v>
      </c>
      <c r="N737">
        <v>0.98590078328981701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704</v>
      </c>
      <c r="F738">
        <v>703</v>
      </c>
      <c r="G738">
        <v>1</v>
      </c>
      <c r="H738">
        <v>652</v>
      </c>
      <c r="I738">
        <v>52</v>
      </c>
      <c r="J738">
        <v>51</v>
      </c>
      <c r="K738">
        <v>0.92613636363636298</v>
      </c>
      <c r="L738">
        <v>0.92745376955903203</v>
      </c>
      <c r="M738">
        <v>1.00142247510668</v>
      </c>
      <c r="N738">
        <v>0.92679459843638901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237</v>
      </c>
      <c r="F739">
        <v>247</v>
      </c>
      <c r="G739">
        <v>10</v>
      </c>
      <c r="H739">
        <v>203</v>
      </c>
      <c r="I739">
        <v>34</v>
      </c>
      <c r="J739">
        <v>44</v>
      </c>
      <c r="K739">
        <v>0.85654008438818496</v>
      </c>
      <c r="L739">
        <v>0.82186234817813697</v>
      </c>
      <c r="M739">
        <v>0.959514170040485</v>
      </c>
      <c r="N739">
        <v>0.838842975206611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979</v>
      </c>
      <c r="F740">
        <v>999</v>
      </c>
      <c r="G740">
        <v>20</v>
      </c>
      <c r="H740">
        <v>968</v>
      </c>
      <c r="I740">
        <v>11</v>
      </c>
      <c r="J740">
        <v>31</v>
      </c>
      <c r="K740">
        <v>0.98876404494381998</v>
      </c>
      <c r="L740">
        <v>0.968968968968969</v>
      </c>
      <c r="M740">
        <v>0.97997997997997999</v>
      </c>
      <c r="N740">
        <v>0.97876643073811898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837</v>
      </c>
      <c r="F741">
        <v>835</v>
      </c>
      <c r="G741">
        <v>2</v>
      </c>
      <c r="H741">
        <v>725</v>
      </c>
      <c r="I741">
        <v>112</v>
      </c>
      <c r="J741">
        <v>110</v>
      </c>
      <c r="K741">
        <v>0.86618876941457501</v>
      </c>
      <c r="L741">
        <v>0.86826347305389195</v>
      </c>
      <c r="M741">
        <v>1.0023952095808299</v>
      </c>
      <c r="N741">
        <v>0.86722488038277501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248</v>
      </c>
      <c r="F742">
        <v>266</v>
      </c>
      <c r="G742">
        <v>18</v>
      </c>
      <c r="H742">
        <v>167</v>
      </c>
      <c r="I742">
        <v>81</v>
      </c>
      <c r="J742">
        <v>99</v>
      </c>
      <c r="K742">
        <v>0.67338709677419295</v>
      </c>
      <c r="L742">
        <v>0.62781954887218006</v>
      </c>
      <c r="M742">
        <v>0.93233082706766901</v>
      </c>
      <c r="N742">
        <v>0.64980544747081703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990</v>
      </c>
      <c r="F743">
        <v>999</v>
      </c>
      <c r="G743">
        <v>9</v>
      </c>
      <c r="H743">
        <v>981</v>
      </c>
      <c r="I743">
        <v>9</v>
      </c>
      <c r="J743">
        <v>18</v>
      </c>
      <c r="K743">
        <v>0.99090909090909096</v>
      </c>
      <c r="L743">
        <v>0.98198198198198094</v>
      </c>
      <c r="M743">
        <v>0.99099099099099097</v>
      </c>
      <c r="N743">
        <v>0.986425339366515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809</v>
      </c>
      <c r="F744">
        <v>835</v>
      </c>
      <c r="G744">
        <v>26</v>
      </c>
      <c r="H744">
        <v>748</v>
      </c>
      <c r="I744">
        <v>61</v>
      </c>
      <c r="J744">
        <v>87</v>
      </c>
      <c r="K744">
        <v>0.92459826946847901</v>
      </c>
      <c r="L744">
        <v>0.89580838323353296</v>
      </c>
      <c r="M744">
        <v>0.96886227544910097</v>
      </c>
      <c r="N744">
        <v>0.90997566909975602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262</v>
      </c>
      <c r="F745">
        <v>266</v>
      </c>
      <c r="G745">
        <v>4</v>
      </c>
      <c r="H745">
        <v>204</v>
      </c>
      <c r="I745">
        <v>58</v>
      </c>
      <c r="J745">
        <v>62</v>
      </c>
      <c r="K745">
        <v>0.77862595419847302</v>
      </c>
      <c r="L745">
        <v>0.766917293233082</v>
      </c>
      <c r="M745">
        <v>0.98496240601503704</v>
      </c>
      <c r="N745">
        <v>0.77272727272727204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1006</v>
      </c>
      <c r="F746">
        <v>999</v>
      </c>
      <c r="G746">
        <v>7</v>
      </c>
      <c r="H746">
        <v>998</v>
      </c>
      <c r="I746">
        <v>8</v>
      </c>
      <c r="J746">
        <v>1</v>
      </c>
      <c r="K746">
        <v>0.99204771371769296</v>
      </c>
      <c r="L746">
        <v>0.99899899899899902</v>
      </c>
      <c r="M746">
        <v>1.0070070070070001</v>
      </c>
      <c r="N746">
        <v>0.99551122194513697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848</v>
      </c>
      <c r="F747">
        <v>835</v>
      </c>
      <c r="G747">
        <v>13</v>
      </c>
      <c r="H747">
        <v>781</v>
      </c>
      <c r="I747">
        <v>67</v>
      </c>
      <c r="J747">
        <v>54</v>
      </c>
      <c r="K747">
        <v>0.92099056603773499</v>
      </c>
      <c r="L747">
        <v>0.935329341317365</v>
      </c>
      <c r="M747">
        <v>1.01556886227544</v>
      </c>
      <c r="N747">
        <v>0.92810457516339795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252</v>
      </c>
      <c r="F748">
        <v>266</v>
      </c>
      <c r="G748">
        <v>14</v>
      </c>
      <c r="H748">
        <v>210</v>
      </c>
      <c r="I748">
        <v>42</v>
      </c>
      <c r="J748">
        <v>56</v>
      </c>
      <c r="K748">
        <v>0.83333333333333304</v>
      </c>
      <c r="L748">
        <v>0.78947368421052599</v>
      </c>
      <c r="M748">
        <v>0.94736842105263097</v>
      </c>
      <c r="N748">
        <v>0.81081081081080997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1064</v>
      </c>
      <c r="F749">
        <v>1079</v>
      </c>
      <c r="G749">
        <v>15</v>
      </c>
      <c r="H749">
        <v>1054</v>
      </c>
      <c r="I749">
        <v>10</v>
      </c>
      <c r="J749">
        <v>25</v>
      </c>
      <c r="K749">
        <v>0.99060150375939804</v>
      </c>
      <c r="L749">
        <v>0.97683039851714504</v>
      </c>
      <c r="M749">
        <v>0.98609823911028704</v>
      </c>
      <c r="N749">
        <v>0.98366775548296703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676</v>
      </c>
      <c r="F750">
        <v>680</v>
      </c>
      <c r="G750">
        <v>4</v>
      </c>
      <c r="H750">
        <v>608</v>
      </c>
      <c r="I750">
        <v>68</v>
      </c>
      <c r="J750">
        <v>72</v>
      </c>
      <c r="K750">
        <v>0.89940828402366801</v>
      </c>
      <c r="L750">
        <v>0.89411764705882302</v>
      </c>
      <c r="M750">
        <v>0.994117647058823</v>
      </c>
      <c r="N750">
        <v>0.896755162241887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211</v>
      </c>
      <c r="F751">
        <v>247</v>
      </c>
      <c r="G751">
        <v>36</v>
      </c>
      <c r="H751">
        <v>161</v>
      </c>
      <c r="I751">
        <v>50</v>
      </c>
      <c r="J751">
        <v>86</v>
      </c>
      <c r="K751">
        <v>0.76303317535545001</v>
      </c>
      <c r="L751">
        <v>0.65182186234817796</v>
      </c>
      <c r="M751">
        <v>0.85425101214574894</v>
      </c>
      <c r="N751">
        <v>0.70305676855895205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1067</v>
      </c>
      <c r="F752">
        <v>1079</v>
      </c>
      <c r="G752">
        <v>12</v>
      </c>
      <c r="H752">
        <v>1054</v>
      </c>
      <c r="I752">
        <v>13</v>
      </c>
      <c r="J752">
        <v>25</v>
      </c>
      <c r="K752">
        <v>0.987816307403936</v>
      </c>
      <c r="L752">
        <v>0.97683039851714504</v>
      </c>
      <c r="M752">
        <v>0.98887859128822897</v>
      </c>
      <c r="N752">
        <v>0.98229263746505102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655</v>
      </c>
      <c r="F753">
        <v>680</v>
      </c>
      <c r="G753">
        <v>25</v>
      </c>
      <c r="H753">
        <v>626</v>
      </c>
      <c r="I753">
        <v>29</v>
      </c>
      <c r="J753">
        <v>54</v>
      </c>
      <c r="K753">
        <v>0.95572519083969398</v>
      </c>
      <c r="L753">
        <v>0.92058823529411704</v>
      </c>
      <c r="M753">
        <v>0.96323529411764697</v>
      </c>
      <c r="N753">
        <v>0.937827715355805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241</v>
      </c>
      <c r="F754">
        <v>247</v>
      </c>
      <c r="G754">
        <v>6</v>
      </c>
      <c r="H754">
        <v>217</v>
      </c>
      <c r="I754">
        <v>24</v>
      </c>
      <c r="J754">
        <v>30</v>
      </c>
      <c r="K754">
        <v>0.90041493775933601</v>
      </c>
      <c r="L754">
        <v>0.87854251012145701</v>
      </c>
      <c r="M754">
        <v>0.97570850202429105</v>
      </c>
      <c r="N754">
        <v>0.88934426229508201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1063</v>
      </c>
      <c r="F755">
        <v>1079</v>
      </c>
      <c r="G755">
        <v>16</v>
      </c>
      <c r="H755">
        <v>1060</v>
      </c>
      <c r="I755">
        <v>3</v>
      </c>
      <c r="J755">
        <v>19</v>
      </c>
      <c r="K755">
        <v>0.99717779868297196</v>
      </c>
      <c r="L755">
        <v>0.98239110287303</v>
      </c>
      <c r="M755">
        <v>0.98517145505097303</v>
      </c>
      <c r="N755">
        <v>0.98972922502334204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683</v>
      </c>
      <c r="F756">
        <v>680</v>
      </c>
      <c r="G756">
        <v>3</v>
      </c>
      <c r="H756">
        <v>650</v>
      </c>
      <c r="I756">
        <v>33</v>
      </c>
      <c r="J756">
        <v>30</v>
      </c>
      <c r="K756">
        <v>0.95168374816983803</v>
      </c>
      <c r="L756">
        <v>0.95588235294117596</v>
      </c>
      <c r="M756">
        <v>1.0044117647058799</v>
      </c>
      <c r="N756">
        <v>0.953778429933969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222</v>
      </c>
      <c r="F757">
        <v>247</v>
      </c>
      <c r="G757">
        <v>25</v>
      </c>
      <c r="H757">
        <v>203</v>
      </c>
      <c r="I757">
        <v>19</v>
      </c>
      <c r="J757">
        <v>44</v>
      </c>
      <c r="K757">
        <v>0.91441441441441396</v>
      </c>
      <c r="L757">
        <v>0.82186234817813697</v>
      </c>
      <c r="M757">
        <v>0.89878542510121395</v>
      </c>
      <c r="N757">
        <v>0.86567164179104406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936</v>
      </c>
      <c r="F758">
        <v>946</v>
      </c>
      <c r="G758">
        <v>10</v>
      </c>
      <c r="H758">
        <v>930</v>
      </c>
      <c r="I758">
        <v>6</v>
      </c>
      <c r="J758">
        <v>16</v>
      </c>
      <c r="K758">
        <v>0.99358974358974295</v>
      </c>
      <c r="L758">
        <v>0.98308668076109895</v>
      </c>
      <c r="M758">
        <v>0.98942917547568698</v>
      </c>
      <c r="N758">
        <v>0.98831030818278398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717</v>
      </c>
      <c r="F759">
        <v>718</v>
      </c>
      <c r="G759">
        <v>1</v>
      </c>
      <c r="H759">
        <v>644</v>
      </c>
      <c r="I759">
        <v>73</v>
      </c>
      <c r="J759">
        <v>74</v>
      </c>
      <c r="K759">
        <v>0.89818688981868899</v>
      </c>
      <c r="L759">
        <v>0.89693593314763198</v>
      </c>
      <c r="M759">
        <v>0.998607242339832</v>
      </c>
      <c r="N759">
        <v>0.89756097560975601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233</v>
      </c>
      <c r="F760">
        <v>207</v>
      </c>
      <c r="G760">
        <v>26</v>
      </c>
      <c r="H760">
        <v>140</v>
      </c>
      <c r="I760">
        <v>93</v>
      </c>
      <c r="J760">
        <v>67</v>
      </c>
      <c r="K760">
        <v>0.60085836909871204</v>
      </c>
      <c r="L760">
        <v>0.67632850241545805</v>
      </c>
      <c r="M760">
        <v>1.1256038647342901</v>
      </c>
      <c r="N760">
        <v>0.63636363636363602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938</v>
      </c>
      <c r="F761">
        <v>946</v>
      </c>
      <c r="G761">
        <v>8</v>
      </c>
      <c r="H761">
        <v>930</v>
      </c>
      <c r="I761">
        <v>8</v>
      </c>
      <c r="J761">
        <v>16</v>
      </c>
      <c r="K761">
        <v>0.99147121535181204</v>
      </c>
      <c r="L761">
        <v>0.98308668076109895</v>
      </c>
      <c r="M761">
        <v>0.99154334038054903</v>
      </c>
      <c r="N761">
        <v>0.98726114649681496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739</v>
      </c>
      <c r="F762">
        <v>718</v>
      </c>
      <c r="G762">
        <v>21</v>
      </c>
      <c r="H762">
        <v>669</v>
      </c>
      <c r="I762">
        <v>70</v>
      </c>
      <c r="J762">
        <v>49</v>
      </c>
      <c r="K762">
        <v>0.90527740189445105</v>
      </c>
      <c r="L762">
        <v>0.93175487465180995</v>
      </c>
      <c r="M762">
        <v>1.0292479108635</v>
      </c>
      <c r="N762">
        <v>0.91832532601235395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195</v>
      </c>
      <c r="F763">
        <v>207</v>
      </c>
      <c r="G763">
        <v>12</v>
      </c>
      <c r="H763">
        <v>156</v>
      </c>
      <c r="I763">
        <v>39</v>
      </c>
      <c r="J763">
        <v>51</v>
      </c>
      <c r="K763">
        <v>0.8</v>
      </c>
      <c r="L763">
        <v>0.75362318840579701</v>
      </c>
      <c r="M763">
        <v>0.94202898550724601</v>
      </c>
      <c r="N763">
        <v>0.77611940298507398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927</v>
      </c>
      <c r="F764">
        <v>946</v>
      </c>
      <c r="G764">
        <v>19</v>
      </c>
      <c r="H764">
        <v>925</v>
      </c>
      <c r="I764">
        <v>2</v>
      </c>
      <c r="J764">
        <v>21</v>
      </c>
      <c r="K764">
        <v>0.99784250269687103</v>
      </c>
      <c r="L764">
        <v>0.977801268498942</v>
      </c>
      <c r="M764">
        <v>0.97991543340380505</v>
      </c>
      <c r="N764">
        <v>0.98772023491724503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697</v>
      </c>
      <c r="F765">
        <v>718</v>
      </c>
      <c r="G765">
        <v>21</v>
      </c>
      <c r="H765">
        <v>644</v>
      </c>
      <c r="I765">
        <v>53</v>
      </c>
      <c r="J765">
        <v>74</v>
      </c>
      <c r="K765">
        <v>0.923959827833572</v>
      </c>
      <c r="L765">
        <v>0.89693593314763198</v>
      </c>
      <c r="M765">
        <v>0.97075208913649003</v>
      </c>
      <c r="N765">
        <v>0.91024734982332101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188</v>
      </c>
      <c r="F766">
        <v>207</v>
      </c>
      <c r="G766">
        <v>19</v>
      </c>
      <c r="H766">
        <v>141</v>
      </c>
      <c r="I766">
        <v>47</v>
      </c>
      <c r="J766">
        <v>66</v>
      </c>
      <c r="K766">
        <v>0.75</v>
      </c>
      <c r="L766">
        <v>0.68115942028985499</v>
      </c>
      <c r="M766">
        <v>0.90821256038647302</v>
      </c>
      <c r="N766">
        <v>0.71392405063291098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1001</v>
      </c>
      <c r="F767">
        <v>985</v>
      </c>
      <c r="G767">
        <v>16</v>
      </c>
      <c r="H767">
        <v>979</v>
      </c>
      <c r="I767">
        <v>22</v>
      </c>
      <c r="J767">
        <v>6</v>
      </c>
      <c r="K767">
        <v>0.97802197802197799</v>
      </c>
      <c r="L767">
        <v>0.99390862944162395</v>
      </c>
      <c r="M767">
        <v>1.0162436548223299</v>
      </c>
      <c r="N767">
        <v>0.98590130916414898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799</v>
      </c>
      <c r="F768">
        <v>720</v>
      </c>
      <c r="G768">
        <v>79</v>
      </c>
      <c r="H768">
        <v>682</v>
      </c>
      <c r="I768">
        <v>117</v>
      </c>
      <c r="J768">
        <v>38</v>
      </c>
      <c r="K768">
        <v>0.85356695869837296</v>
      </c>
      <c r="L768">
        <v>0.94722222222222197</v>
      </c>
      <c r="M768">
        <v>1.1097222222222201</v>
      </c>
      <c r="N768">
        <v>0.89795918367346905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276</v>
      </c>
      <c r="F769">
        <v>214</v>
      </c>
      <c r="G769">
        <v>62</v>
      </c>
      <c r="H769">
        <v>174</v>
      </c>
      <c r="I769">
        <v>102</v>
      </c>
      <c r="J769">
        <v>40</v>
      </c>
      <c r="K769">
        <v>0.63043478260869501</v>
      </c>
      <c r="L769">
        <v>0.81308411214953202</v>
      </c>
      <c r="M769">
        <v>1.28971962616822</v>
      </c>
      <c r="N769">
        <v>0.71020408163265303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1003</v>
      </c>
      <c r="F770">
        <v>985</v>
      </c>
      <c r="G770">
        <v>18</v>
      </c>
      <c r="H770">
        <v>980</v>
      </c>
      <c r="I770">
        <v>23</v>
      </c>
      <c r="J770">
        <v>5</v>
      </c>
      <c r="K770">
        <v>0.97706879361914201</v>
      </c>
      <c r="L770">
        <v>0.99492385786801996</v>
      </c>
      <c r="M770">
        <v>1.0182741116751199</v>
      </c>
      <c r="N770">
        <v>0.98591549295774605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746</v>
      </c>
      <c r="F771">
        <v>720</v>
      </c>
      <c r="G771">
        <v>26</v>
      </c>
      <c r="H771">
        <v>670</v>
      </c>
      <c r="I771">
        <v>76</v>
      </c>
      <c r="J771">
        <v>50</v>
      </c>
      <c r="K771">
        <v>0.898123324396782</v>
      </c>
      <c r="L771">
        <v>0.93055555555555503</v>
      </c>
      <c r="M771">
        <v>1.0361111111111101</v>
      </c>
      <c r="N771">
        <v>0.91405184174624798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238</v>
      </c>
      <c r="F772">
        <v>214</v>
      </c>
      <c r="G772">
        <v>24</v>
      </c>
      <c r="H772">
        <v>162</v>
      </c>
      <c r="I772">
        <v>76</v>
      </c>
      <c r="J772">
        <v>52</v>
      </c>
      <c r="K772">
        <v>0.68067226890756305</v>
      </c>
      <c r="L772">
        <v>0.75700934579439205</v>
      </c>
      <c r="M772">
        <v>1.1121495327102799</v>
      </c>
      <c r="N772">
        <v>0.71681415929203496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994</v>
      </c>
      <c r="F773">
        <v>985</v>
      </c>
      <c r="G773">
        <v>9</v>
      </c>
      <c r="H773">
        <v>978</v>
      </c>
      <c r="I773">
        <v>16</v>
      </c>
      <c r="J773">
        <v>7</v>
      </c>
      <c r="K773">
        <v>0.98390342052313795</v>
      </c>
      <c r="L773">
        <v>0.99289340101522805</v>
      </c>
      <c r="M773">
        <v>1.0091370558375601</v>
      </c>
      <c r="N773">
        <v>0.98837796867104499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720</v>
      </c>
      <c r="F774">
        <v>720</v>
      </c>
      <c r="G774">
        <v>0</v>
      </c>
      <c r="H774">
        <v>668</v>
      </c>
      <c r="I774">
        <v>52</v>
      </c>
      <c r="J774">
        <v>52</v>
      </c>
      <c r="K774">
        <v>0.92777777777777704</v>
      </c>
      <c r="L774">
        <v>0.92777777777777704</v>
      </c>
      <c r="M774">
        <v>1</v>
      </c>
      <c r="N774">
        <v>0.92777777777777704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227</v>
      </c>
      <c r="F775">
        <v>214</v>
      </c>
      <c r="G775">
        <v>13</v>
      </c>
      <c r="H775">
        <v>179</v>
      </c>
      <c r="I775">
        <v>48</v>
      </c>
      <c r="J775">
        <v>35</v>
      </c>
      <c r="K775">
        <v>0.78854625550660795</v>
      </c>
      <c r="L775">
        <v>0.83644859813084105</v>
      </c>
      <c r="M775">
        <v>1.0607476635513999</v>
      </c>
      <c r="N775">
        <v>0.81179138321995403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1117</v>
      </c>
      <c r="F776">
        <v>1166</v>
      </c>
      <c r="G776">
        <v>49</v>
      </c>
      <c r="H776">
        <v>1112</v>
      </c>
      <c r="I776">
        <v>5</v>
      </c>
      <c r="J776">
        <v>54</v>
      </c>
      <c r="K776">
        <v>0.995523724261414</v>
      </c>
      <c r="L776">
        <v>0.953687821612349</v>
      </c>
      <c r="M776">
        <v>0.95797598627787295</v>
      </c>
      <c r="N776">
        <v>0.97415681121331499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681</v>
      </c>
      <c r="F777">
        <v>728</v>
      </c>
      <c r="G777">
        <v>47</v>
      </c>
      <c r="H777">
        <v>619</v>
      </c>
      <c r="I777">
        <v>62</v>
      </c>
      <c r="J777">
        <v>109</v>
      </c>
      <c r="K777">
        <v>0.90895741556534504</v>
      </c>
      <c r="L777">
        <v>0.85027472527472503</v>
      </c>
      <c r="M777">
        <v>0.93543956043956</v>
      </c>
      <c r="N777">
        <v>0.87863733144073797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249</v>
      </c>
      <c r="F778">
        <v>270</v>
      </c>
      <c r="G778">
        <v>21</v>
      </c>
      <c r="H778">
        <v>191</v>
      </c>
      <c r="I778">
        <v>58</v>
      </c>
      <c r="J778">
        <v>79</v>
      </c>
      <c r="K778">
        <v>0.76706827309236902</v>
      </c>
      <c r="L778">
        <v>0.70740740740740704</v>
      </c>
      <c r="M778">
        <v>0.92222222222222205</v>
      </c>
      <c r="N778">
        <v>0.73603082851637702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1131</v>
      </c>
      <c r="F779">
        <v>1166</v>
      </c>
      <c r="G779">
        <v>35</v>
      </c>
      <c r="H779">
        <v>1120</v>
      </c>
      <c r="I779">
        <v>11</v>
      </c>
      <c r="J779">
        <v>46</v>
      </c>
      <c r="K779">
        <v>0.99027409372236896</v>
      </c>
      <c r="L779">
        <v>0.96054888507718605</v>
      </c>
      <c r="M779">
        <v>0.969982847341337</v>
      </c>
      <c r="N779">
        <v>0.97518502394427498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730</v>
      </c>
      <c r="F780">
        <v>728</v>
      </c>
      <c r="G780">
        <v>2</v>
      </c>
      <c r="H780">
        <v>675</v>
      </c>
      <c r="I780">
        <v>55</v>
      </c>
      <c r="J780">
        <v>53</v>
      </c>
      <c r="K780">
        <v>0.92465753424657504</v>
      </c>
      <c r="L780">
        <v>0.92719780219780201</v>
      </c>
      <c r="M780">
        <v>1.0027472527472501</v>
      </c>
      <c r="N780">
        <v>0.92592592592592504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276</v>
      </c>
      <c r="F781">
        <v>270</v>
      </c>
      <c r="G781">
        <v>6</v>
      </c>
      <c r="H781">
        <v>236</v>
      </c>
      <c r="I781">
        <v>40</v>
      </c>
      <c r="J781">
        <v>34</v>
      </c>
      <c r="K781">
        <v>0.85507246376811596</v>
      </c>
      <c r="L781">
        <v>0.874074074074074</v>
      </c>
      <c r="M781">
        <v>1.0222222222222199</v>
      </c>
      <c r="N781">
        <v>0.86446886446886395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1171</v>
      </c>
      <c r="F782">
        <v>1166</v>
      </c>
      <c r="G782">
        <v>5</v>
      </c>
      <c r="H782">
        <v>1164</v>
      </c>
      <c r="I782">
        <v>7</v>
      </c>
      <c r="J782">
        <v>2</v>
      </c>
      <c r="K782">
        <v>0.99402220324508905</v>
      </c>
      <c r="L782">
        <v>0.99828473413379004</v>
      </c>
      <c r="M782">
        <v>1.00428816466552</v>
      </c>
      <c r="N782">
        <v>0.99614890885750895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709</v>
      </c>
      <c r="F783">
        <v>728</v>
      </c>
      <c r="G783">
        <v>19</v>
      </c>
      <c r="H783">
        <v>664</v>
      </c>
      <c r="I783">
        <v>45</v>
      </c>
      <c r="J783">
        <v>64</v>
      </c>
      <c r="K783">
        <v>0.93653032440056405</v>
      </c>
      <c r="L783">
        <v>0.91208791208791196</v>
      </c>
      <c r="M783">
        <v>0.97390109890109799</v>
      </c>
      <c r="N783">
        <v>0.92414752957550395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241</v>
      </c>
      <c r="F784">
        <v>270</v>
      </c>
      <c r="G784">
        <v>29</v>
      </c>
      <c r="H784">
        <v>211</v>
      </c>
      <c r="I784">
        <v>30</v>
      </c>
      <c r="J784">
        <v>59</v>
      </c>
      <c r="K784">
        <v>0.87551867219917001</v>
      </c>
      <c r="L784">
        <v>0.781481481481481</v>
      </c>
      <c r="M784">
        <v>0.89259259259259205</v>
      </c>
      <c r="N784">
        <v>0.82583170254403104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1072</v>
      </c>
      <c r="F785">
        <v>1098</v>
      </c>
      <c r="G785">
        <v>26</v>
      </c>
      <c r="H785">
        <v>1064</v>
      </c>
      <c r="I785">
        <v>8</v>
      </c>
      <c r="J785">
        <v>34</v>
      </c>
      <c r="K785">
        <v>0.99253731343283502</v>
      </c>
      <c r="L785">
        <v>0.96903460837887001</v>
      </c>
      <c r="M785">
        <v>0.97632058287795997</v>
      </c>
      <c r="N785">
        <v>0.98064516129032198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911</v>
      </c>
      <c r="F786">
        <v>859</v>
      </c>
      <c r="G786">
        <v>52</v>
      </c>
      <c r="H786">
        <v>817</v>
      </c>
      <c r="I786">
        <v>94</v>
      </c>
      <c r="J786">
        <v>42</v>
      </c>
      <c r="K786">
        <v>0.89681668496157996</v>
      </c>
      <c r="L786">
        <v>0.95110593713620395</v>
      </c>
      <c r="M786">
        <v>1.0605355064027899</v>
      </c>
      <c r="N786">
        <v>0.923163841807909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311</v>
      </c>
      <c r="F787">
        <v>293</v>
      </c>
      <c r="G787">
        <v>18</v>
      </c>
      <c r="H787">
        <v>179</v>
      </c>
      <c r="I787">
        <v>132</v>
      </c>
      <c r="J787">
        <v>114</v>
      </c>
      <c r="K787">
        <v>0.57556270096463003</v>
      </c>
      <c r="L787">
        <v>0.61092150170648396</v>
      </c>
      <c r="M787">
        <v>1.0614334470989699</v>
      </c>
      <c r="N787">
        <v>0.59271523178807906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1104</v>
      </c>
      <c r="F788">
        <v>1098</v>
      </c>
      <c r="G788">
        <v>6</v>
      </c>
      <c r="H788">
        <v>1086</v>
      </c>
      <c r="I788">
        <v>18</v>
      </c>
      <c r="J788">
        <v>12</v>
      </c>
      <c r="K788">
        <v>0.98369565217391297</v>
      </c>
      <c r="L788">
        <v>0.989071038251366</v>
      </c>
      <c r="M788">
        <v>1.0054644808743101</v>
      </c>
      <c r="N788">
        <v>0.98637602179836503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850</v>
      </c>
      <c r="F789">
        <v>859</v>
      </c>
      <c r="G789">
        <v>9</v>
      </c>
      <c r="H789">
        <v>790</v>
      </c>
      <c r="I789">
        <v>60</v>
      </c>
      <c r="J789">
        <v>69</v>
      </c>
      <c r="K789">
        <v>0.92941176470588205</v>
      </c>
      <c r="L789">
        <v>0.91967403958090799</v>
      </c>
      <c r="M789">
        <v>0.98952270081490101</v>
      </c>
      <c r="N789">
        <v>0.92451726155646496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278</v>
      </c>
      <c r="F790">
        <v>293</v>
      </c>
      <c r="G790">
        <v>15</v>
      </c>
      <c r="H790">
        <v>214</v>
      </c>
      <c r="I790">
        <v>64</v>
      </c>
      <c r="J790">
        <v>79</v>
      </c>
      <c r="K790">
        <v>0.76978417266187005</v>
      </c>
      <c r="L790">
        <v>0.73037542662115995</v>
      </c>
      <c r="M790">
        <v>0.94880546075085304</v>
      </c>
      <c r="N790">
        <v>0.74956217162872096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1099</v>
      </c>
      <c r="F791">
        <v>1098</v>
      </c>
      <c r="G791">
        <v>1</v>
      </c>
      <c r="H791">
        <v>1093</v>
      </c>
      <c r="I791">
        <v>6</v>
      </c>
      <c r="J791">
        <v>5</v>
      </c>
      <c r="K791">
        <v>0.99454049135577705</v>
      </c>
      <c r="L791">
        <v>0.99544626593806895</v>
      </c>
      <c r="M791">
        <v>1.0009107468123799</v>
      </c>
      <c r="N791">
        <v>0.99499317250796504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855</v>
      </c>
      <c r="F792">
        <v>859</v>
      </c>
      <c r="G792">
        <v>4</v>
      </c>
      <c r="H792">
        <v>809</v>
      </c>
      <c r="I792">
        <v>46</v>
      </c>
      <c r="J792">
        <v>50</v>
      </c>
      <c r="K792">
        <v>0.94619883040935604</v>
      </c>
      <c r="L792">
        <v>0.94179278230500496</v>
      </c>
      <c r="M792">
        <v>0.99534342258440001</v>
      </c>
      <c r="N792">
        <v>0.94399066511085095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260</v>
      </c>
      <c r="F793">
        <v>293</v>
      </c>
      <c r="G793">
        <v>33</v>
      </c>
      <c r="H793">
        <v>212</v>
      </c>
      <c r="I793">
        <v>48</v>
      </c>
      <c r="J793">
        <v>81</v>
      </c>
      <c r="K793">
        <v>0.81538461538461504</v>
      </c>
      <c r="L793">
        <v>0.72354948805460695</v>
      </c>
      <c r="M793">
        <v>0.88737201365187701</v>
      </c>
      <c r="N793">
        <v>0.76672694394213303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1132</v>
      </c>
      <c r="F794">
        <v>1140</v>
      </c>
      <c r="G794">
        <v>8</v>
      </c>
      <c r="H794">
        <v>1125</v>
      </c>
      <c r="I794">
        <v>7</v>
      </c>
      <c r="J794">
        <v>15</v>
      </c>
      <c r="K794">
        <v>0.99381625441696098</v>
      </c>
      <c r="L794">
        <v>0.98684210526315697</v>
      </c>
      <c r="M794">
        <v>0.99298245614034997</v>
      </c>
      <c r="N794">
        <v>0.99031690140844997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938</v>
      </c>
      <c r="F795">
        <v>869</v>
      </c>
      <c r="G795">
        <v>69</v>
      </c>
      <c r="H795">
        <v>816</v>
      </c>
      <c r="I795">
        <v>122</v>
      </c>
      <c r="J795">
        <v>53</v>
      </c>
      <c r="K795">
        <v>0.86993603411513798</v>
      </c>
      <c r="L795">
        <v>0.93901035673187505</v>
      </c>
      <c r="M795">
        <v>1.07940161104718</v>
      </c>
      <c r="N795">
        <v>0.90315439955727705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236</v>
      </c>
      <c r="F796">
        <v>247</v>
      </c>
      <c r="G796">
        <v>11</v>
      </c>
      <c r="H796">
        <v>181</v>
      </c>
      <c r="I796">
        <v>55</v>
      </c>
      <c r="J796">
        <v>66</v>
      </c>
      <c r="K796">
        <v>0.76694915254237195</v>
      </c>
      <c r="L796">
        <v>0.73279352226720595</v>
      </c>
      <c r="M796">
        <v>0.95546558704453399</v>
      </c>
      <c r="N796">
        <v>0.74948240165631397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1107</v>
      </c>
      <c r="F797">
        <v>1140</v>
      </c>
      <c r="G797">
        <v>33</v>
      </c>
      <c r="H797">
        <v>1099</v>
      </c>
      <c r="I797">
        <v>8</v>
      </c>
      <c r="J797">
        <v>41</v>
      </c>
      <c r="K797">
        <v>0.99277326106594399</v>
      </c>
      <c r="L797">
        <v>0.96403508771929802</v>
      </c>
      <c r="M797">
        <v>0.97105263157894695</v>
      </c>
      <c r="N797">
        <v>0.97819314641744504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932</v>
      </c>
      <c r="F798">
        <v>869</v>
      </c>
      <c r="G798">
        <v>63</v>
      </c>
      <c r="H798">
        <v>819</v>
      </c>
      <c r="I798">
        <v>113</v>
      </c>
      <c r="J798">
        <v>50</v>
      </c>
      <c r="K798">
        <v>0.878755364806867</v>
      </c>
      <c r="L798">
        <v>0.94246260069044796</v>
      </c>
      <c r="M798">
        <v>1.07249712313003</v>
      </c>
      <c r="N798">
        <v>0.90949472515269203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281</v>
      </c>
      <c r="F799">
        <v>247</v>
      </c>
      <c r="G799">
        <v>34</v>
      </c>
      <c r="H799">
        <v>215</v>
      </c>
      <c r="I799">
        <v>66</v>
      </c>
      <c r="J799">
        <v>32</v>
      </c>
      <c r="K799">
        <v>0.76512455516014199</v>
      </c>
      <c r="L799">
        <v>0.87044534412955399</v>
      </c>
      <c r="M799">
        <v>1.1376518218623399</v>
      </c>
      <c r="N799">
        <v>0.814393939393939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1131</v>
      </c>
      <c r="F800">
        <v>1140</v>
      </c>
      <c r="G800">
        <v>9</v>
      </c>
      <c r="H800">
        <v>1124</v>
      </c>
      <c r="I800">
        <v>7</v>
      </c>
      <c r="J800">
        <v>16</v>
      </c>
      <c r="K800">
        <v>0.99381078691423497</v>
      </c>
      <c r="L800">
        <v>0.98596491228070104</v>
      </c>
      <c r="M800">
        <v>0.99210526315789405</v>
      </c>
      <c r="N800">
        <v>0.98987230295024198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881</v>
      </c>
      <c r="F801">
        <v>869</v>
      </c>
      <c r="G801">
        <v>12</v>
      </c>
      <c r="H801">
        <v>790</v>
      </c>
      <c r="I801">
        <v>91</v>
      </c>
      <c r="J801">
        <v>79</v>
      </c>
      <c r="K801">
        <v>0.89670828603859198</v>
      </c>
      <c r="L801">
        <v>0.90909090909090895</v>
      </c>
      <c r="M801">
        <v>1.0138089758342901</v>
      </c>
      <c r="N801">
        <v>0.90285714285714203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239</v>
      </c>
      <c r="F802">
        <v>247</v>
      </c>
      <c r="G802">
        <v>8</v>
      </c>
      <c r="H802">
        <v>202</v>
      </c>
      <c r="I802">
        <v>37</v>
      </c>
      <c r="J802">
        <v>45</v>
      </c>
      <c r="K802">
        <v>0.84518828451882799</v>
      </c>
      <c r="L802">
        <v>0.81781376518218596</v>
      </c>
      <c r="M802">
        <v>0.96761133603238803</v>
      </c>
      <c r="N802">
        <v>0.83127572016460904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985</v>
      </c>
      <c r="F803">
        <v>997</v>
      </c>
      <c r="G803">
        <v>12</v>
      </c>
      <c r="H803">
        <v>983</v>
      </c>
      <c r="I803">
        <v>2</v>
      </c>
      <c r="J803">
        <v>14</v>
      </c>
      <c r="K803">
        <v>0.99796954314720798</v>
      </c>
      <c r="L803">
        <v>0.98595787362086196</v>
      </c>
      <c r="M803">
        <v>0.98796389167502496</v>
      </c>
      <c r="N803">
        <v>0.99192734611503497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851</v>
      </c>
      <c r="F804">
        <v>810</v>
      </c>
      <c r="G804">
        <v>41</v>
      </c>
      <c r="H804">
        <v>763</v>
      </c>
      <c r="I804">
        <v>88</v>
      </c>
      <c r="J804">
        <v>47</v>
      </c>
      <c r="K804">
        <v>0.89659224441833096</v>
      </c>
      <c r="L804">
        <v>0.94197530864197498</v>
      </c>
      <c r="M804">
        <v>1.05061728395061</v>
      </c>
      <c r="N804">
        <v>0.91872366044551401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257</v>
      </c>
      <c r="F805">
        <v>250</v>
      </c>
      <c r="G805">
        <v>7</v>
      </c>
      <c r="H805">
        <v>166</v>
      </c>
      <c r="I805">
        <v>91</v>
      </c>
      <c r="J805">
        <v>84</v>
      </c>
      <c r="K805">
        <v>0.64591439688715901</v>
      </c>
      <c r="L805">
        <v>0.66400000000000003</v>
      </c>
      <c r="M805">
        <v>1.028</v>
      </c>
      <c r="N805">
        <v>0.65483234714003902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985</v>
      </c>
      <c r="F806">
        <v>997</v>
      </c>
      <c r="G806">
        <v>12</v>
      </c>
      <c r="H806">
        <v>980</v>
      </c>
      <c r="I806">
        <v>5</v>
      </c>
      <c r="J806">
        <v>17</v>
      </c>
      <c r="K806">
        <v>0.99492385786801996</v>
      </c>
      <c r="L806">
        <v>0.982948846539618</v>
      </c>
      <c r="M806">
        <v>0.98796389167502496</v>
      </c>
      <c r="N806">
        <v>0.98890010090817304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822</v>
      </c>
      <c r="F807">
        <v>810</v>
      </c>
      <c r="G807">
        <v>12</v>
      </c>
      <c r="H807">
        <v>766</v>
      </c>
      <c r="I807">
        <v>56</v>
      </c>
      <c r="J807">
        <v>44</v>
      </c>
      <c r="K807">
        <v>0.93187347931873399</v>
      </c>
      <c r="L807">
        <v>0.94567901234567897</v>
      </c>
      <c r="M807">
        <v>1.01481481481481</v>
      </c>
      <c r="N807">
        <v>0.93872549019607798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245</v>
      </c>
      <c r="F808">
        <v>250</v>
      </c>
      <c r="G808">
        <v>5</v>
      </c>
      <c r="H808">
        <v>192</v>
      </c>
      <c r="I808">
        <v>53</v>
      </c>
      <c r="J808">
        <v>58</v>
      </c>
      <c r="K808">
        <v>0.78367346938775495</v>
      </c>
      <c r="L808">
        <v>0.76800000000000002</v>
      </c>
      <c r="M808">
        <v>0.98</v>
      </c>
      <c r="N808">
        <v>0.77575757575757498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994</v>
      </c>
      <c r="I809">
        <v>0</v>
      </c>
      <c r="J809">
        <v>3</v>
      </c>
      <c r="K809">
        <v>1</v>
      </c>
      <c r="L809">
        <v>0.99699097291875605</v>
      </c>
      <c r="M809">
        <v>0.99699097291875605</v>
      </c>
      <c r="N809">
        <v>0.99849321948769398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809</v>
      </c>
      <c r="F810">
        <v>810</v>
      </c>
      <c r="G810">
        <v>1</v>
      </c>
      <c r="H810">
        <v>758</v>
      </c>
      <c r="I810">
        <v>51</v>
      </c>
      <c r="J810">
        <v>52</v>
      </c>
      <c r="K810">
        <v>0.93695920889987605</v>
      </c>
      <c r="L810">
        <v>0.93580246913580201</v>
      </c>
      <c r="M810">
        <v>0.998765432098765</v>
      </c>
      <c r="N810">
        <v>0.93638048177887501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245</v>
      </c>
      <c r="F811">
        <v>250</v>
      </c>
      <c r="G811">
        <v>5</v>
      </c>
      <c r="H811">
        <v>197</v>
      </c>
      <c r="I811">
        <v>48</v>
      </c>
      <c r="J811">
        <v>53</v>
      </c>
      <c r="K811">
        <v>0.80408163265306098</v>
      </c>
      <c r="L811">
        <v>0.78800000000000003</v>
      </c>
      <c r="M811">
        <v>0.98</v>
      </c>
      <c r="N811">
        <v>0.79595959595959598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933</v>
      </c>
      <c r="F812">
        <v>937</v>
      </c>
      <c r="G812">
        <v>4</v>
      </c>
      <c r="H812">
        <v>926</v>
      </c>
      <c r="I812">
        <v>7</v>
      </c>
      <c r="J812">
        <v>11</v>
      </c>
      <c r="K812">
        <v>0.992497320471597</v>
      </c>
      <c r="L812">
        <v>0.98826040554962602</v>
      </c>
      <c r="M812">
        <v>0.99573105656350003</v>
      </c>
      <c r="N812">
        <v>0.99037433155080201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723</v>
      </c>
      <c r="F813">
        <v>703</v>
      </c>
      <c r="G813">
        <v>20</v>
      </c>
      <c r="H813">
        <v>628</v>
      </c>
      <c r="I813">
        <v>95</v>
      </c>
      <c r="J813">
        <v>75</v>
      </c>
      <c r="K813">
        <v>0.86860304287690104</v>
      </c>
      <c r="L813">
        <v>0.89331436699857703</v>
      </c>
      <c r="M813">
        <v>1.0284495021337099</v>
      </c>
      <c r="N813">
        <v>0.88078541374473995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215</v>
      </c>
      <c r="F814">
        <v>199</v>
      </c>
      <c r="G814">
        <v>16</v>
      </c>
      <c r="H814">
        <v>153</v>
      </c>
      <c r="I814">
        <v>62</v>
      </c>
      <c r="J814">
        <v>46</v>
      </c>
      <c r="K814">
        <v>0.71162790697674405</v>
      </c>
      <c r="L814">
        <v>0.76884422110552697</v>
      </c>
      <c r="M814">
        <v>1.0804020100502501</v>
      </c>
      <c r="N814">
        <v>0.73913043478260798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958</v>
      </c>
      <c r="F815">
        <v>937</v>
      </c>
      <c r="G815">
        <v>21</v>
      </c>
      <c r="H815">
        <v>908</v>
      </c>
      <c r="I815">
        <v>50</v>
      </c>
      <c r="J815">
        <v>29</v>
      </c>
      <c r="K815">
        <v>0.94780793319415402</v>
      </c>
      <c r="L815">
        <v>0.96905016008537803</v>
      </c>
      <c r="M815">
        <v>1.02241195304162</v>
      </c>
      <c r="N815">
        <v>0.95831134564643805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695</v>
      </c>
      <c r="F816">
        <v>703</v>
      </c>
      <c r="G816">
        <v>8</v>
      </c>
      <c r="H816">
        <v>600</v>
      </c>
      <c r="I816">
        <v>95</v>
      </c>
      <c r="J816">
        <v>103</v>
      </c>
      <c r="K816">
        <v>0.86330935251798502</v>
      </c>
      <c r="L816">
        <v>0.85348506401137902</v>
      </c>
      <c r="M816">
        <v>0.988620199146514</v>
      </c>
      <c r="N816">
        <v>0.85836909871244604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194</v>
      </c>
      <c r="F817">
        <v>199</v>
      </c>
      <c r="G817">
        <v>5</v>
      </c>
      <c r="H817">
        <v>168</v>
      </c>
      <c r="I817">
        <v>26</v>
      </c>
      <c r="J817">
        <v>31</v>
      </c>
      <c r="K817">
        <v>0.865979381443299</v>
      </c>
      <c r="L817">
        <v>0.84422110552763796</v>
      </c>
      <c r="M817">
        <v>0.97487437185929604</v>
      </c>
      <c r="N817">
        <v>0.85496183206106802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935</v>
      </c>
      <c r="F818">
        <v>937</v>
      </c>
      <c r="G818">
        <v>2</v>
      </c>
      <c r="H818">
        <v>930</v>
      </c>
      <c r="I818">
        <v>5</v>
      </c>
      <c r="J818">
        <v>7</v>
      </c>
      <c r="K818">
        <v>0.99465240641711195</v>
      </c>
      <c r="L818">
        <v>0.99252934898612499</v>
      </c>
      <c r="M818">
        <v>0.99786552828175001</v>
      </c>
      <c r="N818">
        <v>0.99358974358974295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686</v>
      </c>
      <c r="F819">
        <v>703</v>
      </c>
      <c r="G819">
        <v>17</v>
      </c>
      <c r="H819">
        <v>613</v>
      </c>
      <c r="I819">
        <v>73</v>
      </c>
      <c r="J819">
        <v>90</v>
      </c>
      <c r="K819">
        <v>0.89358600583090297</v>
      </c>
      <c r="L819">
        <v>0.87197724039829305</v>
      </c>
      <c r="M819">
        <v>0.97581792318634397</v>
      </c>
      <c r="N819">
        <v>0.88264938804895599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198</v>
      </c>
      <c r="F820">
        <v>199</v>
      </c>
      <c r="G820">
        <v>1</v>
      </c>
      <c r="H820">
        <v>167</v>
      </c>
      <c r="I820">
        <v>31</v>
      </c>
      <c r="J820">
        <v>32</v>
      </c>
      <c r="K820">
        <v>0.84343434343434298</v>
      </c>
      <c r="L820">
        <v>0.83919597989949701</v>
      </c>
      <c r="M820">
        <v>0.99497487437185905</v>
      </c>
      <c r="N820">
        <v>0.841309823677581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1188</v>
      </c>
      <c r="F821">
        <v>1224</v>
      </c>
      <c r="G821">
        <v>36</v>
      </c>
      <c r="H821">
        <v>1180</v>
      </c>
      <c r="I821">
        <v>8</v>
      </c>
      <c r="J821">
        <v>44</v>
      </c>
      <c r="K821">
        <v>0.99326599326599296</v>
      </c>
      <c r="L821">
        <v>0.96405228758169903</v>
      </c>
      <c r="M821">
        <v>0.97058823529411697</v>
      </c>
      <c r="N821">
        <v>0.97844112769485903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564</v>
      </c>
      <c r="F822">
        <v>647</v>
      </c>
      <c r="G822">
        <v>83</v>
      </c>
      <c r="H822">
        <v>535</v>
      </c>
      <c r="I822">
        <v>29</v>
      </c>
      <c r="J822">
        <v>112</v>
      </c>
      <c r="K822">
        <v>0.94858156028368701</v>
      </c>
      <c r="L822">
        <v>0.82689335394126695</v>
      </c>
      <c r="M822">
        <v>0.87171561051004598</v>
      </c>
      <c r="N822">
        <v>0.88356729975227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221</v>
      </c>
      <c r="F823">
        <v>217</v>
      </c>
      <c r="G823">
        <v>4</v>
      </c>
      <c r="H823">
        <v>135</v>
      </c>
      <c r="I823">
        <v>86</v>
      </c>
      <c r="J823">
        <v>82</v>
      </c>
      <c r="K823">
        <v>0.61085972850678705</v>
      </c>
      <c r="L823">
        <v>0.62211981566820196</v>
      </c>
      <c r="M823">
        <v>1.0184331797235</v>
      </c>
      <c r="N823">
        <v>0.61643835616438303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1166</v>
      </c>
      <c r="F824">
        <v>1224</v>
      </c>
      <c r="G824">
        <v>58</v>
      </c>
      <c r="H824">
        <v>1150</v>
      </c>
      <c r="I824">
        <v>16</v>
      </c>
      <c r="J824">
        <v>74</v>
      </c>
      <c r="K824">
        <v>0.986277873070325</v>
      </c>
      <c r="L824">
        <v>0.93954248366013005</v>
      </c>
      <c r="M824">
        <v>0.95261437908496704</v>
      </c>
      <c r="N824">
        <v>0.96234309623430903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605</v>
      </c>
      <c r="F825">
        <v>647</v>
      </c>
      <c r="G825">
        <v>42</v>
      </c>
      <c r="H825">
        <v>578</v>
      </c>
      <c r="I825">
        <v>27</v>
      </c>
      <c r="J825">
        <v>69</v>
      </c>
      <c r="K825">
        <v>0.95537190082644596</v>
      </c>
      <c r="L825">
        <v>0.89335394126738799</v>
      </c>
      <c r="M825">
        <v>0.93508500772797498</v>
      </c>
      <c r="N825">
        <v>0.92332268370606996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211</v>
      </c>
      <c r="F826">
        <v>217</v>
      </c>
      <c r="G826">
        <v>6</v>
      </c>
      <c r="H826">
        <v>173</v>
      </c>
      <c r="I826">
        <v>38</v>
      </c>
      <c r="J826">
        <v>44</v>
      </c>
      <c r="K826">
        <v>0.81990521327014199</v>
      </c>
      <c r="L826">
        <v>0.79723502304147398</v>
      </c>
      <c r="M826">
        <v>0.972350230414746</v>
      </c>
      <c r="N826">
        <v>0.80841121495327095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1230</v>
      </c>
      <c r="F827">
        <v>1224</v>
      </c>
      <c r="G827">
        <v>6</v>
      </c>
      <c r="H827">
        <v>1218</v>
      </c>
      <c r="I827">
        <v>12</v>
      </c>
      <c r="J827">
        <v>6</v>
      </c>
      <c r="K827">
        <v>0.99024390243902405</v>
      </c>
      <c r="L827">
        <v>0.99509803921568596</v>
      </c>
      <c r="M827">
        <v>1.0049019607843099</v>
      </c>
      <c r="N827">
        <v>0.99266503667481598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627</v>
      </c>
      <c r="F828">
        <v>647</v>
      </c>
      <c r="G828">
        <v>20</v>
      </c>
      <c r="H828">
        <v>604</v>
      </c>
      <c r="I828">
        <v>23</v>
      </c>
      <c r="J828">
        <v>43</v>
      </c>
      <c r="K828">
        <v>0.96331738437001502</v>
      </c>
      <c r="L828">
        <v>0.93353941267387897</v>
      </c>
      <c r="M828">
        <v>0.96908809891808301</v>
      </c>
      <c r="N828">
        <v>0.94819466248037598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223</v>
      </c>
      <c r="F829">
        <v>217</v>
      </c>
      <c r="G829">
        <v>6</v>
      </c>
      <c r="H829">
        <v>185</v>
      </c>
      <c r="I829">
        <v>38</v>
      </c>
      <c r="J829">
        <v>32</v>
      </c>
      <c r="K829">
        <v>0.82959641255605299</v>
      </c>
      <c r="L829">
        <v>0.85253456221198098</v>
      </c>
      <c r="M829">
        <v>1.02764976958525</v>
      </c>
      <c r="N829">
        <v>0.84090909090909005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1020</v>
      </c>
      <c r="I830">
        <v>5</v>
      </c>
      <c r="J830">
        <v>33</v>
      </c>
      <c r="K830">
        <v>0.99512195121951197</v>
      </c>
      <c r="L830">
        <v>0.96866096866096796</v>
      </c>
      <c r="M830">
        <v>0.97340930674264003</v>
      </c>
      <c r="N830">
        <v>0.98171318575553401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693</v>
      </c>
      <c r="F831">
        <v>716</v>
      </c>
      <c r="G831">
        <v>23</v>
      </c>
      <c r="H831">
        <v>633</v>
      </c>
      <c r="I831">
        <v>60</v>
      </c>
      <c r="J831">
        <v>83</v>
      </c>
      <c r="K831">
        <v>0.91341991341991302</v>
      </c>
      <c r="L831">
        <v>0.88407821229050199</v>
      </c>
      <c r="M831">
        <v>0.96787709497206698</v>
      </c>
      <c r="N831">
        <v>0.89850958126330704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242</v>
      </c>
      <c r="F832">
        <v>224</v>
      </c>
      <c r="G832">
        <v>18</v>
      </c>
      <c r="H832">
        <v>164</v>
      </c>
      <c r="I832">
        <v>78</v>
      </c>
      <c r="J832">
        <v>60</v>
      </c>
      <c r="K832">
        <v>0.67768595041322299</v>
      </c>
      <c r="L832">
        <v>0.73214285714285698</v>
      </c>
      <c r="M832">
        <v>1.0803571428571399</v>
      </c>
      <c r="N832">
        <v>0.70386266094420502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977</v>
      </c>
      <c r="F833">
        <v>1053</v>
      </c>
      <c r="G833">
        <v>76</v>
      </c>
      <c r="H833">
        <v>970</v>
      </c>
      <c r="I833">
        <v>7</v>
      </c>
      <c r="J833">
        <v>83</v>
      </c>
      <c r="K833">
        <v>0.99283520982599704</v>
      </c>
      <c r="L833">
        <v>0.92117758784425396</v>
      </c>
      <c r="M833">
        <v>0.92782526115859398</v>
      </c>
      <c r="N833">
        <v>0.95566502463054104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698</v>
      </c>
      <c r="F834">
        <v>716</v>
      </c>
      <c r="G834">
        <v>18</v>
      </c>
      <c r="H834">
        <v>644</v>
      </c>
      <c r="I834">
        <v>54</v>
      </c>
      <c r="J834">
        <v>72</v>
      </c>
      <c r="K834">
        <v>0.92263610315186195</v>
      </c>
      <c r="L834">
        <v>0.89944134078212201</v>
      </c>
      <c r="M834">
        <v>0.97486033519552995</v>
      </c>
      <c r="N834">
        <v>0.91089108910891103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211</v>
      </c>
      <c r="F835">
        <v>224</v>
      </c>
      <c r="G835">
        <v>13</v>
      </c>
      <c r="H835">
        <v>178</v>
      </c>
      <c r="I835">
        <v>33</v>
      </c>
      <c r="J835">
        <v>46</v>
      </c>
      <c r="K835">
        <v>0.84360189573459698</v>
      </c>
      <c r="L835">
        <v>0.79464285714285698</v>
      </c>
      <c r="M835">
        <v>0.94196428571428503</v>
      </c>
      <c r="N835">
        <v>0.81839080459770097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1050</v>
      </c>
      <c r="F836">
        <v>1053</v>
      </c>
      <c r="G836">
        <v>3</v>
      </c>
      <c r="H836">
        <v>1047</v>
      </c>
      <c r="I836">
        <v>3</v>
      </c>
      <c r="J836">
        <v>6</v>
      </c>
      <c r="K836">
        <v>0.997142857142857</v>
      </c>
      <c r="L836">
        <v>0.99430199430199395</v>
      </c>
      <c r="M836">
        <v>0.99715099715099698</v>
      </c>
      <c r="N836">
        <v>0.99572039942938595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694</v>
      </c>
      <c r="F837">
        <v>716</v>
      </c>
      <c r="G837">
        <v>22</v>
      </c>
      <c r="H837">
        <v>647</v>
      </c>
      <c r="I837">
        <v>47</v>
      </c>
      <c r="J837">
        <v>69</v>
      </c>
      <c r="K837">
        <v>0.93227665706051799</v>
      </c>
      <c r="L837">
        <v>0.90363128491620104</v>
      </c>
      <c r="M837">
        <v>0.96927374301675895</v>
      </c>
      <c r="N837">
        <v>0.91773049645390004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222</v>
      </c>
      <c r="F838">
        <v>224</v>
      </c>
      <c r="G838">
        <v>2</v>
      </c>
      <c r="H838">
        <v>189</v>
      </c>
      <c r="I838">
        <v>33</v>
      </c>
      <c r="J838">
        <v>35</v>
      </c>
      <c r="K838">
        <v>0.85135135135135098</v>
      </c>
      <c r="L838">
        <v>0.84375</v>
      </c>
      <c r="M838">
        <v>0.99107142857142805</v>
      </c>
      <c r="N838">
        <v>0.84753363228699496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1108</v>
      </c>
      <c r="F839">
        <v>1101</v>
      </c>
      <c r="G839">
        <v>7</v>
      </c>
      <c r="H839">
        <v>1096</v>
      </c>
      <c r="I839">
        <v>12</v>
      </c>
      <c r="J839">
        <v>5</v>
      </c>
      <c r="K839">
        <v>0.989169675090252</v>
      </c>
      <c r="L839">
        <v>0.99545867393278797</v>
      </c>
      <c r="M839">
        <v>1.00635785649409</v>
      </c>
      <c r="N839">
        <v>0.99230421004979596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583</v>
      </c>
      <c r="F840">
        <v>614</v>
      </c>
      <c r="G840">
        <v>31</v>
      </c>
      <c r="H840">
        <v>490</v>
      </c>
      <c r="I840">
        <v>93</v>
      </c>
      <c r="J840">
        <v>124</v>
      </c>
      <c r="K840">
        <v>0.84048027444253803</v>
      </c>
      <c r="L840">
        <v>0.79804560260586299</v>
      </c>
      <c r="M840">
        <v>0.949511400651465</v>
      </c>
      <c r="N840">
        <v>0.81871345029239695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253</v>
      </c>
      <c r="F841">
        <v>228</v>
      </c>
      <c r="G841">
        <v>25</v>
      </c>
      <c r="H841">
        <v>163</v>
      </c>
      <c r="I841">
        <v>90</v>
      </c>
      <c r="J841">
        <v>65</v>
      </c>
      <c r="K841">
        <v>0.64426877470355703</v>
      </c>
      <c r="L841">
        <v>0.71491228070175405</v>
      </c>
      <c r="M841">
        <v>1.10964912280701</v>
      </c>
      <c r="N841">
        <v>0.67775467775467702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1113</v>
      </c>
      <c r="F842">
        <v>1101</v>
      </c>
      <c r="G842">
        <v>12</v>
      </c>
      <c r="H842">
        <v>1097</v>
      </c>
      <c r="I842">
        <v>16</v>
      </c>
      <c r="J842">
        <v>4</v>
      </c>
      <c r="K842">
        <v>0.98562443845462699</v>
      </c>
      <c r="L842">
        <v>0.99636693914622998</v>
      </c>
      <c r="M842">
        <v>1.0108991825613001</v>
      </c>
      <c r="N842">
        <v>0.99096657633242902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581</v>
      </c>
      <c r="F843">
        <v>614</v>
      </c>
      <c r="G843">
        <v>33</v>
      </c>
      <c r="H843">
        <v>524</v>
      </c>
      <c r="I843">
        <v>57</v>
      </c>
      <c r="J843">
        <v>90</v>
      </c>
      <c r="K843">
        <v>0.90189328743545605</v>
      </c>
      <c r="L843">
        <v>0.85342019543973902</v>
      </c>
      <c r="M843">
        <v>0.94625407166123698</v>
      </c>
      <c r="N843">
        <v>0.87698744769874404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213</v>
      </c>
      <c r="F844">
        <v>228</v>
      </c>
      <c r="G844">
        <v>15</v>
      </c>
      <c r="H844">
        <v>172</v>
      </c>
      <c r="I844">
        <v>41</v>
      </c>
      <c r="J844">
        <v>56</v>
      </c>
      <c r="K844">
        <v>0.80751173708920099</v>
      </c>
      <c r="L844">
        <v>0.75438596491228005</v>
      </c>
      <c r="M844">
        <v>0.93421052631578905</v>
      </c>
      <c r="N844">
        <v>0.78004535147392295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1108</v>
      </c>
      <c r="F845">
        <v>1101</v>
      </c>
      <c r="G845">
        <v>7</v>
      </c>
      <c r="H845">
        <v>1099</v>
      </c>
      <c r="I845">
        <v>9</v>
      </c>
      <c r="J845">
        <v>2</v>
      </c>
      <c r="K845">
        <v>0.99187725631768897</v>
      </c>
      <c r="L845">
        <v>0.99818346957311499</v>
      </c>
      <c r="M845">
        <v>1.00635785649409</v>
      </c>
      <c r="N845">
        <v>0.99502037120869102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580</v>
      </c>
      <c r="F846">
        <v>614</v>
      </c>
      <c r="G846">
        <v>34</v>
      </c>
      <c r="H846">
        <v>543</v>
      </c>
      <c r="I846">
        <v>37</v>
      </c>
      <c r="J846">
        <v>71</v>
      </c>
      <c r="K846">
        <v>0.93620689655172395</v>
      </c>
      <c r="L846">
        <v>0.88436482084690504</v>
      </c>
      <c r="M846">
        <v>0.94462540716612298</v>
      </c>
      <c r="N846">
        <v>0.90954773869346695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240</v>
      </c>
      <c r="F847">
        <v>228</v>
      </c>
      <c r="G847">
        <v>12</v>
      </c>
      <c r="H847">
        <v>194</v>
      </c>
      <c r="I847">
        <v>46</v>
      </c>
      <c r="J847">
        <v>34</v>
      </c>
      <c r="K847">
        <v>0.80833333333333302</v>
      </c>
      <c r="L847">
        <v>0.85087719298245601</v>
      </c>
      <c r="M847">
        <v>1.0526315789473599</v>
      </c>
      <c r="N847">
        <v>0.829059829059829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1049</v>
      </c>
      <c r="F848">
        <v>1044</v>
      </c>
      <c r="G848">
        <v>5</v>
      </c>
      <c r="H848">
        <v>1042</v>
      </c>
      <c r="I848">
        <v>7</v>
      </c>
      <c r="J848">
        <v>2</v>
      </c>
      <c r="K848">
        <v>0.99332697807435599</v>
      </c>
      <c r="L848">
        <v>0.998084291187739</v>
      </c>
      <c r="M848">
        <v>1.0047892720306499</v>
      </c>
      <c r="N848">
        <v>0.99569995222169105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728</v>
      </c>
      <c r="F849">
        <v>668</v>
      </c>
      <c r="G849">
        <v>60</v>
      </c>
      <c r="H849">
        <v>619</v>
      </c>
      <c r="I849">
        <v>109</v>
      </c>
      <c r="J849">
        <v>49</v>
      </c>
      <c r="K849">
        <v>0.85027472527472503</v>
      </c>
      <c r="L849">
        <v>0.92664670658682602</v>
      </c>
      <c r="M849">
        <v>1.08982035928143</v>
      </c>
      <c r="N849">
        <v>0.88681948424068702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244</v>
      </c>
      <c r="F850">
        <v>217</v>
      </c>
      <c r="G850">
        <v>27</v>
      </c>
      <c r="H850">
        <v>169</v>
      </c>
      <c r="I850">
        <v>75</v>
      </c>
      <c r="J850">
        <v>48</v>
      </c>
      <c r="K850">
        <v>0.69262295081967196</v>
      </c>
      <c r="L850">
        <v>0.77880184331797198</v>
      </c>
      <c r="M850">
        <v>1.1244239631336399</v>
      </c>
      <c r="N850">
        <v>0.73318872017353498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1038</v>
      </c>
      <c r="F851">
        <v>1044</v>
      </c>
      <c r="G851">
        <v>6</v>
      </c>
      <c r="H851">
        <v>1030</v>
      </c>
      <c r="I851">
        <v>8</v>
      </c>
      <c r="J851">
        <v>14</v>
      </c>
      <c r="K851">
        <v>0.99229287090558704</v>
      </c>
      <c r="L851">
        <v>0.98659003831417602</v>
      </c>
      <c r="M851">
        <v>0.99425287356321801</v>
      </c>
      <c r="N851">
        <v>0.98943323727185395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685</v>
      </c>
      <c r="F852">
        <v>668</v>
      </c>
      <c r="G852">
        <v>17</v>
      </c>
      <c r="H852">
        <v>609</v>
      </c>
      <c r="I852">
        <v>76</v>
      </c>
      <c r="J852">
        <v>59</v>
      </c>
      <c r="K852">
        <v>0.88905109489051004</v>
      </c>
      <c r="L852">
        <v>0.91167664670658599</v>
      </c>
      <c r="M852">
        <v>1.0254491017964</v>
      </c>
      <c r="N852">
        <v>0.90022172949002199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217</v>
      </c>
      <c r="F853">
        <v>217</v>
      </c>
      <c r="G853">
        <v>0</v>
      </c>
      <c r="H853">
        <v>181</v>
      </c>
      <c r="I853">
        <v>36</v>
      </c>
      <c r="J853">
        <v>36</v>
      </c>
      <c r="K853">
        <v>0.83410138248847898</v>
      </c>
      <c r="L853">
        <v>0.83410138248847898</v>
      </c>
      <c r="M853">
        <v>1</v>
      </c>
      <c r="N853">
        <v>0.83410138248847898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1045</v>
      </c>
      <c r="F854">
        <v>1044</v>
      </c>
      <c r="G854">
        <v>1</v>
      </c>
      <c r="H854">
        <v>1044</v>
      </c>
      <c r="I854">
        <v>1</v>
      </c>
      <c r="J854">
        <v>0</v>
      </c>
      <c r="K854">
        <v>0.99904306220095696</v>
      </c>
      <c r="L854">
        <v>1</v>
      </c>
      <c r="M854">
        <v>1.0009578544061299</v>
      </c>
      <c r="N854">
        <v>0.99952130205840095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674</v>
      </c>
      <c r="F855">
        <v>668</v>
      </c>
      <c r="G855">
        <v>6</v>
      </c>
      <c r="H855">
        <v>617</v>
      </c>
      <c r="I855">
        <v>57</v>
      </c>
      <c r="J855">
        <v>51</v>
      </c>
      <c r="K855">
        <v>0.91543026706231401</v>
      </c>
      <c r="L855">
        <v>0.92365269461077804</v>
      </c>
      <c r="M855">
        <v>1.0089820359281401</v>
      </c>
      <c r="N855">
        <v>0.91952309985096803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220</v>
      </c>
      <c r="F856">
        <v>217</v>
      </c>
      <c r="G856">
        <v>3</v>
      </c>
      <c r="H856">
        <v>186</v>
      </c>
      <c r="I856">
        <v>34</v>
      </c>
      <c r="J856">
        <v>31</v>
      </c>
      <c r="K856">
        <v>0.84545454545454501</v>
      </c>
      <c r="L856">
        <v>0.85714285714285698</v>
      </c>
      <c r="M856">
        <v>1.0138248847926199</v>
      </c>
      <c r="N856">
        <v>0.85125858123569698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921</v>
      </c>
      <c r="F857">
        <v>915</v>
      </c>
      <c r="G857">
        <v>6</v>
      </c>
      <c r="H857">
        <v>912</v>
      </c>
      <c r="I857">
        <v>9</v>
      </c>
      <c r="J857">
        <v>3</v>
      </c>
      <c r="K857">
        <v>0.99022801302931596</v>
      </c>
      <c r="L857">
        <v>0.99672131147540899</v>
      </c>
      <c r="M857">
        <v>1.00655737704918</v>
      </c>
      <c r="N857">
        <v>0.99346405228758095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680</v>
      </c>
      <c r="F858">
        <v>701</v>
      </c>
      <c r="G858">
        <v>21</v>
      </c>
      <c r="H858">
        <v>623</v>
      </c>
      <c r="I858">
        <v>57</v>
      </c>
      <c r="J858">
        <v>78</v>
      </c>
      <c r="K858">
        <v>0.91617647058823504</v>
      </c>
      <c r="L858">
        <v>0.88873038516405101</v>
      </c>
      <c r="M858">
        <v>0.97004279600570598</v>
      </c>
      <c r="N858">
        <v>0.90224475018102801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199</v>
      </c>
      <c r="F859">
        <v>195</v>
      </c>
      <c r="G859">
        <v>4</v>
      </c>
      <c r="H859">
        <v>119</v>
      </c>
      <c r="I859">
        <v>80</v>
      </c>
      <c r="J859">
        <v>76</v>
      </c>
      <c r="K859">
        <v>0.59798994974874298</v>
      </c>
      <c r="L859">
        <v>0.61025641025640998</v>
      </c>
      <c r="M859">
        <v>1.02051282051282</v>
      </c>
      <c r="N859">
        <v>0.60406091370558301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949</v>
      </c>
      <c r="F860">
        <v>915</v>
      </c>
      <c r="G860">
        <v>34</v>
      </c>
      <c r="H860">
        <v>911</v>
      </c>
      <c r="I860">
        <v>38</v>
      </c>
      <c r="J860">
        <v>4</v>
      </c>
      <c r="K860">
        <v>0.95995785036880898</v>
      </c>
      <c r="L860">
        <v>0.99562841530054602</v>
      </c>
      <c r="M860">
        <v>1.03715846994535</v>
      </c>
      <c r="N860">
        <v>0.97746781115879799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714</v>
      </c>
      <c r="F861">
        <v>701</v>
      </c>
      <c r="G861">
        <v>13</v>
      </c>
      <c r="H861">
        <v>657</v>
      </c>
      <c r="I861">
        <v>57</v>
      </c>
      <c r="J861">
        <v>44</v>
      </c>
      <c r="K861">
        <v>0.92016806722689004</v>
      </c>
      <c r="L861">
        <v>0.93723252496433596</v>
      </c>
      <c r="M861">
        <v>1.0185449358059899</v>
      </c>
      <c r="N861">
        <v>0.92862190812720802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199</v>
      </c>
      <c r="F862">
        <v>195</v>
      </c>
      <c r="G862">
        <v>4</v>
      </c>
      <c r="H862">
        <v>133</v>
      </c>
      <c r="I862">
        <v>66</v>
      </c>
      <c r="J862">
        <v>62</v>
      </c>
      <c r="K862">
        <v>0.66834170854271302</v>
      </c>
      <c r="L862">
        <v>0.68205128205128196</v>
      </c>
      <c r="M862">
        <v>1.02051282051282</v>
      </c>
      <c r="N862">
        <v>0.67512690355329896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917</v>
      </c>
      <c r="F863">
        <v>915</v>
      </c>
      <c r="G863">
        <v>2</v>
      </c>
      <c r="H863">
        <v>912</v>
      </c>
      <c r="I863">
        <v>5</v>
      </c>
      <c r="J863">
        <v>3</v>
      </c>
      <c r="K863">
        <v>0.99454743729552797</v>
      </c>
      <c r="L863">
        <v>0.99672131147540899</v>
      </c>
      <c r="M863">
        <v>1.0021857923497199</v>
      </c>
      <c r="N863">
        <v>0.99563318777292498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688</v>
      </c>
      <c r="F864">
        <v>701</v>
      </c>
      <c r="G864">
        <v>13</v>
      </c>
      <c r="H864">
        <v>646</v>
      </c>
      <c r="I864">
        <v>42</v>
      </c>
      <c r="J864">
        <v>55</v>
      </c>
      <c r="K864">
        <v>0.93895348837209303</v>
      </c>
      <c r="L864">
        <v>0.92154065620542003</v>
      </c>
      <c r="M864">
        <v>0.98145506419400796</v>
      </c>
      <c r="N864">
        <v>0.93016558675305905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212</v>
      </c>
      <c r="F865">
        <v>195</v>
      </c>
      <c r="G865">
        <v>17</v>
      </c>
      <c r="H865">
        <v>175</v>
      </c>
      <c r="I865">
        <v>37</v>
      </c>
      <c r="J865">
        <v>20</v>
      </c>
      <c r="K865">
        <v>0.82547169811320698</v>
      </c>
      <c r="L865">
        <v>0.89743589743589702</v>
      </c>
      <c r="M865">
        <v>1.08717948717948</v>
      </c>
      <c r="N865">
        <v>0.85995085995085996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1236</v>
      </c>
      <c r="F866">
        <v>1230</v>
      </c>
      <c r="G866">
        <v>6</v>
      </c>
      <c r="H866">
        <v>1219</v>
      </c>
      <c r="I866">
        <v>17</v>
      </c>
      <c r="J866">
        <v>11</v>
      </c>
      <c r="K866">
        <v>0.98624595469255605</v>
      </c>
      <c r="L866">
        <v>0.99105691056910505</v>
      </c>
      <c r="M866">
        <v>1.00487804878048</v>
      </c>
      <c r="N866">
        <v>0.98864557988645496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794</v>
      </c>
      <c r="F867">
        <v>761</v>
      </c>
      <c r="G867">
        <v>33</v>
      </c>
      <c r="H867">
        <v>682</v>
      </c>
      <c r="I867">
        <v>112</v>
      </c>
      <c r="J867">
        <v>79</v>
      </c>
      <c r="K867">
        <v>0.85894206549118302</v>
      </c>
      <c r="L867">
        <v>0.89618922470433604</v>
      </c>
      <c r="M867">
        <v>1.0433639947437501</v>
      </c>
      <c r="N867">
        <v>0.87717041800643003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217</v>
      </c>
      <c r="F868">
        <v>225</v>
      </c>
      <c r="G868">
        <v>8</v>
      </c>
      <c r="H868">
        <v>136</v>
      </c>
      <c r="I868">
        <v>81</v>
      </c>
      <c r="J868">
        <v>89</v>
      </c>
      <c r="K868">
        <v>0.62672811059907796</v>
      </c>
      <c r="L868">
        <v>0.60444444444444401</v>
      </c>
      <c r="M868">
        <v>0.96444444444444399</v>
      </c>
      <c r="N868">
        <v>0.61538461538461497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1225</v>
      </c>
      <c r="F869">
        <v>1230</v>
      </c>
      <c r="G869">
        <v>5</v>
      </c>
      <c r="H869">
        <v>1205</v>
      </c>
      <c r="I869">
        <v>20</v>
      </c>
      <c r="J869">
        <v>25</v>
      </c>
      <c r="K869">
        <v>0.98367346938775502</v>
      </c>
      <c r="L869">
        <v>0.97967479674796698</v>
      </c>
      <c r="M869">
        <v>0.99593495934959297</v>
      </c>
      <c r="N869">
        <v>0.98167006109979604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707</v>
      </c>
      <c r="F870">
        <v>761</v>
      </c>
      <c r="G870">
        <v>54</v>
      </c>
      <c r="H870">
        <v>642</v>
      </c>
      <c r="I870">
        <v>65</v>
      </c>
      <c r="J870">
        <v>119</v>
      </c>
      <c r="K870">
        <v>0.908062234794908</v>
      </c>
      <c r="L870">
        <v>0.84362680683311397</v>
      </c>
      <c r="M870">
        <v>0.92904073587385005</v>
      </c>
      <c r="N870">
        <v>0.87465940054495905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180</v>
      </c>
      <c r="I871">
        <v>26</v>
      </c>
      <c r="J871">
        <v>45</v>
      </c>
      <c r="K871">
        <v>0.87378640776699001</v>
      </c>
      <c r="L871">
        <v>0.8</v>
      </c>
      <c r="M871">
        <v>0.91555555555555501</v>
      </c>
      <c r="N871">
        <v>0.83526682134570696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1235</v>
      </c>
      <c r="F872">
        <v>1230</v>
      </c>
      <c r="G872">
        <v>5</v>
      </c>
      <c r="H872">
        <v>1224</v>
      </c>
      <c r="I872">
        <v>11</v>
      </c>
      <c r="J872">
        <v>6</v>
      </c>
      <c r="K872">
        <v>0.99109311740890604</v>
      </c>
      <c r="L872">
        <v>0.99512195121951197</v>
      </c>
      <c r="M872">
        <v>1.0040650406503999</v>
      </c>
      <c r="N872">
        <v>0.99310344827586206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722</v>
      </c>
      <c r="F873">
        <v>761</v>
      </c>
      <c r="G873">
        <v>39</v>
      </c>
      <c r="H873">
        <v>659</v>
      </c>
      <c r="I873">
        <v>63</v>
      </c>
      <c r="J873">
        <v>102</v>
      </c>
      <c r="K873">
        <v>0.91274238227146798</v>
      </c>
      <c r="L873">
        <v>0.86596583442838304</v>
      </c>
      <c r="M873">
        <v>0.948751642575558</v>
      </c>
      <c r="N873">
        <v>0.88873904248145597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227</v>
      </c>
      <c r="F874">
        <v>225</v>
      </c>
      <c r="G874">
        <v>2</v>
      </c>
      <c r="H874">
        <v>194</v>
      </c>
      <c r="I874">
        <v>33</v>
      </c>
      <c r="J874">
        <v>31</v>
      </c>
      <c r="K874">
        <v>0.85462555066079204</v>
      </c>
      <c r="L874">
        <v>0.862222222222222</v>
      </c>
      <c r="M874">
        <v>1.0088888888888801</v>
      </c>
      <c r="N874">
        <v>0.85840707964601703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1021</v>
      </c>
      <c r="F875">
        <v>1035</v>
      </c>
      <c r="G875">
        <v>14</v>
      </c>
      <c r="H875">
        <v>1012</v>
      </c>
      <c r="I875">
        <v>9</v>
      </c>
      <c r="J875">
        <v>23</v>
      </c>
      <c r="K875">
        <v>0.99118511263467102</v>
      </c>
      <c r="L875">
        <v>0.97777777777777697</v>
      </c>
      <c r="M875">
        <v>0.98647342995168996</v>
      </c>
      <c r="N875">
        <v>0.98443579766536904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820</v>
      </c>
      <c r="F876">
        <v>827</v>
      </c>
      <c r="G876">
        <v>7</v>
      </c>
      <c r="H876">
        <v>735</v>
      </c>
      <c r="I876">
        <v>85</v>
      </c>
      <c r="J876">
        <v>92</v>
      </c>
      <c r="K876">
        <v>0.89634146341463405</v>
      </c>
      <c r="L876">
        <v>0.88875453446191</v>
      </c>
      <c r="M876">
        <v>0.991535671100362</v>
      </c>
      <c r="N876">
        <v>0.89253187613843299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258</v>
      </c>
      <c r="F877">
        <v>243</v>
      </c>
      <c r="G877">
        <v>15</v>
      </c>
      <c r="H877">
        <v>150</v>
      </c>
      <c r="I877">
        <v>108</v>
      </c>
      <c r="J877">
        <v>93</v>
      </c>
      <c r="K877">
        <v>0.581395348837209</v>
      </c>
      <c r="L877">
        <v>0.61728395061728303</v>
      </c>
      <c r="M877">
        <v>1.06172839506172</v>
      </c>
      <c r="N877">
        <v>0.59880239520958001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1000</v>
      </c>
      <c r="F878">
        <v>1035</v>
      </c>
      <c r="G878">
        <v>35</v>
      </c>
      <c r="H878">
        <v>990</v>
      </c>
      <c r="I878">
        <v>10</v>
      </c>
      <c r="J878">
        <v>45</v>
      </c>
      <c r="K878">
        <v>0.99</v>
      </c>
      <c r="L878">
        <v>0.95652173913043403</v>
      </c>
      <c r="M878">
        <v>0.96618357487922701</v>
      </c>
      <c r="N878">
        <v>0.97297297297297303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813</v>
      </c>
      <c r="F879">
        <v>827</v>
      </c>
      <c r="G879">
        <v>14</v>
      </c>
      <c r="H879">
        <v>748</v>
      </c>
      <c r="I879">
        <v>65</v>
      </c>
      <c r="J879">
        <v>79</v>
      </c>
      <c r="K879">
        <v>0.920049200492004</v>
      </c>
      <c r="L879">
        <v>0.90447400241837905</v>
      </c>
      <c r="M879">
        <v>0.98307134220072501</v>
      </c>
      <c r="N879">
        <v>0.91219512195121899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228</v>
      </c>
      <c r="F880">
        <v>243</v>
      </c>
      <c r="G880">
        <v>15</v>
      </c>
      <c r="H880">
        <v>187</v>
      </c>
      <c r="I880">
        <v>41</v>
      </c>
      <c r="J880">
        <v>56</v>
      </c>
      <c r="K880">
        <v>0.820175438596491</v>
      </c>
      <c r="L880">
        <v>0.76954732510288004</v>
      </c>
      <c r="M880">
        <v>0.938271604938271</v>
      </c>
      <c r="N880">
        <v>0.79405520169851296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1041</v>
      </c>
      <c r="F881">
        <v>1035</v>
      </c>
      <c r="G881">
        <v>6</v>
      </c>
      <c r="H881">
        <v>1032</v>
      </c>
      <c r="I881">
        <v>9</v>
      </c>
      <c r="J881">
        <v>3</v>
      </c>
      <c r="K881">
        <v>0.99135446685878903</v>
      </c>
      <c r="L881">
        <v>0.99710144927536204</v>
      </c>
      <c r="M881">
        <v>1.0057971014492699</v>
      </c>
      <c r="N881">
        <v>0.99421965317919003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823</v>
      </c>
      <c r="F882">
        <v>827</v>
      </c>
      <c r="G882">
        <v>4</v>
      </c>
      <c r="H882">
        <v>767</v>
      </c>
      <c r="I882">
        <v>56</v>
      </c>
      <c r="J882">
        <v>60</v>
      </c>
      <c r="K882">
        <v>0.931956257594167</v>
      </c>
      <c r="L882">
        <v>0.92744860943167995</v>
      </c>
      <c r="M882">
        <v>0.99516324062877803</v>
      </c>
      <c r="N882">
        <v>0.92969696969696902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246</v>
      </c>
      <c r="F883">
        <v>243</v>
      </c>
      <c r="G883">
        <v>3</v>
      </c>
      <c r="H883">
        <v>194</v>
      </c>
      <c r="I883">
        <v>52</v>
      </c>
      <c r="J883">
        <v>49</v>
      </c>
      <c r="K883">
        <v>0.78861788617886097</v>
      </c>
      <c r="L883">
        <v>0.79835390946502005</v>
      </c>
      <c r="M883">
        <v>1.01234567901234</v>
      </c>
      <c r="N883">
        <v>0.793456032719836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1084</v>
      </c>
      <c r="F884">
        <v>1107</v>
      </c>
      <c r="G884">
        <v>23</v>
      </c>
      <c r="H884">
        <v>1078</v>
      </c>
      <c r="I884">
        <v>6</v>
      </c>
      <c r="J884">
        <v>29</v>
      </c>
      <c r="K884">
        <v>0.99446494464944601</v>
      </c>
      <c r="L884">
        <v>0.97380307136404698</v>
      </c>
      <c r="M884">
        <v>0.97922312556458901</v>
      </c>
      <c r="N884">
        <v>0.98402555910543099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627</v>
      </c>
      <c r="F885">
        <v>701</v>
      </c>
      <c r="G885">
        <v>74</v>
      </c>
      <c r="H885">
        <v>591</v>
      </c>
      <c r="I885">
        <v>36</v>
      </c>
      <c r="J885">
        <v>110</v>
      </c>
      <c r="K885">
        <v>0.94258373205741597</v>
      </c>
      <c r="L885">
        <v>0.84308131241084106</v>
      </c>
      <c r="M885">
        <v>0.894436519258202</v>
      </c>
      <c r="N885">
        <v>0.89006024096385505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233</v>
      </c>
      <c r="F886">
        <v>266</v>
      </c>
      <c r="G886">
        <v>33</v>
      </c>
      <c r="H886">
        <v>162</v>
      </c>
      <c r="I886">
        <v>71</v>
      </c>
      <c r="J886">
        <v>104</v>
      </c>
      <c r="K886">
        <v>0.69527896995708105</v>
      </c>
      <c r="L886">
        <v>0.60902255639097702</v>
      </c>
      <c r="M886">
        <v>0.87593984962406002</v>
      </c>
      <c r="N886">
        <v>0.64929859719438798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1070</v>
      </c>
      <c r="F887">
        <v>1107</v>
      </c>
      <c r="G887">
        <v>37</v>
      </c>
      <c r="H887">
        <v>1062</v>
      </c>
      <c r="I887">
        <v>8</v>
      </c>
      <c r="J887">
        <v>45</v>
      </c>
      <c r="K887">
        <v>0.992523364485981</v>
      </c>
      <c r="L887">
        <v>0.95934959349593496</v>
      </c>
      <c r="M887">
        <v>0.96657633242999097</v>
      </c>
      <c r="N887">
        <v>0.97565457050987603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627</v>
      </c>
      <c r="F888">
        <v>701</v>
      </c>
      <c r="G888">
        <v>74</v>
      </c>
      <c r="H888">
        <v>596</v>
      </c>
      <c r="I888">
        <v>31</v>
      </c>
      <c r="J888">
        <v>105</v>
      </c>
      <c r="K888">
        <v>0.95055821371610805</v>
      </c>
      <c r="L888">
        <v>0.85021398002852999</v>
      </c>
      <c r="M888">
        <v>0.894436519258202</v>
      </c>
      <c r="N888">
        <v>0.89759036144578297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253</v>
      </c>
      <c r="F889">
        <v>266</v>
      </c>
      <c r="G889">
        <v>13</v>
      </c>
      <c r="H889">
        <v>216</v>
      </c>
      <c r="I889">
        <v>37</v>
      </c>
      <c r="J889">
        <v>50</v>
      </c>
      <c r="K889">
        <v>0.85375494071146196</v>
      </c>
      <c r="L889">
        <v>0.81203007518796899</v>
      </c>
      <c r="M889">
        <v>0.95112781954887204</v>
      </c>
      <c r="N889">
        <v>0.83236994219653104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1095</v>
      </c>
      <c r="F890">
        <v>1107</v>
      </c>
      <c r="G890">
        <v>12</v>
      </c>
      <c r="H890">
        <v>1093</v>
      </c>
      <c r="I890">
        <v>2</v>
      </c>
      <c r="J890">
        <v>14</v>
      </c>
      <c r="K890">
        <v>0.99817351598173498</v>
      </c>
      <c r="L890">
        <v>0.98735320686540196</v>
      </c>
      <c r="M890">
        <v>0.98915989159891604</v>
      </c>
      <c r="N890">
        <v>0.99273387829246096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674</v>
      </c>
      <c r="F891">
        <v>701</v>
      </c>
      <c r="G891">
        <v>27</v>
      </c>
      <c r="H891">
        <v>654</v>
      </c>
      <c r="I891">
        <v>20</v>
      </c>
      <c r="J891">
        <v>47</v>
      </c>
      <c r="K891">
        <v>0.97032640949554805</v>
      </c>
      <c r="L891">
        <v>0.93295292439372302</v>
      </c>
      <c r="M891">
        <v>0.96148359486447899</v>
      </c>
      <c r="N891">
        <v>0.95127272727272705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252</v>
      </c>
      <c r="F892">
        <v>266</v>
      </c>
      <c r="G892">
        <v>14</v>
      </c>
      <c r="H892">
        <v>211</v>
      </c>
      <c r="I892">
        <v>41</v>
      </c>
      <c r="J892">
        <v>55</v>
      </c>
      <c r="K892">
        <v>0.83730158730158699</v>
      </c>
      <c r="L892">
        <v>0.79323308270676696</v>
      </c>
      <c r="M892">
        <v>0.94736842105263097</v>
      </c>
      <c r="N892">
        <v>0.81467181467181404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1032</v>
      </c>
      <c r="F893">
        <v>1014</v>
      </c>
      <c r="G893">
        <v>18</v>
      </c>
      <c r="H893">
        <v>1009</v>
      </c>
      <c r="I893">
        <v>23</v>
      </c>
      <c r="J893">
        <v>5</v>
      </c>
      <c r="K893">
        <v>0.97771317829457305</v>
      </c>
      <c r="L893">
        <v>0.99506903353057197</v>
      </c>
      <c r="M893">
        <v>1.01775147928994</v>
      </c>
      <c r="N893">
        <v>0.98631476050830802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657</v>
      </c>
      <c r="F894">
        <v>656</v>
      </c>
      <c r="G894">
        <v>1</v>
      </c>
      <c r="H894">
        <v>604</v>
      </c>
      <c r="I894">
        <v>53</v>
      </c>
      <c r="J894">
        <v>52</v>
      </c>
      <c r="K894">
        <v>0.91933028919330195</v>
      </c>
      <c r="L894">
        <v>0.92073170731707299</v>
      </c>
      <c r="M894">
        <v>1.0015243902438999</v>
      </c>
      <c r="N894">
        <v>0.92003046458491999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240</v>
      </c>
      <c r="F895">
        <v>247</v>
      </c>
      <c r="G895">
        <v>7</v>
      </c>
      <c r="H895">
        <v>190</v>
      </c>
      <c r="I895">
        <v>50</v>
      </c>
      <c r="J895">
        <v>57</v>
      </c>
      <c r="K895">
        <v>0.79166666666666596</v>
      </c>
      <c r="L895">
        <v>0.76923076923076905</v>
      </c>
      <c r="M895">
        <v>0.97165991902834004</v>
      </c>
      <c r="N895">
        <v>0.780287474332648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1047</v>
      </c>
      <c r="F896">
        <v>1014</v>
      </c>
      <c r="G896">
        <v>33</v>
      </c>
      <c r="H896">
        <v>1008</v>
      </c>
      <c r="I896">
        <v>39</v>
      </c>
      <c r="J896">
        <v>6</v>
      </c>
      <c r="K896">
        <v>0.96275071633237796</v>
      </c>
      <c r="L896">
        <v>0.99408284023668603</v>
      </c>
      <c r="M896">
        <v>1.03254437869822</v>
      </c>
      <c r="N896">
        <v>0.97816593886462799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631</v>
      </c>
      <c r="F897">
        <v>656</v>
      </c>
      <c r="G897">
        <v>25</v>
      </c>
      <c r="H897">
        <v>585</v>
      </c>
      <c r="I897">
        <v>46</v>
      </c>
      <c r="J897">
        <v>71</v>
      </c>
      <c r="K897">
        <v>0.92709984152139402</v>
      </c>
      <c r="L897">
        <v>0.89176829268292601</v>
      </c>
      <c r="M897">
        <v>0.96189024390243905</v>
      </c>
      <c r="N897">
        <v>0.90909090909090895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206</v>
      </c>
      <c r="I898">
        <v>28</v>
      </c>
      <c r="J898">
        <v>41</v>
      </c>
      <c r="K898">
        <v>0.88034188034187999</v>
      </c>
      <c r="L898">
        <v>0.834008097165991</v>
      </c>
      <c r="M898">
        <v>0.94736842105263097</v>
      </c>
      <c r="N898">
        <v>0.85654885654885604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1025</v>
      </c>
      <c r="F899">
        <v>1014</v>
      </c>
      <c r="G899">
        <v>11</v>
      </c>
      <c r="H899">
        <v>1013</v>
      </c>
      <c r="I899">
        <v>12</v>
      </c>
      <c r="J899">
        <v>1</v>
      </c>
      <c r="K899">
        <v>0.98829268292682904</v>
      </c>
      <c r="L899">
        <v>0.99901380670611395</v>
      </c>
      <c r="M899">
        <v>1.01084812623274</v>
      </c>
      <c r="N899">
        <v>0.99362432564982806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637</v>
      </c>
      <c r="F900">
        <v>656</v>
      </c>
      <c r="G900">
        <v>19</v>
      </c>
      <c r="H900">
        <v>607</v>
      </c>
      <c r="I900">
        <v>30</v>
      </c>
      <c r="J900">
        <v>49</v>
      </c>
      <c r="K900">
        <v>0.95290423861852402</v>
      </c>
      <c r="L900">
        <v>0.92530487804878003</v>
      </c>
      <c r="M900">
        <v>0.97103658536585302</v>
      </c>
      <c r="N900">
        <v>0.93890177880897097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247</v>
      </c>
      <c r="F901">
        <v>247</v>
      </c>
      <c r="G901">
        <v>0</v>
      </c>
      <c r="H901">
        <v>210</v>
      </c>
      <c r="I901">
        <v>37</v>
      </c>
      <c r="J901">
        <v>37</v>
      </c>
      <c r="K901">
        <v>0.85020242914979705</v>
      </c>
      <c r="L901">
        <v>0.85020242914979705</v>
      </c>
      <c r="M901">
        <v>1</v>
      </c>
      <c r="N901">
        <v>0.85020242914979705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1069</v>
      </c>
      <c r="F902">
        <v>1070</v>
      </c>
      <c r="G902">
        <v>1</v>
      </c>
      <c r="H902">
        <v>1065</v>
      </c>
      <c r="I902">
        <v>4</v>
      </c>
      <c r="J902">
        <v>5</v>
      </c>
      <c r="K902">
        <v>0.99625818521983101</v>
      </c>
      <c r="L902">
        <v>0.99532710280373804</v>
      </c>
      <c r="M902">
        <v>0.99906542056074699</v>
      </c>
      <c r="N902">
        <v>0.99579242636746101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713</v>
      </c>
      <c r="F903">
        <v>700</v>
      </c>
      <c r="G903">
        <v>13</v>
      </c>
      <c r="H903">
        <v>623</v>
      </c>
      <c r="I903">
        <v>90</v>
      </c>
      <c r="J903">
        <v>77</v>
      </c>
      <c r="K903">
        <v>0.87377279102384198</v>
      </c>
      <c r="L903">
        <v>0.89</v>
      </c>
      <c r="M903">
        <v>1.01857142857142</v>
      </c>
      <c r="N903">
        <v>0.88181174805378604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227</v>
      </c>
      <c r="F904">
        <v>239</v>
      </c>
      <c r="G904">
        <v>12</v>
      </c>
      <c r="H904">
        <v>164</v>
      </c>
      <c r="I904">
        <v>63</v>
      </c>
      <c r="J904">
        <v>75</v>
      </c>
      <c r="K904">
        <v>0.72246696035242197</v>
      </c>
      <c r="L904">
        <v>0.68619246861924599</v>
      </c>
      <c r="M904">
        <v>0.94979079497907903</v>
      </c>
      <c r="N904">
        <v>0.70386266094420502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1056</v>
      </c>
      <c r="F905">
        <v>1070</v>
      </c>
      <c r="G905">
        <v>14</v>
      </c>
      <c r="H905">
        <v>1051</v>
      </c>
      <c r="I905">
        <v>5</v>
      </c>
      <c r="J905">
        <v>19</v>
      </c>
      <c r="K905">
        <v>0.99526515151515105</v>
      </c>
      <c r="L905">
        <v>0.98224299065420495</v>
      </c>
      <c r="M905">
        <v>0.98691588785046702</v>
      </c>
      <c r="N905">
        <v>0.98871119473189095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671</v>
      </c>
      <c r="F906">
        <v>700</v>
      </c>
      <c r="G906">
        <v>29</v>
      </c>
      <c r="H906">
        <v>613</v>
      </c>
      <c r="I906">
        <v>58</v>
      </c>
      <c r="J906">
        <v>87</v>
      </c>
      <c r="K906">
        <v>0.91356184798807705</v>
      </c>
      <c r="L906">
        <v>0.875714285714285</v>
      </c>
      <c r="M906">
        <v>0.95857142857142796</v>
      </c>
      <c r="N906">
        <v>0.89423778264040799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183</v>
      </c>
      <c r="I907">
        <v>27</v>
      </c>
      <c r="J907">
        <v>56</v>
      </c>
      <c r="K907">
        <v>0.871428571428571</v>
      </c>
      <c r="L907">
        <v>0.76569037656903705</v>
      </c>
      <c r="M907">
        <v>0.87866108786610797</v>
      </c>
      <c r="N907">
        <v>0.81514476614699305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1068</v>
      </c>
      <c r="F908">
        <v>1070</v>
      </c>
      <c r="G908">
        <v>2</v>
      </c>
      <c r="H908">
        <v>1066</v>
      </c>
      <c r="I908">
        <v>2</v>
      </c>
      <c r="J908">
        <v>4</v>
      </c>
      <c r="K908">
        <v>0.99812734082397003</v>
      </c>
      <c r="L908">
        <v>0.99626168224299005</v>
      </c>
      <c r="M908">
        <v>0.99813084112149497</v>
      </c>
      <c r="N908">
        <v>0.997193638914873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681</v>
      </c>
      <c r="F909">
        <v>700</v>
      </c>
      <c r="G909">
        <v>19</v>
      </c>
      <c r="H909">
        <v>638</v>
      </c>
      <c r="I909">
        <v>43</v>
      </c>
      <c r="J909">
        <v>62</v>
      </c>
      <c r="K909">
        <v>0.93685756240822304</v>
      </c>
      <c r="L909">
        <v>0.91142857142857103</v>
      </c>
      <c r="M909">
        <v>0.97285714285714198</v>
      </c>
      <c r="N909">
        <v>0.923968139029688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224</v>
      </c>
      <c r="F910">
        <v>239</v>
      </c>
      <c r="G910">
        <v>15</v>
      </c>
      <c r="H910">
        <v>191</v>
      </c>
      <c r="I910">
        <v>33</v>
      </c>
      <c r="J910">
        <v>48</v>
      </c>
      <c r="K910">
        <v>0.85267857142857095</v>
      </c>
      <c r="L910">
        <v>0.79916317991631802</v>
      </c>
      <c r="M910">
        <v>0.93723849372384904</v>
      </c>
      <c r="N910">
        <v>0.82505399568034499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1019</v>
      </c>
      <c r="F911">
        <v>1007</v>
      </c>
      <c r="G911">
        <v>12</v>
      </c>
      <c r="H911">
        <v>1007</v>
      </c>
      <c r="I911">
        <v>12</v>
      </c>
      <c r="J911">
        <v>0</v>
      </c>
      <c r="K911">
        <v>0.98822374877330699</v>
      </c>
      <c r="L911">
        <v>1</v>
      </c>
      <c r="M911">
        <v>1.0119165839126101</v>
      </c>
      <c r="N911">
        <v>0.99407699901283297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713</v>
      </c>
      <c r="F912">
        <v>641</v>
      </c>
      <c r="G912">
        <v>72</v>
      </c>
      <c r="H912">
        <v>600</v>
      </c>
      <c r="I912">
        <v>113</v>
      </c>
      <c r="J912">
        <v>41</v>
      </c>
      <c r="K912">
        <v>0.84151472650771297</v>
      </c>
      <c r="L912">
        <v>0.936037441497659</v>
      </c>
      <c r="M912">
        <v>1.11232449297971</v>
      </c>
      <c r="N912">
        <v>0.886262924667651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277</v>
      </c>
      <c r="F913">
        <v>204</v>
      </c>
      <c r="G913">
        <v>73</v>
      </c>
      <c r="H913">
        <v>186</v>
      </c>
      <c r="I913">
        <v>91</v>
      </c>
      <c r="J913">
        <v>18</v>
      </c>
      <c r="K913">
        <v>0.67148014440433201</v>
      </c>
      <c r="L913">
        <v>0.91176470588235203</v>
      </c>
      <c r="M913">
        <v>1.3578431372549</v>
      </c>
      <c r="N913">
        <v>0.77338877338877299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1027</v>
      </c>
      <c r="F914">
        <v>1007</v>
      </c>
      <c r="G914">
        <v>20</v>
      </c>
      <c r="H914">
        <v>1007</v>
      </c>
      <c r="I914">
        <v>20</v>
      </c>
      <c r="J914">
        <v>0</v>
      </c>
      <c r="K914">
        <v>0.98052580331061301</v>
      </c>
      <c r="L914">
        <v>1</v>
      </c>
      <c r="M914">
        <v>1.01986097318768</v>
      </c>
      <c r="N914">
        <v>0.99016715830875102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630</v>
      </c>
      <c r="F915">
        <v>641</v>
      </c>
      <c r="G915">
        <v>11</v>
      </c>
      <c r="H915">
        <v>560</v>
      </c>
      <c r="I915">
        <v>70</v>
      </c>
      <c r="J915">
        <v>81</v>
      </c>
      <c r="K915">
        <v>0.88888888888888795</v>
      </c>
      <c r="L915">
        <v>0.87363494539781505</v>
      </c>
      <c r="M915">
        <v>0.98283931357254295</v>
      </c>
      <c r="N915">
        <v>0.88119590873328002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236</v>
      </c>
      <c r="F916">
        <v>204</v>
      </c>
      <c r="G916">
        <v>32</v>
      </c>
      <c r="H916">
        <v>183</v>
      </c>
      <c r="I916">
        <v>53</v>
      </c>
      <c r="J916">
        <v>21</v>
      </c>
      <c r="K916">
        <v>0.77542372881355903</v>
      </c>
      <c r="L916">
        <v>0.89705882352941102</v>
      </c>
      <c r="M916">
        <v>1.15686274509803</v>
      </c>
      <c r="N916">
        <v>0.83181818181818101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1014</v>
      </c>
      <c r="F917">
        <v>1007</v>
      </c>
      <c r="G917">
        <v>7</v>
      </c>
      <c r="H917">
        <v>1006</v>
      </c>
      <c r="I917">
        <v>8</v>
      </c>
      <c r="J917">
        <v>1</v>
      </c>
      <c r="K917">
        <v>0.99211045364891504</v>
      </c>
      <c r="L917">
        <v>0.99900695134061501</v>
      </c>
      <c r="M917">
        <v>1.00695134061569</v>
      </c>
      <c r="N917">
        <v>0.99554675903018297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618</v>
      </c>
      <c r="F918">
        <v>641</v>
      </c>
      <c r="G918">
        <v>23</v>
      </c>
      <c r="H918">
        <v>558</v>
      </c>
      <c r="I918">
        <v>60</v>
      </c>
      <c r="J918">
        <v>83</v>
      </c>
      <c r="K918">
        <v>0.90291262135922301</v>
      </c>
      <c r="L918">
        <v>0.87051482059282304</v>
      </c>
      <c r="M918">
        <v>0.96411856474258895</v>
      </c>
      <c r="N918">
        <v>0.88641779189833203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231</v>
      </c>
      <c r="F919">
        <v>204</v>
      </c>
      <c r="G919">
        <v>27</v>
      </c>
      <c r="H919">
        <v>184</v>
      </c>
      <c r="I919">
        <v>47</v>
      </c>
      <c r="J919">
        <v>20</v>
      </c>
      <c r="K919">
        <v>0.79653679653679599</v>
      </c>
      <c r="L919">
        <v>0.90196078431372495</v>
      </c>
      <c r="M919">
        <v>1.1323529411764699</v>
      </c>
      <c r="N919">
        <v>0.84597701149425197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990</v>
      </c>
      <c r="F920">
        <v>1000</v>
      </c>
      <c r="G920">
        <v>10</v>
      </c>
      <c r="H920">
        <v>986</v>
      </c>
      <c r="I920">
        <v>4</v>
      </c>
      <c r="J920">
        <v>14</v>
      </c>
      <c r="K920">
        <v>0.99595959595959505</v>
      </c>
      <c r="L920">
        <v>0.98599999999999999</v>
      </c>
      <c r="M920">
        <v>0.99</v>
      </c>
      <c r="N920">
        <v>0.99095477386934605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849</v>
      </c>
      <c r="F921">
        <v>815</v>
      </c>
      <c r="G921">
        <v>34</v>
      </c>
      <c r="H921">
        <v>772</v>
      </c>
      <c r="I921">
        <v>77</v>
      </c>
      <c r="J921">
        <v>43</v>
      </c>
      <c r="K921">
        <v>0.90930506478209605</v>
      </c>
      <c r="L921">
        <v>0.94723926380368095</v>
      </c>
      <c r="M921">
        <v>1.04171779141104</v>
      </c>
      <c r="N921">
        <v>0.92788461538461497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313</v>
      </c>
      <c r="F922">
        <v>216</v>
      </c>
      <c r="G922">
        <v>97</v>
      </c>
      <c r="H922">
        <v>186</v>
      </c>
      <c r="I922">
        <v>127</v>
      </c>
      <c r="J922">
        <v>30</v>
      </c>
      <c r="K922">
        <v>0.594249201277955</v>
      </c>
      <c r="L922">
        <v>0.86111111111111105</v>
      </c>
      <c r="M922">
        <v>1.44907407407407</v>
      </c>
      <c r="N922">
        <v>0.70321361058601095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1006</v>
      </c>
      <c r="F923">
        <v>1000</v>
      </c>
      <c r="G923">
        <v>6</v>
      </c>
      <c r="H923">
        <v>995</v>
      </c>
      <c r="I923">
        <v>11</v>
      </c>
      <c r="J923">
        <v>5</v>
      </c>
      <c r="K923">
        <v>0.98906560636182905</v>
      </c>
      <c r="L923">
        <v>0.995</v>
      </c>
      <c r="M923">
        <v>1.006</v>
      </c>
      <c r="N923">
        <v>0.99202392821535401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818</v>
      </c>
      <c r="F924">
        <v>815</v>
      </c>
      <c r="G924">
        <v>3</v>
      </c>
      <c r="H924">
        <v>762</v>
      </c>
      <c r="I924">
        <v>56</v>
      </c>
      <c r="J924">
        <v>53</v>
      </c>
      <c r="K924">
        <v>0.93154034229828797</v>
      </c>
      <c r="L924">
        <v>0.93496932515337405</v>
      </c>
      <c r="M924">
        <v>1.00368098159509</v>
      </c>
      <c r="N924">
        <v>0.93325168401714598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245</v>
      </c>
      <c r="F925">
        <v>216</v>
      </c>
      <c r="G925">
        <v>29</v>
      </c>
      <c r="H925">
        <v>191</v>
      </c>
      <c r="I925">
        <v>54</v>
      </c>
      <c r="J925">
        <v>25</v>
      </c>
      <c r="K925">
        <v>0.77959183673469301</v>
      </c>
      <c r="L925">
        <v>0.88425925925925897</v>
      </c>
      <c r="M925">
        <v>1.13425925925925</v>
      </c>
      <c r="N925">
        <v>0.82863340563991295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1003</v>
      </c>
      <c r="F926">
        <v>1000</v>
      </c>
      <c r="G926">
        <v>3</v>
      </c>
      <c r="H926">
        <v>998</v>
      </c>
      <c r="I926">
        <v>5</v>
      </c>
      <c r="J926">
        <v>2</v>
      </c>
      <c r="K926">
        <v>0.99501495513459604</v>
      </c>
      <c r="L926">
        <v>0.998</v>
      </c>
      <c r="M926">
        <v>1.0029999999999999</v>
      </c>
      <c r="N926">
        <v>0.99650524213679403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789</v>
      </c>
      <c r="F927">
        <v>815</v>
      </c>
      <c r="G927">
        <v>26</v>
      </c>
      <c r="H927">
        <v>757</v>
      </c>
      <c r="I927">
        <v>32</v>
      </c>
      <c r="J927">
        <v>58</v>
      </c>
      <c r="K927">
        <v>0.95944233206590601</v>
      </c>
      <c r="L927">
        <v>0.92883435582822005</v>
      </c>
      <c r="M927">
        <v>0.96809815950920197</v>
      </c>
      <c r="N927">
        <v>0.94389027431421402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235</v>
      </c>
      <c r="F928">
        <v>216</v>
      </c>
      <c r="G928">
        <v>19</v>
      </c>
      <c r="H928">
        <v>192</v>
      </c>
      <c r="I928">
        <v>43</v>
      </c>
      <c r="J928">
        <v>24</v>
      </c>
      <c r="K928">
        <v>0.81702127659574397</v>
      </c>
      <c r="L928">
        <v>0.88888888888888795</v>
      </c>
      <c r="M928">
        <v>1.0879629629629599</v>
      </c>
      <c r="N928">
        <v>0.85144124168514401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1040</v>
      </c>
      <c r="F929">
        <v>1052</v>
      </c>
      <c r="G929">
        <v>12</v>
      </c>
      <c r="H929">
        <v>1038</v>
      </c>
      <c r="I929">
        <v>2</v>
      </c>
      <c r="J929">
        <v>14</v>
      </c>
      <c r="K929">
        <v>0.99807692307692297</v>
      </c>
      <c r="L929">
        <v>0.98669201520912497</v>
      </c>
      <c r="M929">
        <v>0.98859315589353602</v>
      </c>
      <c r="N929">
        <v>0.99235181644359405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847</v>
      </c>
      <c r="F930">
        <v>913</v>
      </c>
      <c r="G930">
        <v>66</v>
      </c>
      <c r="H930">
        <v>792</v>
      </c>
      <c r="I930">
        <v>55</v>
      </c>
      <c r="J930">
        <v>121</v>
      </c>
      <c r="K930">
        <v>0.93506493506493504</v>
      </c>
      <c r="L930">
        <v>0.86746987951807197</v>
      </c>
      <c r="M930">
        <v>0.92771084337349397</v>
      </c>
      <c r="N930">
        <v>0.9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167</v>
      </c>
      <c r="I931">
        <v>75</v>
      </c>
      <c r="J931">
        <v>50</v>
      </c>
      <c r="K931">
        <v>0.69008264462809898</v>
      </c>
      <c r="L931">
        <v>0.76958525345622097</v>
      </c>
      <c r="M931">
        <v>1.1152073732718799</v>
      </c>
      <c r="N931">
        <v>0.72766884531590403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1008</v>
      </c>
      <c r="F932">
        <v>1052</v>
      </c>
      <c r="G932">
        <v>44</v>
      </c>
      <c r="H932">
        <v>1002</v>
      </c>
      <c r="I932">
        <v>6</v>
      </c>
      <c r="J932">
        <v>50</v>
      </c>
      <c r="K932">
        <v>0.99404761904761896</v>
      </c>
      <c r="L932">
        <v>0.95247148288973305</v>
      </c>
      <c r="M932">
        <v>0.95817490494296498</v>
      </c>
      <c r="N932">
        <v>0.97281553398058196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871</v>
      </c>
      <c r="F933">
        <v>913</v>
      </c>
      <c r="G933">
        <v>42</v>
      </c>
      <c r="H933">
        <v>826</v>
      </c>
      <c r="I933">
        <v>45</v>
      </c>
      <c r="J933">
        <v>87</v>
      </c>
      <c r="K933">
        <v>0.94833524684270898</v>
      </c>
      <c r="L933">
        <v>0.904709748083242</v>
      </c>
      <c r="M933">
        <v>0.95399780941949597</v>
      </c>
      <c r="N933">
        <v>0.92600896860986504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181</v>
      </c>
      <c r="I934">
        <v>44</v>
      </c>
      <c r="J934">
        <v>36</v>
      </c>
      <c r="K934">
        <v>0.80444444444444396</v>
      </c>
      <c r="L934">
        <v>0.83410138248847898</v>
      </c>
      <c r="M934">
        <v>1.036866359447</v>
      </c>
      <c r="N934">
        <v>0.81900452488687703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1053</v>
      </c>
      <c r="F935">
        <v>1052</v>
      </c>
      <c r="G935">
        <v>1</v>
      </c>
      <c r="H935">
        <v>1048</v>
      </c>
      <c r="I935">
        <v>5</v>
      </c>
      <c r="J935">
        <v>4</v>
      </c>
      <c r="K935">
        <v>0.99525166191832803</v>
      </c>
      <c r="L935">
        <v>0.99619771863117801</v>
      </c>
      <c r="M935">
        <v>1.0009505703421999</v>
      </c>
      <c r="N935">
        <v>0.99572446555819405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863</v>
      </c>
      <c r="F936">
        <v>913</v>
      </c>
      <c r="G936">
        <v>50</v>
      </c>
      <c r="H936">
        <v>823</v>
      </c>
      <c r="I936">
        <v>40</v>
      </c>
      <c r="J936">
        <v>90</v>
      </c>
      <c r="K936">
        <v>0.95365005793742696</v>
      </c>
      <c r="L936">
        <v>0.90142387732749096</v>
      </c>
      <c r="M936">
        <v>0.94523548740416197</v>
      </c>
      <c r="N936">
        <v>0.92680180180180105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213</v>
      </c>
      <c r="F937">
        <v>217</v>
      </c>
      <c r="G937">
        <v>4</v>
      </c>
      <c r="H937">
        <v>175</v>
      </c>
      <c r="I937">
        <v>38</v>
      </c>
      <c r="J937">
        <v>42</v>
      </c>
      <c r="K937">
        <v>0.82159624413145504</v>
      </c>
      <c r="L937">
        <v>0.80645161290322498</v>
      </c>
      <c r="M937">
        <v>0.981566820276497</v>
      </c>
      <c r="N937">
        <v>0.81395348837209303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972</v>
      </c>
      <c r="F938">
        <v>964</v>
      </c>
      <c r="G938">
        <v>8</v>
      </c>
      <c r="H938">
        <v>963</v>
      </c>
      <c r="I938">
        <v>9</v>
      </c>
      <c r="J938">
        <v>1</v>
      </c>
      <c r="K938">
        <v>0.99074074074074003</v>
      </c>
      <c r="L938">
        <v>0.99896265560165898</v>
      </c>
      <c r="M938">
        <v>1.00829875518672</v>
      </c>
      <c r="N938">
        <v>0.99483471074380103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786</v>
      </c>
      <c r="F939">
        <v>774</v>
      </c>
      <c r="G939">
        <v>12</v>
      </c>
      <c r="H939">
        <v>723</v>
      </c>
      <c r="I939">
        <v>63</v>
      </c>
      <c r="J939">
        <v>51</v>
      </c>
      <c r="K939">
        <v>0.91984732824427395</v>
      </c>
      <c r="L939">
        <v>0.93410852713178205</v>
      </c>
      <c r="M939">
        <v>1.0155038759689901</v>
      </c>
      <c r="N939">
        <v>0.92692307692307596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217</v>
      </c>
      <c r="F940">
        <v>218</v>
      </c>
      <c r="G940">
        <v>1</v>
      </c>
      <c r="H940">
        <v>169</v>
      </c>
      <c r="I940">
        <v>48</v>
      </c>
      <c r="J940">
        <v>49</v>
      </c>
      <c r="K940">
        <v>0.77880184331797198</v>
      </c>
      <c r="L940">
        <v>0.77522935779816504</v>
      </c>
      <c r="M940">
        <v>0.99541284403669705</v>
      </c>
      <c r="N940">
        <v>0.77701149425287297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936</v>
      </c>
      <c r="F941">
        <v>964</v>
      </c>
      <c r="G941">
        <v>28</v>
      </c>
      <c r="H941">
        <v>928</v>
      </c>
      <c r="I941">
        <v>8</v>
      </c>
      <c r="J941">
        <v>36</v>
      </c>
      <c r="K941">
        <v>0.99145299145299104</v>
      </c>
      <c r="L941">
        <v>0.96265560165975095</v>
      </c>
      <c r="M941">
        <v>0.97095435684647302</v>
      </c>
      <c r="N941">
        <v>0.97684210526315696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750</v>
      </c>
      <c r="F942">
        <v>774</v>
      </c>
      <c r="G942">
        <v>24</v>
      </c>
      <c r="H942">
        <v>712</v>
      </c>
      <c r="I942">
        <v>38</v>
      </c>
      <c r="J942">
        <v>62</v>
      </c>
      <c r="K942">
        <v>0.94933333333333303</v>
      </c>
      <c r="L942">
        <v>0.91989664082687295</v>
      </c>
      <c r="M942">
        <v>0.968992248062015</v>
      </c>
      <c r="N942">
        <v>0.93438320209973702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208</v>
      </c>
      <c r="F943">
        <v>218</v>
      </c>
      <c r="G943">
        <v>10</v>
      </c>
      <c r="H943">
        <v>182</v>
      </c>
      <c r="I943">
        <v>26</v>
      </c>
      <c r="J943">
        <v>36</v>
      </c>
      <c r="K943">
        <v>0.875</v>
      </c>
      <c r="L943">
        <v>0.83486238532110002</v>
      </c>
      <c r="M943">
        <v>0.95412844036697197</v>
      </c>
      <c r="N943">
        <v>0.85446009389671296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964</v>
      </c>
      <c r="F944">
        <v>964</v>
      </c>
      <c r="G944">
        <v>0</v>
      </c>
      <c r="H944">
        <v>962</v>
      </c>
      <c r="I944">
        <v>2</v>
      </c>
      <c r="J944">
        <v>2</v>
      </c>
      <c r="K944">
        <v>0.99792531120331895</v>
      </c>
      <c r="L944">
        <v>0.99792531120331895</v>
      </c>
      <c r="M944">
        <v>1</v>
      </c>
      <c r="N944">
        <v>0.99792531120331895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728</v>
      </c>
      <c r="F945">
        <v>774</v>
      </c>
      <c r="G945">
        <v>46</v>
      </c>
      <c r="H945">
        <v>697</v>
      </c>
      <c r="I945">
        <v>31</v>
      </c>
      <c r="J945">
        <v>77</v>
      </c>
      <c r="K945">
        <v>0.95741758241758201</v>
      </c>
      <c r="L945">
        <v>0.90051679586563305</v>
      </c>
      <c r="M945">
        <v>0.94056847545219602</v>
      </c>
      <c r="N945">
        <v>0.92809587217043898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227</v>
      </c>
      <c r="F946">
        <v>218</v>
      </c>
      <c r="G946">
        <v>9</v>
      </c>
      <c r="H946">
        <v>190</v>
      </c>
      <c r="I946">
        <v>37</v>
      </c>
      <c r="J946">
        <v>28</v>
      </c>
      <c r="K946">
        <v>0.83700440528634301</v>
      </c>
      <c r="L946">
        <v>0.87155963302752204</v>
      </c>
      <c r="M946">
        <v>1.04128440366972</v>
      </c>
      <c r="N946">
        <v>0.85393258426966201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1110</v>
      </c>
      <c r="F947">
        <v>1109</v>
      </c>
      <c r="G947">
        <v>1</v>
      </c>
      <c r="H947">
        <v>1102</v>
      </c>
      <c r="I947">
        <v>8</v>
      </c>
      <c r="J947">
        <v>7</v>
      </c>
      <c r="K947">
        <v>0.99279279279279198</v>
      </c>
      <c r="L947">
        <v>0.99368800721370598</v>
      </c>
      <c r="M947">
        <v>1.0009017132551801</v>
      </c>
      <c r="N947">
        <v>0.99324019828751597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703</v>
      </c>
      <c r="F948">
        <v>681</v>
      </c>
      <c r="G948">
        <v>22</v>
      </c>
      <c r="H948">
        <v>616</v>
      </c>
      <c r="I948">
        <v>87</v>
      </c>
      <c r="J948">
        <v>65</v>
      </c>
      <c r="K948">
        <v>0.87624466571834903</v>
      </c>
      <c r="L948">
        <v>0.904552129221732</v>
      </c>
      <c r="M948">
        <v>1.03230543318649</v>
      </c>
      <c r="N948">
        <v>0.89017341040462405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250</v>
      </c>
      <c r="F949">
        <v>272</v>
      </c>
      <c r="G949">
        <v>22</v>
      </c>
      <c r="H949">
        <v>172</v>
      </c>
      <c r="I949">
        <v>78</v>
      </c>
      <c r="J949">
        <v>100</v>
      </c>
      <c r="K949">
        <v>0.68799999999999994</v>
      </c>
      <c r="L949">
        <v>0.63235294117647001</v>
      </c>
      <c r="M949">
        <v>0.91911764705882304</v>
      </c>
      <c r="N949">
        <v>0.65900383141762398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1124</v>
      </c>
      <c r="F950">
        <v>1109</v>
      </c>
      <c r="G950">
        <v>15</v>
      </c>
      <c r="H950">
        <v>1107</v>
      </c>
      <c r="I950">
        <v>17</v>
      </c>
      <c r="J950">
        <v>2</v>
      </c>
      <c r="K950">
        <v>0.98487544483985701</v>
      </c>
      <c r="L950">
        <v>0.99819657348962998</v>
      </c>
      <c r="M950">
        <v>1.0135256988277701</v>
      </c>
      <c r="N950">
        <v>0.99149126735333604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654</v>
      </c>
      <c r="F951">
        <v>681</v>
      </c>
      <c r="G951">
        <v>27</v>
      </c>
      <c r="H951">
        <v>600</v>
      </c>
      <c r="I951">
        <v>54</v>
      </c>
      <c r="J951">
        <v>81</v>
      </c>
      <c r="K951">
        <v>0.91743119266054995</v>
      </c>
      <c r="L951">
        <v>0.88105726872246604</v>
      </c>
      <c r="M951">
        <v>0.96035242290748901</v>
      </c>
      <c r="N951">
        <v>0.898876404494382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263</v>
      </c>
      <c r="F952">
        <v>272</v>
      </c>
      <c r="G952">
        <v>9</v>
      </c>
      <c r="H952">
        <v>213</v>
      </c>
      <c r="I952">
        <v>50</v>
      </c>
      <c r="J952">
        <v>59</v>
      </c>
      <c r="K952">
        <v>0.80988593155893496</v>
      </c>
      <c r="L952">
        <v>0.78308823529411697</v>
      </c>
      <c r="M952">
        <v>0.96691176470588203</v>
      </c>
      <c r="N952">
        <v>0.79626168224298999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1113</v>
      </c>
      <c r="F953">
        <v>1109</v>
      </c>
      <c r="G953">
        <v>4</v>
      </c>
      <c r="H953">
        <v>1106</v>
      </c>
      <c r="I953">
        <v>7</v>
      </c>
      <c r="J953">
        <v>3</v>
      </c>
      <c r="K953">
        <v>0.99371069182389904</v>
      </c>
      <c r="L953">
        <v>0.99729486023444502</v>
      </c>
      <c r="M953">
        <v>1.00360685302073</v>
      </c>
      <c r="N953">
        <v>0.99549954995499501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639</v>
      </c>
      <c r="F954">
        <v>681</v>
      </c>
      <c r="G954">
        <v>42</v>
      </c>
      <c r="H954">
        <v>589</v>
      </c>
      <c r="I954">
        <v>50</v>
      </c>
      <c r="J954">
        <v>92</v>
      </c>
      <c r="K954">
        <v>0.92175273865414697</v>
      </c>
      <c r="L954">
        <v>0.86490455212922102</v>
      </c>
      <c r="M954">
        <v>0.93832599118942706</v>
      </c>
      <c r="N954">
        <v>0.89242424242424201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241</v>
      </c>
      <c r="F955">
        <v>272</v>
      </c>
      <c r="G955">
        <v>31</v>
      </c>
      <c r="H955">
        <v>209</v>
      </c>
      <c r="I955">
        <v>32</v>
      </c>
      <c r="J955">
        <v>63</v>
      </c>
      <c r="K955">
        <v>0.86721991701244805</v>
      </c>
      <c r="L955">
        <v>0.76838235294117596</v>
      </c>
      <c r="M955">
        <v>0.88602941176470495</v>
      </c>
      <c r="N955">
        <v>0.81481481481481399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1047</v>
      </c>
      <c r="F956">
        <v>1029</v>
      </c>
      <c r="G956">
        <v>18</v>
      </c>
      <c r="H956">
        <v>1029</v>
      </c>
      <c r="I956">
        <v>18</v>
      </c>
      <c r="J956">
        <v>0</v>
      </c>
      <c r="K956">
        <v>0.98280802292263603</v>
      </c>
      <c r="L956">
        <v>1</v>
      </c>
      <c r="M956">
        <v>1.0174927113702601</v>
      </c>
      <c r="N956">
        <v>0.99132947976878605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815</v>
      </c>
      <c r="F957">
        <v>837</v>
      </c>
      <c r="G957">
        <v>22</v>
      </c>
      <c r="H957">
        <v>738</v>
      </c>
      <c r="I957">
        <v>77</v>
      </c>
      <c r="J957">
        <v>99</v>
      </c>
      <c r="K957">
        <v>0.90552147239263803</v>
      </c>
      <c r="L957">
        <v>0.88172043010752599</v>
      </c>
      <c r="M957">
        <v>0.97371565113500602</v>
      </c>
      <c r="N957">
        <v>0.89346246973365595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266</v>
      </c>
      <c r="F958">
        <v>240</v>
      </c>
      <c r="G958">
        <v>26</v>
      </c>
      <c r="H958">
        <v>178</v>
      </c>
      <c r="I958">
        <v>88</v>
      </c>
      <c r="J958">
        <v>62</v>
      </c>
      <c r="K958">
        <v>0.66917293233082698</v>
      </c>
      <c r="L958">
        <v>0.74166666666666603</v>
      </c>
      <c r="M958">
        <v>1.1083333333333301</v>
      </c>
      <c r="N958">
        <v>0.70355731225296403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1062</v>
      </c>
      <c r="F959">
        <v>1029</v>
      </c>
      <c r="G959">
        <v>33</v>
      </c>
      <c r="H959">
        <v>1029</v>
      </c>
      <c r="I959">
        <v>33</v>
      </c>
      <c r="J959">
        <v>0</v>
      </c>
      <c r="K959">
        <v>0.96892655367231595</v>
      </c>
      <c r="L959">
        <v>1</v>
      </c>
      <c r="M959">
        <v>1.0320699708454799</v>
      </c>
      <c r="N959">
        <v>0.98421807747489198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840</v>
      </c>
      <c r="F960">
        <v>837</v>
      </c>
      <c r="G960">
        <v>3</v>
      </c>
      <c r="H960">
        <v>769</v>
      </c>
      <c r="I960">
        <v>71</v>
      </c>
      <c r="J960">
        <v>68</v>
      </c>
      <c r="K960">
        <v>0.91547619047619</v>
      </c>
      <c r="L960">
        <v>0.91875746714456397</v>
      </c>
      <c r="M960">
        <v>1.00358422939068</v>
      </c>
      <c r="N960">
        <v>0.91711389385807895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275</v>
      </c>
      <c r="F961">
        <v>240</v>
      </c>
      <c r="G961">
        <v>35</v>
      </c>
      <c r="H961">
        <v>196</v>
      </c>
      <c r="I961">
        <v>79</v>
      </c>
      <c r="J961">
        <v>44</v>
      </c>
      <c r="K961">
        <v>0.71272727272727199</v>
      </c>
      <c r="L961">
        <v>0.81666666666666599</v>
      </c>
      <c r="M961">
        <v>1.1458333333333299</v>
      </c>
      <c r="N961">
        <v>0.76116504854368905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1037</v>
      </c>
      <c r="F962">
        <v>1029</v>
      </c>
      <c r="G962">
        <v>8</v>
      </c>
      <c r="H962">
        <v>1029</v>
      </c>
      <c r="I962">
        <v>8</v>
      </c>
      <c r="J962">
        <v>0</v>
      </c>
      <c r="K962">
        <v>0.99228543876566999</v>
      </c>
      <c r="L962">
        <v>1</v>
      </c>
      <c r="M962">
        <v>1.00777453838678</v>
      </c>
      <c r="N962">
        <v>0.99612778315585604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813</v>
      </c>
      <c r="F963">
        <v>837</v>
      </c>
      <c r="G963">
        <v>24</v>
      </c>
      <c r="H963">
        <v>772</v>
      </c>
      <c r="I963">
        <v>41</v>
      </c>
      <c r="J963">
        <v>65</v>
      </c>
      <c r="K963">
        <v>0.94956949569495697</v>
      </c>
      <c r="L963">
        <v>0.922341696535244</v>
      </c>
      <c r="M963">
        <v>0.97132616487455103</v>
      </c>
      <c r="N963">
        <v>0.93575757575757501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245</v>
      </c>
      <c r="F964">
        <v>240</v>
      </c>
      <c r="G964">
        <v>5</v>
      </c>
      <c r="H964">
        <v>195</v>
      </c>
      <c r="I964">
        <v>50</v>
      </c>
      <c r="J964">
        <v>45</v>
      </c>
      <c r="K964">
        <v>0.79591836734693799</v>
      </c>
      <c r="L964">
        <v>0.8125</v>
      </c>
      <c r="M964">
        <v>1.0208333333333299</v>
      </c>
      <c r="N964">
        <v>0.80412371134020599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1047</v>
      </c>
      <c r="F965">
        <v>1044</v>
      </c>
      <c r="G965">
        <v>3</v>
      </c>
      <c r="H965">
        <v>1040</v>
      </c>
      <c r="I965">
        <v>7</v>
      </c>
      <c r="J965">
        <v>4</v>
      </c>
      <c r="K965">
        <v>0.99331423113658002</v>
      </c>
      <c r="L965">
        <v>0.99616858237547801</v>
      </c>
      <c r="M965">
        <v>1.0028735632183901</v>
      </c>
      <c r="N965">
        <v>0.99473935915829703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793</v>
      </c>
      <c r="F966">
        <v>801</v>
      </c>
      <c r="G966">
        <v>8</v>
      </c>
      <c r="H966">
        <v>741</v>
      </c>
      <c r="I966">
        <v>52</v>
      </c>
      <c r="J966">
        <v>60</v>
      </c>
      <c r="K966">
        <v>0.93442622950819598</v>
      </c>
      <c r="L966">
        <v>0.92509363295880098</v>
      </c>
      <c r="M966">
        <v>0.99001248439450595</v>
      </c>
      <c r="N966">
        <v>0.92973651191969797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273</v>
      </c>
      <c r="F967">
        <v>252</v>
      </c>
      <c r="G967">
        <v>21</v>
      </c>
      <c r="H967">
        <v>198</v>
      </c>
      <c r="I967">
        <v>75</v>
      </c>
      <c r="J967">
        <v>54</v>
      </c>
      <c r="K967">
        <v>0.72527472527472503</v>
      </c>
      <c r="L967">
        <v>0.78571428571428503</v>
      </c>
      <c r="M967">
        <v>1.0833333333333299</v>
      </c>
      <c r="N967">
        <v>0.754285714285714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1096</v>
      </c>
      <c r="F968">
        <v>1044</v>
      </c>
      <c r="G968">
        <v>52</v>
      </c>
      <c r="H968">
        <v>1044</v>
      </c>
      <c r="I968">
        <v>52</v>
      </c>
      <c r="J968">
        <v>0</v>
      </c>
      <c r="K968">
        <v>0.952554744525547</v>
      </c>
      <c r="L968">
        <v>1</v>
      </c>
      <c r="M968">
        <v>1.0498084291187699</v>
      </c>
      <c r="N968">
        <v>0.97570093457943896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793</v>
      </c>
      <c r="F969">
        <v>801</v>
      </c>
      <c r="G969">
        <v>8</v>
      </c>
      <c r="H969">
        <v>748</v>
      </c>
      <c r="I969">
        <v>45</v>
      </c>
      <c r="J969">
        <v>53</v>
      </c>
      <c r="K969">
        <v>0.94325346784363095</v>
      </c>
      <c r="L969">
        <v>0.93383270911360705</v>
      </c>
      <c r="M969">
        <v>0.99001248439450595</v>
      </c>
      <c r="N969">
        <v>0.93851944792973596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261</v>
      </c>
      <c r="F970">
        <v>252</v>
      </c>
      <c r="G970">
        <v>9</v>
      </c>
      <c r="H970">
        <v>212</v>
      </c>
      <c r="I970">
        <v>49</v>
      </c>
      <c r="J970">
        <v>40</v>
      </c>
      <c r="K970">
        <v>0.81226053639846696</v>
      </c>
      <c r="L970">
        <v>0.84126984126984095</v>
      </c>
      <c r="M970">
        <v>1.03571428571428</v>
      </c>
      <c r="N970">
        <v>0.82651072124756297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1048</v>
      </c>
      <c r="F971">
        <v>1044</v>
      </c>
      <c r="G971">
        <v>4</v>
      </c>
      <c r="H971">
        <v>1043</v>
      </c>
      <c r="I971">
        <v>5</v>
      </c>
      <c r="J971">
        <v>1</v>
      </c>
      <c r="K971">
        <v>0.99522900763358702</v>
      </c>
      <c r="L971">
        <v>0.99904214559386895</v>
      </c>
      <c r="M971">
        <v>1.00383141762452</v>
      </c>
      <c r="N971">
        <v>0.99713193116634802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787</v>
      </c>
      <c r="F972">
        <v>801</v>
      </c>
      <c r="G972">
        <v>14</v>
      </c>
      <c r="H972">
        <v>753</v>
      </c>
      <c r="I972">
        <v>34</v>
      </c>
      <c r="J972">
        <v>48</v>
      </c>
      <c r="K972">
        <v>0.956797966963151</v>
      </c>
      <c r="L972">
        <v>0.94007490636704105</v>
      </c>
      <c r="M972">
        <v>0.98252184769038697</v>
      </c>
      <c r="N972">
        <v>0.94836272040302205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256</v>
      </c>
      <c r="F973">
        <v>252</v>
      </c>
      <c r="G973">
        <v>4</v>
      </c>
      <c r="H973">
        <v>211</v>
      </c>
      <c r="I973">
        <v>45</v>
      </c>
      <c r="J973">
        <v>41</v>
      </c>
      <c r="K973">
        <v>0.82421875</v>
      </c>
      <c r="L973">
        <v>0.83730158730158699</v>
      </c>
      <c r="M973">
        <v>1.01587301587301</v>
      </c>
      <c r="N973">
        <v>0.83070866141732203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1063</v>
      </c>
      <c r="F974">
        <v>1076</v>
      </c>
      <c r="G974">
        <v>13</v>
      </c>
      <c r="H974">
        <v>1042</v>
      </c>
      <c r="I974">
        <v>21</v>
      </c>
      <c r="J974">
        <v>34</v>
      </c>
      <c r="K974">
        <v>0.98024459078080906</v>
      </c>
      <c r="L974">
        <v>0.96840148698884698</v>
      </c>
      <c r="M974">
        <v>0.987918215613382</v>
      </c>
      <c r="N974">
        <v>0.97428705002337501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721</v>
      </c>
      <c r="F975">
        <v>753</v>
      </c>
      <c r="G975">
        <v>32</v>
      </c>
      <c r="H975">
        <v>664</v>
      </c>
      <c r="I975">
        <v>57</v>
      </c>
      <c r="J975">
        <v>89</v>
      </c>
      <c r="K975">
        <v>0.92094313453536703</v>
      </c>
      <c r="L975">
        <v>0.88180610889774202</v>
      </c>
      <c r="M975">
        <v>0.95750332005312</v>
      </c>
      <c r="N975">
        <v>0.90094979647218398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297</v>
      </c>
      <c r="F976">
        <v>245</v>
      </c>
      <c r="G976">
        <v>52</v>
      </c>
      <c r="H976">
        <v>192</v>
      </c>
      <c r="I976">
        <v>105</v>
      </c>
      <c r="J976">
        <v>53</v>
      </c>
      <c r="K976">
        <v>0.64646464646464596</v>
      </c>
      <c r="L976">
        <v>0.78367346938775495</v>
      </c>
      <c r="M976">
        <v>1.21224489795918</v>
      </c>
      <c r="N976">
        <v>0.70848708487084799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1109</v>
      </c>
      <c r="F977">
        <v>1076</v>
      </c>
      <c r="G977">
        <v>33</v>
      </c>
      <c r="H977">
        <v>1074</v>
      </c>
      <c r="I977">
        <v>35</v>
      </c>
      <c r="J977">
        <v>2</v>
      </c>
      <c r="K977">
        <v>0.96844003606853002</v>
      </c>
      <c r="L977">
        <v>0.99814126394052005</v>
      </c>
      <c r="M977">
        <v>1.03066914498141</v>
      </c>
      <c r="N977">
        <v>0.98306636155606397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690</v>
      </c>
      <c r="F978">
        <v>753</v>
      </c>
      <c r="G978">
        <v>63</v>
      </c>
      <c r="H978">
        <v>652</v>
      </c>
      <c r="I978">
        <v>38</v>
      </c>
      <c r="J978">
        <v>101</v>
      </c>
      <c r="K978">
        <v>0.94492753623188397</v>
      </c>
      <c r="L978">
        <v>0.86586985391766202</v>
      </c>
      <c r="M978">
        <v>0.91633466135458097</v>
      </c>
      <c r="N978">
        <v>0.90367290367290298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246</v>
      </c>
      <c r="F979">
        <v>245</v>
      </c>
      <c r="G979">
        <v>1</v>
      </c>
      <c r="H979">
        <v>191</v>
      </c>
      <c r="I979">
        <v>55</v>
      </c>
      <c r="J979">
        <v>54</v>
      </c>
      <c r="K979">
        <v>0.776422764227642</v>
      </c>
      <c r="L979">
        <v>0.77959183673469301</v>
      </c>
      <c r="M979">
        <v>1.0040816326530599</v>
      </c>
      <c r="N979">
        <v>0.77800407331975496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1054</v>
      </c>
      <c r="F980">
        <v>1076</v>
      </c>
      <c r="G980">
        <v>22</v>
      </c>
      <c r="H980">
        <v>1052</v>
      </c>
      <c r="I980">
        <v>2</v>
      </c>
      <c r="J980">
        <v>24</v>
      </c>
      <c r="K980">
        <v>0.99810246679316805</v>
      </c>
      <c r="L980">
        <v>0.97769516728624495</v>
      </c>
      <c r="M980">
        <v>0.97955390334572401</v>
      </c>
      <c r="N980">
        <v>0.98779342723004604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666</v>
      </c>
      <c r="F981">
        <v>753</v>
      </c>
      <c r="G981">
        <v>87</v>
      </c>
      <c r="H981">
        <v>623</v>
      </c>
      <c r="I981">
        <v>43</v>
      </c>
      <c r="J981">
        <v>130</v>
      </c>
      <c r="K981">
        <v>0.93543543543543495</v>
      </c>
      <c r="L981">
        <v>0.82735723771580305</v>
      </c>
      <c r="M981">
        <v>0.88446215139442197</v>
      </c>
      <c r="N981">
        <v>0.87808315715292395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237</v>
      </c>
      <c r="F982">
        <v>245</v>
      </c>
      <c r="G982">
        <v>8</v>
      </c>
      <c r="H982">
        <v>196</v>
      </c>
      <c r="I982">
        <v>41</v>
      </c>
      <c r="J982">
        <v>49</v>
      </c>
      <c r="K982">
        <v>0.82700421940928204</v>
      </c>
      <c r="L982">
        <v>0.8</v>
      </c>
      <c r="M982">
        <v>0.96734693877551003</v>
      </c>
      <c r="N982">
        <v>0.81327800829875496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1186</v>
      </c>
      <c r="F983">
        <v>1251</v>
      </c>
      <c r="G983">
        <v>65</v>
      </c>
      <c r="H983">
        <v>1183</v>
      </c>
      <c r="I983">
        <v>3</v>
      </c>
      <c r="J983">
        <v>68</v>
      </c>
      <c r="K983">
        <v>0.99747048903878499</v>
      </c>
      <c r="L983">
        <v>0.94564348521182995</v>
      </c>
      <c r="M983">
        <v>0.948041566746602</v>
      </c>
      <c r="N983">
        <v>0.97086581862946197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873</v>
      </c>
      <c r="F984">
        <v>841</v>
      </c>
      <c r="G984">
        <v>32</v>
      </c>
      <c r="H984">
        <v>759</v>
      </c>
      <c r="I984">
        <v>114</v>
      </c>
      <c r="J984">
        <v>82</v>
      </c>
      <c r="K984">
        <v>0.86941580756013703</v>
      </c>
      <c r="L984">
        <v>0.90249702734839399</v>
      </c>
      <c r="M984">
        <v>1.0380499405469601</v>
      </c>
      <c r="N984">
        <v>0.88564760793465502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321</v>
      </c>
      <c r="F985">
        <v>252</v>
      </c>
      <c r="G985">
        <v>69</v>
      </c>
      <c r="H985">
        <v>181</v>
      </c>
      <c r="I985">
        <v>140</v>
      </c>
      <c r="J985">
        <v>71</v>
      </c>
      <c r="K985">
        <v>0.56386292834890905</v>
      </c>
      <c r="L985">
        <v>0.71825396825396803</v>
      </c>
      <c r="M985">
        <v>1.27380952380952</v>
      </c>
      <c r="N985">
        <v>0.63176265270506105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896</v>
      </c>
      <c r="F986">
        <v>1251</v>
      </c>
      <c r="G986">
        <v>355</v>
      </c>
      <c r="H986">
        <v>888</v>
      </c>
      <c r="I986">
        <v>8</v>
      </c>
      <c r="J986">
        <v>363</v>
      </c>
      <c r="K986">
        <v>0.99107142857142805</v>
      </c>
      <c r="L986">
        <v>0.70983213429256597</v>
      </c>
      <c r="M986">
        <v>0.71622701838529101</v>
      </c>
      <c r="N986">
        <v>0.82720074522589604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726</v>
      </c>
      <c r="F987">
        <v>841</v>
      </c>
      <c r="G987">
        <v>115</v>
      </c>
      <c r="H987">
        <v>655</v>
      </c>
      <c r="I987">
        <v>71</v>
      </c>
      <c r="J987">
        <v>186</v>
      </c>
      <c r="K987">
        <v>0.90220385674931103</v>
      </c>
      <c r="L987">
        <v>0.77883472057074898</v>
      </c>
      <c r="M987">
        <v>0.863258026159334</v>
      </c>
      <c r="N987">
        <v>0.83599234205488104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216</v>
      </c>
      <c r="F988">
        <v>252</v>
      </c>
      <c r="G988">
        <v>36</v>
      </c>
      <c r="H988">
        <v>178</v>
      </c>
      <c r="I988">
        <v>38</v>
      </c>
      <c r="J988">
        <v>74</v>
      </c>
      <c r="K988">
        <v>0.82407407407407396</v>
      </c>
      <c r="L988">
        <v>0.70634920634920595</v>
      </c>
      <c r="M988">
        <v>0.85714285714285698</v>
      </c>
      <c r="N988">
        <v>0.76068376068375998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1170</v>
      </c>
      <c r="F989">
        <v>1251</v>
      </c>
      <c r="G989">
        <v>81</v>
      </c>
      <c r="H989">
        <v>1168</v>
      </c>
      <c r="I989">
        <v>2</v>
      </c>
      <c r="J989">
        <v>83</v>
      </c>
      <c r="K989">
        <v>0.99829059829059796</v>
      </c>
      <c r="L989">
        <v>0.933653077537969</v>
      </c>
      <c r="M989">
        <v>0.93525179856115104</v>
      </c>
      <c r="N989">
        <v>0.96489054109871897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796</v>
      </c>
      <c r="F990">
        <v>841</v>
      </c>
      <c r="G990">
        <v>45</v>
      </c>
      <c r="H990">
        <v>715</v>
      </c>
      <c r="I990">
        <v>81</v>
      </c>
      <c r="J990">
        <v>126</v>
      </c>
      <c r="K990">
        <v>0.89824120603015001</v>
      </c>
      <c r="L990">
        <v>0.85017835909631301</v>
      </c>
      <c r="M990">
        <v>0.94649227110582601</v>
      </c>
      <c r="N990">
        <v>0.87354917532070797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243</v>
      </c>
      <c r="F991">
        <v>252</v>
      </c>
      <c r="G991">
        <v>9</v>
      </c>
      <c r="H991">
        <v>200</v>
      </c>
      <c r="I991">
        <v>43</v>
      </c>
      <c r="J991">
        <v>52</v>
      </c>
      <c r="K991">
        <v>0.82304526748971196</v>
      </c>
      <c r="L991">
        <v>0.79365079365079305</v>
      </c>
      <c r="M991">
        <v>0.96428571428571397</v>
      </c>
      <c r="N991">
        <v>0.80808080808080796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947</v>
      </c>
      <c r="F992">
        <v>920</v>
      </c>
      <c r="G992">
        <v>27</v>
      </c>
      <c r="H992">
        <v>918</v>
      </c>
      <c r="I992">
        <v>29</v>
      </c>
      <c r="J992">
        <v>2</v>
      </c>
      <c r="K992">
        <v>0.96937697993664196</v>
      </c>
      <c r="L992">
        <v>0.99782608695652097</v>
      </c>
      <c r="M992">
        <v>1.02934782608695</v>
      </c>
      <c r="N992">
        <v>0.98339582217461097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598</v>
      </c>
      <c r="F993">
        <v>549</v>
      </c>
      <c r="G993">
        <v>49</v>
      </c>
      <c r="H993">
        <v>481</v>
      </c>
      <c r="I993">
        <v>117</v>
      </c>
      <c r="J993">
        <v>68</v>
      </c>
      <c r="K993">
        <v>0.80434782608695599</v>
      </c>
      <c r="L993">
        <v>0.87613843351548204</v>
      </c>
      <c r="M993">
        <v>1.08925318761384</v>
      </c>
      <c r="N993">
        <v>0.83870967741935398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233</v>
      </c>
      <c r="F994">
        <v>204</v>
      </c>
      <c r="G994">
        <v>29</v>
      </c>
      <c r="H994">
        <v>168</v>
      </c>
      <c r="I994">
        <v>65</v>
      </c>
      <c r="J994">
        <v>36</v>
      </c>
      <c r="K994">
        <v>0.72103004291845496</v>
      </c>
      <c r="L994">
        <v>0.82352941176470495</v>
      </c>
      <c r="M994">
        <v>1.14215686274509</v>
      </c>
      <c r="N994">
        <v>0.76887871853546896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941</v>
      </c>
      <c r="F995">
        <v>920</v>
      </c>
      <c r="G995">
        <v>21</v>
      </c>
      <c r="H995">
        <v>919</v>
      </c>
      <c r="I995">
        <v>22</v>
      </c>
      <c r="J995">
        <v>1</v>
      </c>
      <c r="K995">
        <v>0.97662061636556796</v>
      </c>
      <c r="L995">
        <v>0.99891304347826004</v>
      </c>
      <c r="M995">
        <v>1.02282608695652</v>
      </c>
      <c r="N995">
        <v>0.98764105319720497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562</v>
      </c>
      <c r="F996">
        <v>549</v>
      </c>
      <c r="G996">
        <v>13</v>
      </c>
      <c r="H996">
        <v>476</v>
      </c>
      <c r="I996">
        <v>86</v>
      </c>
      <c r="J996">
        <v>73</v>
      </c>
      <c r="K996">
        <v>0.84697508896797102</v>
      </c>
      <c r="L996">
        <v>0.86703096539162094</v>
      </c>
      <c r="M996">
        <v>1.02367941712204</v>
      </c>
      <c r="N996">
        <v>0.85688568856885605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206</v>
      </c>
      <c r="F997">
        <v>204</v>
      </c>
      <c r="G997">
        <v>2</v>
      </c>
      <c r="H997">
        <v>171</v>
      </c>
      <c r="I997">
        <v>35</v>
      </c>
      <c r="J997">
        <v>33</v>
      </c>
      <c r="K997">
        <v>0.83009708737863996</v>
      </c>
      <c r="L997">
        <v>0.83823529411764697</v>
      </c>
      <c r="M997">
        <v>1.0098039215686201</v>
      </c>
      <c r="N997">
        <v>0.83414634146341404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916</v>
      </c>
      <c r="F998">
        <v>920</v>
      </c>
      <c r="G998">
        <v>4</v>
      </c>
      <c r="H998">
        <v>914</v>
      </c>
      <c r="I998">
        <v>2</v>
      </c>
      <c r="J998">
        <v>6</v>
      </c>
      <c r="K998">
        <v>0.99781659388646204</v>
      </c>
      <c r="L998">
        <v>0.99347826086956503</v>
      </c>
      <c r="M998">
        <v>0.99565217391304295</v>
      </c>
      <c r="N998">
        <v>0.99564270152505396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575</v>
      </c>
      <c r="F999">
        <v>549</v>
      </c>
      <c r="G999">
        <v>26</v>
      </c>
      <c r="H999">
        <v>495</v>
      </c>
      <c r="I999">
        <v>80</v>
      </c>
      <c r="J999">
        <v>54</v>
      </c>
      <c r="K999">
        <v>0.860869565217391</v>
      </c>
      <c r="L999">
        <v>0.90163934426229497</v>
      </c>
      <c r="M999">
        <v>1.0473588342440801</v>
      </c>
      <c r="N999">
        <v>0.88078291814946597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211</v>
      </c>
      <c r="F1000">
        <v>204</v>
      </c>
      <c r="G1000">
        <v>7</v>
      </c>
      <c r="H1000">
        <v>185</v>
      </c>
      <c r="I1000">
        <v>26</v>
      </c>
      <c r="J1000">
        <v>19</v>
      </c>
      <c r="K1000">
        <v>0.87677725118483396</v>
      </c>
      <c r="L1000">
        <v>0.90686274509803899</v>
      </c>
      <c r="M1000">
        <v>1.03431372549019</v>
      </c>
      <c r="N1000">
        <v>0.89156626506024095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1008</v>
      </c>
      <c r="F1001">
        <v>946</v>
      </c>
      <c r="G1001">
        <v>62</v>
      </c>
      <c r="H1001">
        <v>944</v>
      </c>
      <c r="I1001">
        <v>64</v>
      </c>
      <c r="J1001">
        <v>2</v>
      </c>
      <c r="K1001">
        <v>0.93650793650793596</v>
      </c>
      <c r="L1001">
        <v>0.99788583509513695</v>
      </c>
      <c r="M1001">
        <v>1.06553911205074</v>
      </c>
      <c r="N1001">
        <v>0.96622313203684695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713</v>
      </c>
      <c r="F1002">
        <v>703</v>
      </c>
      <c r="G1002">
        <v>10</v>
      </c>
      <c r="H1002">
        <v>620</v>
      </c>
      <c r="I1002">
        <v>93</v>
      </c>
      <c r="J1002">
        <v>83</v>
      </c>
      <c r="K1002">
        <v>0.86956521739130399</v>
      </c>
      <c r="L1002">
        <v>0.88193456614509202</v>
      </c>
      <c r="M1002">
        <v>1.0142247510668501</v>
      </c>
      <c r="N1002">
        <v>0.87570621468926502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235</v>
      </c>
      <c r="F1003">
        <v>247</v>
      </c>
      <c r="G1003">
        <v>12</v>
      </c>
      <c r="H1003">
        <v>167</v>
      </c>
      <c r="I1003">
        <v>68</v>
      </c>
      <c r="J1003">
        <v>80</v>
      </c>
      <c r="K1003">
        <v>0.71063829787234001</v>
      </c>
      <c r="L1003">
        <v>0.67611336032388603</v>
      </c>
      <c r="M1003">
        <v>0.95141700404858298</v>
      </c>
      <c r="N1003">
        <v>0.69294605809128595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971</v>
      </c>
      <c r="F1004">
        <v>946</v>
      </c>
      <c r="G1004">
        <v>25</v>
      </c>
      <c r="H1004">
        <v>946</v>
      </c>
      <c r="I1004">
        <v>25</v>
      </c>
      <c r="J1004">
        <v>0</v>
      </c>
      <c r="K1004">
        <v>0.97425334706488098</v>
      </c>
      <c r="L1004">
        <v>1</v>
      </c>
      <c r="M1004">
        <v>1.02642706131078</v>
      </c>
      <c r="N1004">
        <v>0.98695878977569096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699</v>
      </c>
      <c r="F1005">
        <v>703</v>
      </c>
      <c r="G1005">
        <v>4</v>
      </c>
      <c r="H1005">
        <v>628</v>
      </c>
      <c r="I1005">
        <v>71</v>
      </c>
      <c r="J1005">
        <v>75</v>
      </c>
      <c r="K1005">
        <v>0.89842632331902705</v>
      </c>
      <c r="L1005">
        <v>0.89331436699857703</v>
      </c>
      <c r="M1005">
        <v>0.994310099573257</v>
      </c>
      <c r="N1005">
        <v>0.89586305278174005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220</v>
      </c>
      <c r="F1006">
        <v>247</v>
      </c>
      <c r="G1006">
        <v>27</v>
      </c>
      <c r="H1006">
        <v>185</v>
      </c>
      <c r="I1006">
        <v>35</v>
      </c>
      <c r="J1006">
        <v>62</v>
      </c>
      <c r="K1006">
        <v>0.84090909090909005</v>
      </c>
      <c r="L1006">
        <v>0.748987854251012</v>
      </c>
      <c r="M1006">
        <v>0.89068825910931104</v>
      </c>
      <c r="N1006">
        <v>0.79229122055674495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956</v>
      </c>
      <c r="F1007">
        <v>946</v>
      </c>
      <c r="G1007">
        <v>10</v>
      </c>
      <c r="H1007">
        <v>945</v>
      </c>
      <c r="I1007">
        <v>11</v>
      </c>
      <c r="J1007">
        <v>1</v>
      </c>
      <c r="K1007">
        <v>0.98849372384937195</v>
      </c>
      <c r="L1007">
        <v>0.99894291754756803</v>
      </c>
      <c r="M1007">
        <v>1.0105708245243099</v>
      </c>
      <c r="N1007">
        <v>0.99369085173501503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684</v>
      </c>
      <c r="F1008">
        <v>703</v>
      </c>
      <c r="G1008">
        <v>19</v>
      </c>
      <c r="H1008">
        <v>635</v>
      </c>
      <c r="I1008">
        <v>49</v>
      </c>
      <c r="J1008">
        <v>68</v>
      </c>
      <c r="K1008">
        <v>0.92836257309941494</v>
      </c>
      <c r="L1008">
        <v>0.903271692745377</v>
      </c>
      <c r="M1008">
        <v>0.97297297297297303</v>
      </c>
      <c r="N1008">
        <v>0.91564527757750502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255</v>
      </c>
      <c r="F1009">
        <v>247</v>
      </c>
      <c r="G1009">
        <v>8</v>
      </c>
      <c r="H1009">
        <v>199</v>
      </c>
      <c r="I1009">
        <v>56</v>
      </c>
      <c r="J1009">
        <v>48</v>
      </c>
      <c r="K1009">
        <v>0.78039215686274499</v>
      </c>
      <c r="L1009">
        <v>0.80566801619433204</v>
      </c>
      <c r="M1009">
        <v>1.0323886639676101</v>
      </c>
      <c r="N1009">
        <v>0.79282868525896399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1005</v>
      </c>
      <c r="F1010">
        <v>999</v>
      </c>
      <c r="G1010">
        <v>6</v>
      </c>
      <c r="H1010">
        <v>988</v>
      </c>
      <c r="I1010">
        <v>17</v>
      </c>
      <c r="J1010">
        <v>11</v>
      </c>
      <c r="K1010">
        <v>0.98308457711442698</v>
      </c>
      <c r="L1010">
        <v>0.98898898898898902</v>
      </c>
      <c r="M1010">
        <v>1.0060060060060001</v>
      </c>
      <c r="N1010">
        <v>0.98602794411177597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892</v>
      </c>
      <c r="F1011">
        <v>835</v>
      </c>
      <c r="G1011">
        <v>57</v>
      </c>
      <c r="H1011">
        <v>738</v>
      </c>
      <c r="I1011">
        <v>154</v>
      </c>
      <c r="J1011">
        <v>97</v>
      </c>
      <c r="K1011">
        <v>0.82735426008968604</v>
      </c>
      <c r="L1011">
        <v>0.88383233532934102</v>
      </c>
      <c r="M1011">
        <v>1.06826347305389</v>
      </c>
      <c r="N1011">
        <v>0.85466126230457395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253</v>
      </c>
      <c r="F1012">
        <v>266</v>
      </c>
      <c r="G1012">
        <v>13</v>
      </c>
      <c r="H1012">
        <v>142</v>
      </c>
      <c r="I1012">
        <v>111</v>
      </c>
      <c r="J1012">
        <v>124</v>
      </c>
      <c r="K1012">
        <v>0.561264822134387</v>
      </c>
      <c r="L1012">
        <v>0.533834586466165</v>
      </c>
      <c r="M1012">
        <v>0.95112781954887204</v>
      </c>
      <c r="N1012">
        <v>0.54720616570327496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830</v>
      </c>
      <c r="F1013">
        <v>999</v>
      </c>
      <c r="G1013">
        <v>169</v>
      </c>
      <c r="H1013">
        <v>827</v>
      </c>
      <c r="I1013">
        <v>3</v>
      </c>
      <c r="J1013">
        <v>172</v>
      </c>
      <c r="K1013">
        <v>0.99638554216867403</v>
      </c>
      <c r="L1013">
        <v>0.82782782782782705</v>
      </c>
      <c r="M1013">
        <v>0.83083083083082998</v>
      </c>
      <c r="N1013">
        <v>0.90431930016402395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510</v>
      </c>
      <c r="F1014">
        <v>835</v>
      </c>
      <c r="G1014">
        <v>325</v>
      </c>
      <c r="H1014">
        <v>459</v>
      </c>
      <c r="I1014">
        <v>51</v>
      </c>
      <c r="J1014">
        <v>376</v>
      </c>
      <c r="K1014">
        <v>0.9</v>
      </c>
      <c r="L1014">
        <v>0.54970059880239497</v>
      </c>
      <c r="M1014">
        <v>0.61077844311377205</v>
      </c>
      <c r="N1014">
        <v>0.68252788104089201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123</v>
      </c>
      <c r="F1015">
        <v>266</v>
      </c>
      <c r="G1015">
        <v>143</v>
      </c>
      <c r="H1015">
        <v>121</v>
      </c>
      <c r="I1015">
        <v>2</v>
      </c>
      <c r="J1015">
        <v>145</v>
      </c>
      <c r="K1015">
        <v>0.98373983739837401</v>
      </c>
      <c r="L1015">
        <v>0.45488721804511201</v>
      </c>
      <c r="M1015">
        <v>0.46240601503759399</v>
      </c>
      <c r="N1015">
        <v>0.62210796915167099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1012</v>
      </c>
      <c r="F1016">
        <v>999</v>
      </c>
      <c r="G1016">
        <v>13</v>
      </c>
      <c r="H1016">
        <v>997</v>
      </c>
      <c r="I1016">
        <v>15</v>
      </c>
      <c r="J1016">
        <v>2</v>
      </c>
      <c r="K1016">
        <v>0.98517786561264797</v>
      </c>
      <c r="L1016">
        <v>0.99799799799799804</v>
      </c>
      <c r="M1016">
        <v>1.0130130130130099</v>
      </c>
      <c r="N1016">
        <v>0.99154649428145203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840</v>
      </c>
      <c r="F1017">
        <v>835</v>
      </c>
      <c r="G1017">
        <v>5</v>
      </c>
      <c r="H1017">
        <v>775</v>
      </c>
      <c r="I1017">
        <v>65</v>
      </c>
      <c r="J1017">
        <v>60</v>
      </c>
      <c r="K1017">
        <v>0.92261904761904701</v>
      </c>
      <c r="L1017">
        <v>0.92814371257484996</v>
      </c>
      <c r="M1017">
        <v>1.00598802395209</v>
      </c>
      <c r="N1017">
        <v>0.92537313432835799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274</v>
      </c>
      <c r="F1018">
        <v>266</v>
      </c>
      <c r="G1018">
        <v>8</v>
      </c>
      <c r="H1018">
        <v>210</v>
      </c>
      <c r="I1018">
        <v>64</v>
      </c>
      <c r="J1018">
        <v>56</v>
      </c>
      <c r="K1018">
        <v>0.76642335766423297</v>
      </c>
      <c r="L1018">
        <v>0.78947368421052599</v>
      </c>
      <c r="M1018">
        <v>1.0300751879699199</v>
      </c>
      <c r="N1018">
        <v>0.77777777777777701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1068</v>
      </c>
      <c r="F1019">
        <v>1079</v>
      </c>
      <c r="G1019">
        <v>11</v>
      </c>
      <c r="H1019">
        <v>1055</v>
      </c>
      <c r="I1019">
        <v>13</v>
      </c>
      <c r="J1019">
        <v>24</v>
      </c>
      <c r="K1019">
        <v>0.98782771535580505</v>
      </c>
      <c r="L1019">
        <v>0.97775718257645905</v>
      </c>
      <c r="M1019">
        <v>0.98980537534754398</v>
      </c>
      <c r="N1019">
        <v>0.98276665114112705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641</v>
      </c>
      <c r="F1020">
        <v>680</v>
      </c>
      <c r="G1020">
        <v>39</v>
      </c>
      <c r="H1020">
        <v>575</v>
      </c>
      <c r="I1020">
        <v>66</v>
      </c>
      <c r="J1020">
        <v>105</v>
      </c>
      <c r="K1020">
        <v>0.89703588143525703</v>
      </c>
      <c r="L1020">
        <v>0.84558823529411697</v>
      </c>
      <c r="M1020">
        <v>0.94264705882352895</v>
      </c>
      <c r="N1020">
        <v>0.87055261165783404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190</v>
      </c>
      <c r="F1021">
        <v>247</v>
      </c>
      <c r="G1021">
        <v>57</v>
      </c>
      <c r="H1021">
        <v>134</v>
      </c>
      <c r="I1021">
        <v>56</v>
      </c>
      <c r="J1021">
        <v>113</v>
      </c>
      <c r="K1021">
        <v>0.70526315789473604</v>
      </c>
      <c r="L1021">
        <v>0.542510121457489</v>
      </c>
      <c r="M1021">
        <v>0.76923076923076905</v>
      </c>
      <c r="N1021">
        <v>0.613272311212814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1027</v>
      </c>
      <c r="F1022">
        <v>1079</v>
      </c>
      <c r="G1022">
        <v>52</v>
      </c>
      <c r="H1022">
        <v>1014</v>
      </c>
      <c r="I1022">
        <v>13</v>
      </c>
      <c r="J1022">
        <v>65</v>
      </c>
      <c r="K1022">
        <v>0.987341772151898</v>
      </c>
      <c r="L1022">
        <v>0.93975903614457801</v>
      </c>
      <c r="M1022">
        <v>0.95180722891566205</v>
      </c>
      <c r="N1022">
        <v>0.96296296296296302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622</v>
      </c>
      <c r="F1023">
        <v>680</v>
      </c>
      <c r="G1023">
        <v>58</v>
      </c>
      <c r="H1023">
        <v>590</v>
      </c>
      <c r="I1023">
        <v>32</v>
      </c>
      <c r="J1023">
        <v>90</v>
      </c>
      <c r="K1023">
        <v>0.94855305466237905</v>
      </c>
      <c r="L1023">
        <v>0.86764705882352899</v>
      </c>
      <c r="M1023">
        <v>0.91470588235294104</v>
      </c>
      <c r="N1023">
        <v>0.90629800307219599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220</v>
      </c>
      <c r="F1024">
        <v>247</v>
      </c>
      <c r="G1024">
        <v>27</v>
      </c>
      <c r="H1024">
        <v>199</v>
      </c>
      <c r="I1024">
        <v>21</v>
      </c>
      <c r="J1024">
        <v>48</v>
      </c>
      <c r="K1024">
        <v>0.90454545454545399</v>
      </c>
      <c r="L1024">
        <v>0.80566801619433204</v>
      </c>
      <c r="M1024">
        <v>0.89068825910931104</v>
      </c>
      <c r="N1024">
        <v>0.85224839400428198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1067</v>
      </c>
      <c r="I1025">
        <v>3</v>
      </c>
      <c r="J1025">
        <v>12</v>
      </c>
      <c r="K1025">
        <v>0.99719626168224296</v>
      </c>
      <c r="L1025">
        <v>0.98887859128822897</v>
      </c>
      <c r="M1025">
        <v>0.991658943466172</v>
      </c>
      <c r="N1025">
        <v>0.99302000930665402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645</v>
      </c>
      <c r="F1026">
        <v>680</v>
      </c>
      <c r="G1026">
        <v>35</v>
      </c>
      <c r="H1026">
        <v>620</v>
      </c>
      <c r="I1026">
        <v>25</v>
      </c>
      <c r="J1026">
        <v>60</v>
      </c>
      <c r="K1026">
        <v>0.96124031007751898</v>
      </c>
      <c r="L1026">
        <v>0.91176470588235203</v>
      </c>
      <c r="M1026">
        <v>0.94852941176470495</v>
      </c>
      <c r="N1026">
        <v>0.93584905660377304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233</v>
      </c>
      <c r="F1027">
        <v>247</v>
      </c>
      <c r="G1027">
        <v>14</v>
      </c>
      <c r="H1027">
        <v>210</v>
      </c>
      <c r="I1027">
        <v>23</v>
      </c>
      <c r="J1027">
        <v>37</v>
      </c>
      <c r="K1027">
        <v>0.90128755364806801</v>
      </c>
      <c r="L1027">
        <v>0.85020242914979705</v>
      </c>
      <c r="M1027">
        <v>0.94331983805667996</v>
      </c>
      <c r="N1027">
        <v>0.875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942</v>
      </c>
      <c r="F1028">
        <v>946</v>
      </c>
      <c r="G1028">
        <v>4</v>
      </c>
      <c r="H1028">
        <v>939</v>
      </c>
      <c r="I1028">
        <v>3</v>
      </c>
      <c r="J1028">
        <v>7</v>
      </c>
      <c r="K1028">
        <v>0.99681528662420305</v>
      </c>
      <c r="L1028">
        <v>0.992600422832981</v>
      </c>
      <c r="M1028">
        <v>0.99577167019027402</v>
      </c>
      <c r="N1028">
        <v>0.99470338983050799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691</v>
      </c>
      <c r="F1029">
        <v>718</v>
      </c>
      <c r="G1029">
        <v>27</v>
      </c>
      <c r="H1029">
        <v>627</v>
      </c>
      <c r="I1029">
        <v>64</v>
      </c>
      <c r="J1029">
        <v>91</v>
      </c>
      <c r="K1029">
        <v>0.90738060781476104</v>
      </c>
      <c r="L1029">
        <v>0.873259052924791</v>
      </c>
      <c r="M1029">
        <v>0.96239554317548703</v>
      </c>
      <c r="N1029">
        <v>0.88999290276791998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254</v>
      </c>
      <c r="F1030">
        <v>207</v>
      </c>
      <c r="G1030">
        <v>47</v>
      </c>
      <c r="H1030">
        <v>155</v>
      </c>
      <c r="I1030">
        <v>99</v>
      </c>
      <c r="J1030">
        <v>52</v>
      </c>
      <c r="K1030">
        <v>0.61023622047244097</v>
      </c>
      <c r="L1030">
        <v>0.74879227053140096</v>
      </c>
      <c r="M1030">
        <v>1.22705314009661</v>
      </c>
      <c r="N1030">
        <v>0.67245119305856804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923</v>
      </c>
      <c r="F1031">
        <v>946</v>
      </c>
      <c r="G1031">
        <v>23</v>
      </c>
      <c r="H1031">
        <v>917</v>
      </c>
      <c r="I1031">
        <v>6</v>
      </c>
      <c r="J1031">
        <v>29</v>
      </c>
      <c r="K1031">
        <v>0.99349945828818997</v>
      </c>
      <c r="L1031">
        <v>0.96934460887949203</v>
      </c>
      <c r="M1031">
        <v>0.97568710359407995</v>
      </c>
      <c r="N1031">
        <v>0.9812734082397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703</v>
      </c>
      <c r="F1032">
        <v>718</v>
      </c>
      <c r="G1032">
        <v>15</v>
      </c>
      <c r="H1032">
        <v>644</v>
      </c>
      <c r="I1032">
        <v>59</v>
      </c>
      <c r="J1032">
        <v>74</v>
      </c>
      <c r="K1032">
        <v>0.91607396870554703</v>
      </c>
      <c r="L1032">
        <v>0.89693593314763198</v>
      </c>
      <c r="M1032">
        <v>0.97910863509749302</v>
      </c>
      <c r="N1032">
        <v>0.90640394088669896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212</v>
      </c>
      <c r="F1033">
        <v>207</v>
      </c>
      <c r="G1033">
        <v>5</v>
      </c>
      <c r="H1033">
        <v>154</v>
      </c>
      <c r="I1033">
        <v>58</v>
      </c>
      <c r="J1033">
        <v>53</v>
      </c>
      <c r="K1033">
        <v>0.72641509433962204</v>
      </c>
      <c r="L1033">
        <v>0.74396135265700403</v>
      </c>
      <c r="M1033">
        <v>1.0241545893719799</v>
      </c>
      <c r="N1033">
        <v>0.73508353221957001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947</v>
      </c>
      <c r="F1034">
        <v>946</v>
      </c>
      <c r="G1034">
        <v>1</v>
      </c>
      <c r="H1034">
        <v>943</v>
      </c>
      <c r="I1034">
        <v>4</v>
      </c>
      <c r="J1034">
        <v>3</v>
      </c>
      <c r="K1034">
        <v>0.99577613516367403</v>
      </c>
      <c r="L1034">
        <v>0.99682875264270598</v>
      </c>
      <c r="M1034">
        <v>1.0010570824524301</v>
      </c>
      <c r="N1034">
        <v>0.996302165874273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676</v>
      </c>
      <c r="F1035">
        <v>718</v>
      </c>
      <c r="G1035">
        <v>42</v>
      </c>
      <c r="H1035">
        <v>625</v>
      </c>
      <c r="I1035">
        <v>51</v>
      </c>
      <c r="J1035">
        <v>93</v>
      </c>
      <c r="K1035">
        <v>0.92455621301775104</v>
      </c>
      <c r="L1035">
        <v>0.870473537604456</v>
      </c>
      <c r="M1035">
        <v>0.94150417827298005</v>
      </c>
      <c r="N1035">
        <v>0.89670014347202198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218</v>
      </c>
      <c r="F1036">
        <v>207</v>
      </c>
      <c r="G1036">
        <v>11</v>
      </c>
      <c r="H1036">
        <v>149</v>
      </c>
      <c r="I1036">
        <v>69</v>
      </c>
      <c r="J1036">
        <v>58</v>
      </c>
      <c r="K1036">
        <v>0.68348623853210999</v>
      </c>
      <c r="L1036">
        <v>0.71980676328502402</v>
      </c>
      <c r="M1036">
        <v>1.05314009661835</v>
      </c>
      <c r="N1036">
        <v>0.70117647058823496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984</v>
      </c>
      <c r="F1037">
        <v>985</v>
      </c>
      <c r="G1037">
        <v>1</v>
      </c>
      <c r="H1037">
        <v>968</v>
      </c>
      <c r="I1037">
        <v>16</v>
      </c>
      <c r="J1037">
        <v>17</v>
      </c>
      <c r="K1037">
        <v>0.98373983739837401</v>
      </c>
      <c r="L1037">
        <v>0.98274111675126896</v>
      </c>
      <c r="M1037">
        <v>0.99898477157360399</v>
      </c>
      <c r="N1037">
        <v>0.983240223463687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758</v>
      </c>
      <c r="F1038">
        <v>720</v>
      </c>
      <c r="G1038">
        <v>38</v>
      </c>
      <c r="H1038">
        <v>667</v>
      </c>
      <c r="I1038">
        <v>91</v>
      </c>
      <c r="J1038">
        <v>53</v>
      </c>
      <c r="K1038">
        <v>0.87994722955145099</v>
      </c>
      <c r="L1038">
        <v>0.92638888888888804</v>
      </c>
      <c r="M1038">
        <v>1.05277777777777</v>
      </c>
      <c r="N1038">
        <v>0.90257104194857896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316</v>
      </c>
      <c r="F1039">
        <v>214</v>
      </c>
      <c r="G1039">
        <v>102</v>
      </c>
      <c r="H1039">
        <v>187</v>
      </c>
      <c r="I1039">
        <v>129</v>
      </c>
      <c r="J1039">
        <v>27</v>
      </c>
      <c r="K1039">
        <v>0.591772151898734</v>
      </c>
      <c r="L1039">
        <v>0.87383177570093395</v>
      </c>
      <c r="M1039">
        <v>1.47663551401869</v>
      </c>
      <c r="N1039">
        <v>0.70566037735848997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984</v>
      </c>
      <c r="F1040">
        <v>985</v>
      </c>
      <c r="G1040">
        <v>1</v>
      </c>
      <c r="H1040">
        <v>972</v>
      </c>
      <c r="I1040">
        <v>12</v>
      </c>
      <c r="J1040">
        <v>13</v>
      </c>
      <c r="K1040">
        <v>0.98780487804878003</v>
      </c>
      <c r="L1040">
        <v>0.986802030456852</v>
      </c>
      <c r="M1040">
        <v>0.99898477157360399</v>
      </c>
      <c r="N1040">
        <v>0.98730319959370205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710</v>
      </c>
      <c r="F1041">
        <v>720</v>
      </c>
      <c r="G1041">
        <v>10</v>
      </c>
      <c r="H1041">
        <v>649</v>
      </c>
      <c r="I1041">
        <v>61</v>
      </c>
      <c r="J1041">
        <v>71</v>
      </c>
      <c r="K1041">
        <v>0.91408450704225297</v>
      </c>
      <c r="L1041">
        <v>0.90138888888888802</v>
      </c>
      <c r="M1041">
        <v>0.98611111111111105</v>
      </c>
      <c r="N1041">
        <v>0.90769230769230702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219</v>
      </c>
      <c r="F1042">
        <v>214</v>
      </c>
      <c r="G1042">
        <v>5</v>
      </c>
      <c r="H1042">
        <v>152</v>
      </c>
      <c r="I1042">
        <v>67</v>
      </c>
      <c r="J1042">
        <v>62</v>
      </c>
      <c r="K1042">
        <v>0.69406392694063901</v>
      </c>
      <c r="L1042">
        <v>0.710280373831775</v>
      </c>
      <c r="M1042">
        <v>1.0233644859813</v>
      </c>
      <c r="N1042">
        <v>0.70207852193995302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997</v>
      </c>
      <c r="F1043">
        <v>985</v>
      </c>
      <c r="G1043">
        <v>12</v>
      </c>
      <c r="H1043">
        <v>984</v>
      </c>
      <c r="I1043">
        <v>13</v>
      </c>
      <c r="J1043">
        <v>1</v>
      </c>
      <c r="K1043">
        <v>0.98696088264794302</v>
      </c>
      <c r="L1043">
        <v>0.99898477157360399</v>
      </c>
      <c r="M1043">
        <v>1.0121827411167501</v>
      </c>
      <c r="N1043">
        <v>0.99293642785065495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712</v>
      </c>
      <c r="F1044">
        <v>720</v>
      </c>
      <c r="G1044">
        <v>8</v>
      </c>
      <c r="H1044">
        <v>657</v>
      </c>
      <c r="I1044">
        <v>55</v>
      </c>
      <c r="J1044">
        <v>63</v>
      </c>
      <c r="K1044">
        <v>0.922752808988764</v>
      </c>
      <c r="L1044">
        <v>0.91249999999999998</v>
      </c>
      <c r="M1044">
        <v>0.98888888888888804</v>
      </c>
      <c r="N1044">
        <v>0.91759776536312798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273</v>
      </c>
      <c r="F1045">
        <v>214</v>
      </c>
      <c r="G1045">
        <v>59</v>
      </c>
      <c r="H1045">
        <v>192</v>
      </c>
      <c r="I1045">
        <v>81</v>
      </c>
      <c r="J1045">
        <v>22</v>
      </c>
      <c r="K1045">
        <v>0.70329670329670302</v>
      </c>
      <c r="L1045">
        <v>0.89719626168224298</v>
      </c>
      <c r="M1045">
        <v>1.2757009345794299</v>
      </c>
      <c r="N1045">
        <v>0.78850102669404498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1128</v>
      </c>
      <c r="F1046">
        <v>1166</v>
      </c>
      <c r="G1046">
        <v>38</v>
      </c>
      <c r="H1046">
        <v>1125</v>
      </c>
      <c r="I1046">
        <v>3</v>
      </c>
      <c r="J1046">
        <v>41</v>
      </c>
      <c r="K1046">
        <v>0.99734042553191404</v>
      </c>
      <c r="L1046">
        <v>0.96483704974271001</v>
      </c>
      <c r="M1046">
        <v>0.967409948542024</v>
      </c>
      <c r="N1046">
        <v>0.98081952920662596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670</v>
      </c>
      <c r="F1047">
        <v>728</v>
      </c>
      <c r="G1047">
        <v>58</v>
      </c>
      <c r="H1047">
        <v>596</v>
      </c>
      <c r="I1047">
        <v>74</v>
      </c>
      <c r="J1047">
        <v>132</v>
      </c>
      <c r="K1047">
        <v>0.88955223880597001</v>
      </c>
      <c r="L1047">
        <v>0.81868131868131799</v>
      </c>
      <c r="M1047">
        <v>0.92032967032966995</v>
      </c>
      <c r="N1047">
        <v>0.85264663805436303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256</v>
      </c>
      <c r="F1048">
        <v>270</v>
      </c>
      <c r="G1048">
        <v>14</v>
      </c>
      <c r="H1048">
        <v>186</v>
      </c>
      <c r="I1048">
        <v>70</v>
      </c>
      <c r="J1048">
        <v>84</v>
      </c>
      <c r="K1048">
        <v>0.7265625</v>
      </c>
      <c r="L1048">
        <v>0.688888888888888</v>
      </c>
      <c r="M1048">
        <v>0.94814814814814796</v>
      </c>
      <c r="N1048">
        <v>0.70722433460075995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1137</v>
      </c>
      <c r="F1049">
        <v>1166</v>
      </c>
      <c r="G1049">
        <v>29</v>
      </c>
      <c r="H1049">
        <v>1127</v>
      </c>
      <c r="I1049">
        <v>10</v>
      </c>
      <c r="J1049">
        <v>39</v>
      </c>
      <c r="K1049">
        <v>0.99120492524186399</v>
      </c>
      <c r="L1049">
        <v>0.96655231560891897</v>
      </c>
      <c r="M1049">
        <v>0.97512864493996498</v>
      </c>
      <c r="N1049">
        <v>0.97872340425531901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704</v>
      </c>
      <c r="F1050">
        <v>728</v>
      </c>
      <c r="G1050">
        <v>24</v>
      </c>
      <c r="H1050">
        <v>650</v>
      </c>
      <c r="I1050">
        <v>54</v>
      </c>
      <c r="J1050">
        <v>78</v>
      </c>
      <c r="K1050">
        <v>0.92329545454545403</v>
      </c>
      <c r="L1050">
        <v>0.89285714285714202</v>
      </c>
      <c r="M1050">
        <v>0.96703296703296704</v>
      </c>
      <c r="N1050">
        <v>0.90782122905027895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255</v>
      </c>
      <c r="F1051">
        <v>270</v>
      </c>
      <c r="G1051">
        <v>15</v>
      </c>
      <c r="H1051">
        <v>221</v>
      </c>
      <c r="I1051">
        <v>34</v>
      </c>
      <c r="J1051">
        <v>49</v>
      </c>
      <c r="K1051">
        <v>0.86666666666666603</v>
      </c>
      <c r="L1051">
        <v>0.81851851851851798</v>
      </c>
      <c r="M1051">
        <v>0.94444444444444398</v>
      </c>
      <c r="N1051">
        <v>0.84190476190476105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1172</v>
      </c>
      <c r="F1052">
        <v>1166</v>
      </c>
      <c r="G1052">
        <v>6</v>
      </c>
      <c r="H1052">
        <v>1164</v>
      </c>
      <c r="I1052">
        <v>8</v>
      </c>
      <c r="J1052">
        <v>2</v>
      </c>
      <c r="K1052">
        <v>0.993174061433447</v>
      </c>
      <c r="L1052">
        <v>0.99828473413379004</v>
      </c>
      <c r="M1052">
        <v>1.00514579759862</v>
      </c>
      <c r="N1052">
        <v>0.99572284003421696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693</v>
      </c>
      <c r="F1053">
        <v>728</v>
      </c>
      <c r="G1053">
        <v>35</v>
      </c>
      <c r="H1053">
        <v>652</v>
      </c>
      <c r="I1053">
        <v>41</v>
      </c>
      <c r="J1053">
        <v>76</v>
      </c>
      <c r="K1053">
        <v>0.94083694083694003</v>
      </c>
      <c r="L1053">
        <v>0.89560439560439498</v>
      </c>
      <c r="M1053">
        <v>0.95192307692307598</v>
      </c>
      <c r="N1053">
        <v>0.91766361717100597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260</v>
      </c>
      <c r="F1054">
        <v>270</v>
      </c>
      <c r="G1054">
        <v>10</v>
      </c>
      <c r="H1054">
        <v>224</v>
      </c>
      <c r="I1054">
        <v>36</v>
      </c>
      <c r="J1054">
        <v>46</v>
      </c>
      <c r="K1054">
        <v>0.86153846153846103</v>
      </c>
      <c r="L1054">
        <v>0.82962962962962905</v>
      </c>
      <c r="M1054">
        <v>0.96296296296296202</v>
      </c>
      <c r="N1054">
        <v>0.84528301886792401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1071</v>
      </c>
      <c r="F1055">
        <v>1098</v>
      </c>
      <c r="G1055">
        <v>27</v>
      </c>
      <c r="H1055">
        <v>1066</v>
      </c>
      <c r="I1055">
        <v>5</v>
      </c>
      <c r="J1055">
        <v>32</v>
      </c>
      <c r="K1055">
        <v>0.99533146591970101</v>
      </c>
      <c r="L1055">
        <v>0.97085610200364303</v>
      </c>
      <c r="M1055">
        <v>0.97540983606557297</v>
      </c>
      <c r="N1055">
        <v>0.98294144767173797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861</v>
      </c>
      <c r="F1056">
        <v>859</v>
      </c>
      <c r="G1056">
        <v>2</v>
      </c>
      <c r="H1056">
        <v>779</v>
      </c>
      <c r="I1056">
        <v>82</v>
      </c>
      <c r="J1056">
        <v>80</v>
      </c>
      <c r="K1056">
        <v>0.90476190476190399</v>
      </c>
      <c r="L1056">
        <v>0.906868451688009</v>
      </c>
      <c r="M1056">
        <v>1.00232828870779</v>
      </c>
      <c r="N1056">
        <v>0.90581395348837201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347</v>
      </c>
      <c r="F1057">
        <v>293</v>
      </c>
      <c r="G1057">
        <v>54</v>
      </c>
      <c r="H1057">
        <v>185</v>
      </c>
      <c r="I1057">
        <v>162</v>
      </c>
      <c r="J1057">
        <v>108</v>
      </c>
      <c r="K1057">
        <v>0.53314121037463902</v>
      </c>
      <c r="L1057">
        <v>0.63139931740614297</v>
      </c>
      <c r="M1057">
        <v>1.18430034129692</v>
      </c>
      <c r="N1057">
        <v>0.578125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1070</v>
      </c>
      <c r="F1058">
        <v>1098</v>
      </c>
      <c r="G1058">
        <v>28</v>
      </c>
      <c r="H1058">
        <v>1053</v>
      </c>
      <c r="I1058">
        <v>17</v>
      </c>
      <c r="J1058">
        <v>45</v>
      </c>
      <c r="K1058">
        <v>0.98411214953270998</v>
      </c>
      <c r="L1058">
        <v>0.95901639344262202</v>
      </c>
      <c r="M1058">
        <v>0.97449908925318696</v>
      </c>
      <c r="N1058">
        <v>0.97140221402214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804</v>
      </c>
      <c r="F1059">
        <v>859</v>
      </c>
      <c r="G1059">
        <v>55</v>
      </c>
      <c r="H1059">
        <v>753</v>
      </c>
      <c r="I1059">
        <v>51</v>
      </c>
      <c r="J1059">
        <v>106</v>
      </c>
      <c r="K1059">
        <v>0.93656716417910402</v>
      </c>
      <c r="L1059">
        <v>0.87660069848661204</v>
      </c>
      <c r="M1059">
        <v>0.93597206053550597</v>
      </c>
      <c r="N1059">
        <v>0.90559230306674598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279</v>
      </c>
      <c r="F1060">
        <v>293</v>
      </c>
      <c r="G1060">
        <v>14</v>
      </c>
      <c r="H1060">
        <v>205</v>
      </c>
      <c r="I1060">
        <v>74</v>
      </c>
      <c r="J1060">
        <v>88</v>
      </c>
      <c r="K1060">
        <v>0.73476702508960501</v>
      </c>
      <c r="L1060">
        <v>0.69965870307167199</v>
      </c>
      <c r="M1060">
        <v>0.95221843003412898</v>
      </c>
      <c r="N1060">
        <v>0.71678321678321599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1107</v>
      </c>
      <c r="F1061">
        <v>1098</v>
      </c>
      <c r="G1061">
        <v>9</v>
      </c>
      <c r="H1061">
        <v>1095</v>
      </c>
      <c r="I1061">
        <v>12</v>
      </c>
      <c r="J1061">
        <v>3</v>
      </c>
      <c r="K1061">
        <v>0.98915989159891604</v>
      </c>
      <c r="L1061">
        <v>0.99726775956284097</v>
      </c>
      <c r="M1061">
        <v>1.00819672131147</v>
      </c>
      <c r="N1061">
        <v>0.99319727891156395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815</v>
      </c>
      <c r="F1062">
        <v>859</v>
      </c>
      <c r="G1062">
        <v>44</v>
      </c>
      <c r="H1062">
        <v>775</v>
      </c>
      <c r="I1062">
        <v>40</v>
      </c>
      <c r="J1062">
        <v>84</v>
      </c>
      <c r="K1062">
        <v>0.95092024539877296</v>
      </c>
      <c r="L1062">
        <v>0.90221187427240901</v>
      </c>
      <c r="M1062">
        <v>0.94877764842840495</v>
      </c>
      <c r="N1062">
        <v>0.92592592592592504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291</v>
      </c>
      <c r="F1063">
        <v>293</v>
      </c>
      <c r="G1063">
        <v>2</v>
      </c>
      <c r="H1063">
        <v>212</v>
      </c>
      <c r="I1063">
        <v>79</v>
      </c>
      <c r="J1063">
        <v>81</v>
      </c>
      <c r="K1063">
        <v>0.72852233676975897</v>
      </c>
      <c r="L1063">
        <v>0.72354948805460695</v>
      </c>
      <c r="M1063">
        <v>0.993174061433447</v>
      </c>
      <c r="N1063">
        <v>0.72602739726027299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1139</v>
      </c>
      <c r="F1064">
        <v>1140</v>
      </c>
      <c r="G1064">
        <v>1</v>
      </c>
      <c r="H1064">
        <v>1132</v>
      </c>
      <c r="I1064">
        <v>7</v>
      </c>
      <c r="J1064">
        <v>8</v>
      </c>
      <c r="K1064">
        <v>0.99385425812115802</v>
      </c>
      <c r="L1064">
        <v>0.99298245614034997</v>
      </c>
      <c r="M1064">
        <v>0.99912280701754297</v>
      </c>
      <c r="N1064">
        <v>0.99341816586221998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921</v>
      </c>
      <c r="F1065">
        <v>869</v>
      </c>
      <c r="G1065">
        <v>52</v>
      </c>
      <c r="H1065">
        <v>805</v>
      </c>
      <c r="I1065">
        <v>116</v>
      </c>
      <c r="J1065">
        <v>64</v>
      </c>
      <c r="K1065">
        <v>0.874049945711183</v>
      </c>
      <c r="L1065">
        <v>0.92635212888377405</v>
      </c>
      <c r="M1065">
        <v>1.05983889528193</v>
      </c>
      <c r="N1065">
        <v>0.89944134078212301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273</v>
      </c>
      <c r="F1066">
        <v>247</v>
      </c>
      <c r="G1066">
        <v>26</v>
      </c>
      <c r="H1066">
        <v>193</v>
      </c>
      <c r="I1066">
        <v>80</v>
      </c>
      <c r="J1066">
        <v>54</v>
      </c>
      <c r="K1066">
        <v>0.706959706959707</v>
      </c>
      <c r="L1066">
        <v>0.78137651821862297</v>
      </c>
      <c r="M1066">
        <v>1.1052631578947301</v>
      </c>
      <c r="N1066">
        <v>0.742307692307692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1111</v>
      </c>
      <c r="F1067">
        <v>1140</v>
      </c>
      <c r="G1067">
        <v>29</v>
      </c>
      <c r="H1067">
        <v>1102</v>
      </c>
      <c r="I1067">
        <v>9</v>
      </c>
      <c r="J1067">
        <v>38</v>
      </c>
      <c r="K1067">
        <v>0.99189918991899195</v>
      </c>
      <c r="L1067">
        <v>0.96666666666666601</v>
      </c>
      <c r="M1067">
        <v>0.97456140350877196</v>
      </c>
      <c r="N1067">
        <v>0.97912039093736103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922</v>
      </c>
      <c r="F1068">
        <v>869</v>
      </c>
      <c r="G1068">
        <v>53</v>
      </c>
      <c r="H1068">
        <v>811</v>
      </c>
      <c r="I1068">
        <v>111</v>
      </c>
      <c r="J1068">
        <v>58</v>
      </c>
      <c r="K1068">
        <v>0.879609544468546</v>
      </c>
      <c r="L1068">
        <v>0.93325661680091998</v>
      </c>
      <c r="M1068">
        <v>1.0609896432681201</v>
      </c>
      <c r="N1068">
        <v>0.90563930764935796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266</v>
      </c>
      <c r="F1069">
        <v>247</v>
      </c>
      <c r="G1069">
        <v>19</v>
      </c>
      <c r="H1069">
        <v>207</v>
      </c>
      <c r="I1069">
        <v>59</v>
      </c>
      <c r="J1069">
        <v>40</v>
      </c>
      <c r="K1069">
        <v>0.778195488721804</v>
      </c>
      <c r="L1069">
        <v>0.83805668016194301</v>
      </c>
      <c r="M1069">
        <v>1.07692307692307</v>
      </c>
      <c r="N1069">
        <v>0.80701754385964897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1132</v>
      </c>
      <c r="I1070">
        <v>2</v>
      </c>
      <c r="J1070">
        <v>8</v>
      </c>
      <c r="K1070">
        <v>0.99823633156966396</v>
      </c>
      <c r="L1070">
        <v>0.99298245614034997</v>
      </c>
      <c r="M1070">
        <v>0.99473684210526303</v>
      </c>
      <c r="N1070">
        <v>0.99560246262093199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849</v>
      </c>
      <c r="F1071">
        <v>869</v>
      </c>
      <c r="G1071">
        <v>20</v>
      </c>
      <c r="H1071">
        <v>776</v>
      </c>
      <c r="I1071">
        <v>73</v>
      </c>
      <c r="J1071">
        <v>93</v>
      </c>
      <c r="K1071">
        <v>0.91401648998822105</v>
      </c>
      <c r="L1071">
        <v>0.89298043728423404</v>
      </c>
      <c r="M1071">
        <v>0.97698504027617905</v>
      </c>
      <c r="N1071">
        <v>0.90337601862630901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256</v>
      </c>
      <c r="F1072">
        <v>247</v>
      </c>
      <c r="G1072">
        <v>9</v>
      </c>
      <c r="H1072">
        <v>211</v>
      </c>
      <c r="I1072">
        <v>45</v>
      </c>
      <c r="J1072">
        <v>36</v>
      </c>
      <c r="K1072">
        <v>0.82421875</v>
      </c>
      <c r="L1072">
        <v>0.85425101214574894</v>
      </c>
      <c r="M1072">
        <v>1.0364372469635601</v>
      </c>
      <c r="N1072">
        <v>0.83896620278330003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980</v>
      </c>
      <c r="F1073">
        <v>997</v>
      </c>
      <c r="G1073">
        <v>17</v>
      </c>
      <c r="H1073">
        <v>976</v>
      </c>
      <c r="I1073">
        <v>4</v>
      </c>
      <c r="J1073">
        <v>21</v>
      </c>
      <c r="K1073">
        <v>0.99591836734693795</v>
      </c>
      <c r="L1073">
        <v>0.97893681043129299</v>
      </c>
      <c r="M1073">
        <v>0.982948846539618</v>
      </c>
      <c r="N1073">
        <v>0.98735457764289303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808</v>
      </c>
      <c r="F1074">
        <v>810</v>
      </c>
      <c r="G1074">
        <v>2</v>
      </c>
      <c r="H1074">
        <v>742</v>
      </c>
      <c r="I1074">
        <v>66</v>
      </c>
      <c r="J1074">
        <v>68</v>
      </c>
      <c r="K1074">
        <v>0.91831683168316802</v>
      </c>
      <c r="L1074">
        <v>0.91604938271604897</v>
      </c>
      <c r="M1074">
        <v>0.99753086419753001</v>
      </c>
      <c r="N1074">
        <v>0.91718170580964098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271</v>
      </c>
      <c r="F1075">
        <v>250</v>
      </c>
      <c r="G1075">
        <v>21</v>
      </c>
      <c r="H1075">
        <v>181</v>
      </c>
      <c r="I1075">
        <v>90</v>
      </c>
      <c r="J1075">
        <v>69</v>
      </c>
      <c r="K1075">
        <v>0.66789667896678895</v>
      </c>
      <c r="L1075">
        <v>0.72399999999999998</v>
      </c>
      <c r="M1075">
        <v>1.0840000000000001</v>
      </c>
      <c r="N1075">
        <v>0.69481765834932796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991</v>
      </c>
      <c r="F1076">
        <v>997</v>
      </c>
      <c r="G1076">
        <v>6</v>
      </c>
      <c r="H1076">
        <v>978</v>
      </c>
      <c r="I1076">
        <v>13</v>
      </c>
      <c r="J1076">
        <v>19</v>
      </c>
      <c r="K1076">
        <v>0.98688193743693198</v>
      </c>
      <c r="L1076">
        <v>0.980942828485456</v>
      </c>
      <c r="M1076">
        <v>0.99398194583751198</v>
      </c>
      <c r="N1076">
        <v>0.98390342052313795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797</v>
      </c>
      <c r="F1077">
        <v>810</v>
      </c>
      <c r="G1077">
        <v>13</v>
      </c>
      <c r="H1077">
        <v>742</v>
      </c>
      <c r="I1077">
        <v>55</v>
      </c>
      <c r="J1077">
        <v>68</v>
      </c>
      <c r="K1077">
        <v>0.93099121706399002</v>
      </c>
      <c r="L1077">
        <v>0.91604938271604897</v>
      </c>
      <c r="M1077">
        <v>0.98395061728394995</v>
      </c>
      <c r="N1077">
        <v>0.92345986309894201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225</v>
      </c>
      <c r="F1078">
        <v>250</v>
      </c>
      <c r="G1078">
        <v>25</v>
      </c>
      <c r="H1078">
        <v>183</v>
      </c>
      <c r="I1078">
        <v>42</v>
      </c>
      <c r="J1078">
        <v>67</v>
      </c>
      <c r="K1078">
        <v>0.81333333333333302</v>
      </c>
      <c r="L1078">
        <v>0.73199999999999998</v>
      </c>
      <c r="M1078">
        <v>0.9</v>
      </c>
      <c r="N1078">
        <v>0.77052631578947295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999</v>
      </c>
      <c r="F1079">
        <v>997</v>
      </c>
      <c r="G1079">
        <v>2</v>
      </c>
      <c r="H1079">
        <v>995</v>
      </c>
      <c r="I1079">
        <v>4</v>
      </c>
      <c r="J1079">
        <v>2</v>
      </c>
      <c r="K1079">
        <v>0.99599599599599598</v>
      </c>
      <c r="L1079">
        <v>0.99799398194583699</v>
      </c>
      <c r="M1079">
        <v>1.0020060180541599</v>
      </c>
      <c r="N1079">
        <v>0.99699398797595196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793</v>
      </c>
      <c r="F1080">
        <v>810</v>
      </c>
      <c r="G1080">
        <v>17</v>
      </c>
      <c r="H1080">
        <v>753</v>
      </c>
      <c r="I1080">
        <v>40</v>
      </c>
      <c r="J1080">
        <v>57</v>
      </c>
      <c r="K1080">
        <v>0.94955863808322805</v>
      </c>
      <c r="L1080">
        <v>0.92962962962962903</v>
      </c>
      <c r="M1080">
        <v>0.97901234567901196</v>
      </c>
      <c r="N1080">
        <v>0.93948845913911405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263</v>
      </c>
      <c r="F1081">
        <v>250</v>
      </c>
      <c r="G1081">
        <v>13</v>
      </c>
      <c r="H1081">
        <v>199</v>
      </c>
      <c r="I1081">
        <v>64</v>
      </c>
      <c r="J1081">
        <v>51</v>
      </c>
      <c r="K1081">
        <v>0.75665399239543696</v>
      </c>
      <c r="L1081">
        <v>0.79600000000000004</v>
      </c>
      <c r="M1081">
        <v>1.052</v>
      </c>
      <c r="N1081">
        <v>0.77582846003898598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954</v>
      </c>
      <c r="F1082">
        <v>937</v>
      </c>
      <c r="G1082">
        <v>17</v>
      </c>
      <c r="H1082">
        <v>936</v>
      </c>
      <c r="I1082">
        <v>18</v>
      </c>
      <c r="J1082">
        <v>1</v>
      </c>
      <c r="K1082">
        <v>0.98113207547169801</v>
      </c>
      <c r="L1082">
        <v>0.99893276414087495</v>
      </c>
      <c r="M1082">
        <v>1.0181430096051201</v>
      </c>
      <c r="N1082">
        <v>0.98995240613432001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697</v>
      </c>
      <c r="F1083">
        <v>703</v>
      </c>
      <c r="G1083">
        <v>6</v>
      </c>
      <c r="H1083">
        <v>606</v>
      </c>
      <c r="I1083">
        <v>91</v>
      </c>
      <c r="J1083">
        <v>97</v>
      </c>
      <c r="K1083">
        <v>0.86944045911047296</v>
      </c>
      <c r="L1083">
        <v>0.86201991465149297</v>
      </c>
      <c r="M1083">
        <v>0.99146514935988606</v>
      </c>
      <c r="N1083">
        <v>0.86571428571428499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201</v>
      </c>
      <c r="F1084">
        <v>199</v>
      </c>
      <c r="G1084">
        <v>2</v>
      </c>
      <c r="H1084">
        <v>155</v>
      </c>
      <c r="I1084">
        <v>46</v>
      </c>
      <c r="J1084">
        <v>44</v>
      </c>
      <c r="K1084">
        <v>0.77114427860696499</v>
      </c>
      <c r="L1084">
        <v>0.77889447236180898</v>
      </c>
      <c r="M1084">
        <v>1.0100502512562799</v>
      </c>
      <c r="N1084">
        <v>0.77500000000000002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938</v>
      </c>
      <c r="F1085">
        <v>937</v>
      </c>
      <c r="G1085">
        <v>1</v>
      </c>
      <c r="H1085">
        <v>913</v>
      </c>
      <c r="I1085">
        <v>25</v>
      </c>
      <c r="J1085">
        <v>24</v>
      </c>
      <c r="K1085">
        <v>0.97334754797441303</v>
      </c>
      <c r="L1085">
        <v>0.97438633938100305</v>
      </c>
      <c r="M1085">
        <v>1.0010672358591199</v>
      </c>
      <c r="N1085">
        <v>0.97386666666666599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747</v>
      </c>
      <c r="F1086">
        <v>703</v>
      </c>
      <c r="G1086">
        <v>44</v>
      </c>
      <c r="H1086">
        <v>642</v>
      </c>
      <c r="I1086">
        <v>105</v>
      </c>
      <c r="J1086">
        <v>61</v>
      </c>
      <c r="K1086">
        <v>0.85943775100401598</v>
      </c>
      <c r="L1086">
        <v>0.91322901849217597</v>
      </c>
      <c r="M1086">
        <v>1.0625889046941599</v>
      </c>
      <c r="N1086">
        <v>0.88551724137930998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201</v>
      </c>
      <c r="F1087">
        <v>199</v>
      </c>
      <c r="G1087">
        <v>2</v>
      </c>
      <c r="H1087">
        <v>173</v>
      </c>
      <c r="I1087">
        <v>28</v>
      </c>
      <c r="J1087">
        <v>26</v>
      </c>
      <c r="K1087">
        <v>0.86069651741293496</v>
      </c>
      <c r="L1087">
        <v>0.86934673366834103</v>
      </c>
      <c r="M1087">
        <v>1.0100502512562799</v>
      </c>
      <c r="N1087">
        <v>0.86499999999999999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941</v>
      </c>
      <c r="F1088">
        <v>937</v>
      </c>
      <c r="G1088">
        <v>4</v>
      </c>
      <c r="H1088">
        <v>933</v>
      </c>
      <c r="I1088">
        <v>8</v>
      </c>
      <c r="J1088">
        <v>4</v>
      </c>
      <c r="K1088">
        <v>0.99149840595111505</v>
      </c>
      <c r="L1088">
        <v>0.99573105656350003</v>
      </c>
      <c r="M1088">
        <v>1.00426894343649</v>
      </c>
      <c r="N1088">
        <v>0.993610223642172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745</v>
      </c>
      <c r="F1089">
        <v>703</v>
      </c>
      <c r="G1089">
        <v>42</v>
      </c>
      <c r="H1089">
        <v>651</v>
      </c>
      <c r="I1089">
        <v>94</v>
      </c>
      <c r="J1089">
        <v>52</v>
      </c>
      <c r="K1089">
        <v>0.87382550335570397</v>
      </c>
      <c r="L1089">
        <v>0.926031294452347</v>
      </c>
      <c r="M1089">
        <v>1.0597439544807901</v>
      </c>
      <c r="N1089">
        <v>0.899171270718232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196</v>
      </c>
      <c r="F1090">
        <v>199</v>
      </c>
      <c r="G1090">
        <v>3</v>
      </c>
      <c r="H1090">
        <v>164</v>
      </c>
      <c r="I1090">
        <v>32</v>
      </c>
      <c r="J1090">
        <v>35</v>
      </c>
      <c r="K1090">
        <v>0.83673469387755095</v>
      </c>
      <c r="L1090">
        <v>0.82412060301507495</v>
      </c>
      <c r="M1090">
        <v>0.98492462311557705</v>
      </c>
      <c r="N1090">
        <v>0.83037974683544302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1143</v>
      </c>
      <c r="F1091">
        <v>1224</v>
      </c>
      <c r="G1091">
        <v>81</v>
      </c>
      <c r="H1091">
        <v>1135</v>
      </c>
      <c r="I1091">
        <v>8</v>
      </c>
      <c r="J1091">
        <v>89</v>
      </c>
      <c r="K1091">
        <v>0.99300087489063804</v>
      </c>
      <c r="L1091">
        <v>0.927287581699346</v>
      </c>
      <c r="M1091">
        <v>0.93382352941176405</v>
      </c>
      <c r="N1091">
        <v>0.95901985635825904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564</v>
      </c>
      <c r="F1092">
        <v>647</v>
      </c>
      <c r="G1092">
        <v>83</v>
      </c>
      <c r="H1092">
        <v>532</v>
      </c>
      <c r="I1092">
        <v>32</v>
      </c>
      <c r="J1092">
        <v>115</v>
      </c>
      <c r="K1092">
        <v>0.94326241134751698</v>
      </c>
      <c r="L1092">
        <v>0.82225656877897901</v>
      </c>
      <c r="M1092">
        <v>0.87171561051004598</v>
      </c>
      <c r="N1092">
        <v>0.87861271676300501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223</v>
      </c>
      <c r="F1093">
        <v>217</v>
      </c>
      <c r="G1093">
        <v>6</v>
      </c>
      <c r="H1093">
        <v>140</v>
      </c>
      <c r="I1093">
        <v>83</v>
      </c>
      <c r="J1093">
        <v>77</v>
      </c>
      <c r="K1093">
        <v>0.62780269058295901</v>
      </c>
      <c r="L1093">
        <v>0.64516129032257996</v>
      </c>
      <c r="M1093">
        <v>1.02764976958525</v>
      </c>
      <c r="N1093">
        <v>0.63636363636363602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1183</v>
      </c>
      <c r="F1094">
        <v>1224</v>
      </c>
      <c r="G1094">
        <v>41</v>
      </c>
      <c r="H1094">
        <v>1173</v>
      </c>
      <c r="I1094">
        <v>10</v>
      </c>
      <c r="J1094">
        <v>51</v>
      </c>
      <c r="K1094">
        <v>0.99154691462383704</v>
      </c>
      <c r="L1094">
        <v>0.95833333333333304</v>
      </c>
      <c r="M1094">
        <v>0.966503267973856</v>
      </c>
      <c r="N1094">
        <v>0.97465724968840795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633</v>
      </c>
      <c r="F1095">
        <v>647</v>
      </c>
      <c r="G1095">
        <v>14</v>
      </c>
      <c r="H1095">
        <v>600</v>
      </c>
      <c r="I1095">
        <v>33</v>
      </c>
      <c r="J1095">
        <v>47</v>
      </c>
      <c r="K1095">
        <v>0.94786729857819896</v>
      </c>
      <c r="L1095">
        <v>0.92735703245749601</v>
      </c>
      <c r="M1095">
        <v>0.97836166924265799</v>
      </c>
      <c r="N1095">
        <v>0.9375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220</v>
      </c>
      <c r="F1096">
        <v>217</v>
      </c>
      <c r="G1096">
        <v>3</v>
      </c>
      <c r="H1096">
        <v>179</v>
      </c>
      <c r="I1096">
        <v>41</v>
      </c>
      <c r="J1096">
        <v>38</v>
      </c>
      <c r="K1096">
        <v>0.81363636363636305</v>
      </c>
      <c r="L1096">
        <v>0.82488479262672798</v>
      </c>
      <c r="M1096">
        <v>1.0138248847926199</v>
      </c>
      <c r="N1096">
        <v>0.81922196796338598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1220</v>
      </c>
      <c r="F1097">
        <v>1224</v>
      </c>
      <c r="G1097">
        <v>4</v>
      </c>
      <c r="H1097">
        <v>1211</v>
      </c>
      <c r="I1097">
        <v>9</v>
      </c>
      <c r="J1097">
        <v>13</v>
      </c>
      <c r="K1097">
        <v>0.992622950819672</v>
      </c>
      <c r="L1097">
        <v>0.98937908496731997</v>
      </c>
      <c r="M1097">
        <v>0.99673202614378997</v>
      </c>
      <c r="N1097">
        <v>0.99099836333878799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648</v>
      </c>
      <c r="F1098">
        <v>647</v>
      </c>
      <c r="G1098">
        <v>1</v>
      </c>
      <c r="H1098">
        <v>610</v>
      </c>
      <c r="I1098">
        <v>38</v>
      </c>
      <c r="J1098">
        <v>37</v>
      </c>
      <c r="K1098">
        <v>0.94135802469135799</v>
      </c>
      <c r="L1098">
        <v>0.94281298299845395</v>
      </c>
      <c r="M1098">
        <v>1.0015455950540899</v>
      </c>
      <c r="N1098">
        <v>0.94208494208494198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228</v>
      </c>
      <c r="F1099">
        <v>217</v>
      </c>
      <c r="G1099">
        <v>11</v>
      </c>
      <c r="H1099">
        <v>189</v>
      </c>
      <c r="I1099">
        <v>39</v>
      </c>
      <c r="J1099">
        <v>28</v>
      </c>
      <c r="K1099">
        <v>0.82894736842105199</v>
      </c>
      <c r="L1099">
        <v>0.87096774193548299</v>
      </c>
      <c r="M1099">
        <v>1.0506912442396299</v>
      </c>
      <c r="N1099">
        <v>0.84943820224719002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1015</v>
      </c>
      <c r="F1100">
        <v>1053</v>
      </c>
      <c r="G1100">
        <v>38</v>
      </c>
      <c r="H1100">
        <v>1010</v>
      </c>
      <c r="I1100">
        <v>5</v>
      </c>
      <c r="J1100">
        <v>43</v>
      </c>
      <c r="K1100">
        <v>0.99507389162561499</v>
      </c>
      <c r="L1100">
        <v>0.95916429249762503</v>
      </c>
      <c r="M1100">
        <v>0.96391263057929699</v>
      </c>
      <c r="N1100">
        <v>0.97678916827852902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633</v>
      </c>
      <c r="I1101">
        <v>52</v>
      </c>
      <c r="J1101">
        <v>83</v>
      </c>
      <c r="K1101">
        <v>0.92408759124087503</v>
      </c>
      <c r="L1101">
        <v>0.88407821229050199</v>
      </c>
      <c r="M1101">
        <v>0.95670391061452498</v>
      </c>
      <c r="N1101">
        <v>0.90364025695931405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226</v>
      </c>
      <c r="F1102">
        <v>224</v>
      </c>
      <c r="G1102">
        <v>2</v>
      </c>
      <c r="H1102">
        <v>171</v>
      </c>
      <c r="I1102">
        <v>55</v>
      </c>
      <c r="J1102">
        <v>53</v>
      </c>
      <c r="K1102">
        <v>0.75663716814159199</v>
      </c>
      <c r="L1102">
        <v>0.76339285714285698</v>
      </c>
      <c r="M1102">
        <v>1.0089285714285701</v>
      </c>
      <c r="N1102">
        <v>0.76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1022</v>
      </c>
      <c r="F1103">
        <v>1053</v>
      </c>
      <c r="G1103">
        <v>31</v>
      </c>
      <c r="H1103">
        <v>1015</v>
      </c>
      <c r="I1103">
        <v>7</v>
      </c>
      <c r="J1103">
        <v>38</v>
      </c>
      <c r="K1103">
        <v>0.99315068493150604</v>
      </c>
      <c r="L1103">
        <v>0.96391263057929699</v>
      </c>
      <c r="M1103">
        <v>0.97056030389363701</v>
      </c>
      <c r="N1103">
        <v>0.97831325301204797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727</v>
      </c>
      <c r="F1104">
        <v>716</v>
      </c>
      <c r="G1104">
        <v>11</v>
      </c>
      <c r="H1104">
        <v>666</v>
      </c>
      <c r="I1104">
        <v>61</v>
      </c>
      <c r="J1104">
        <v>50</v>
      </c>
      <c r="K1104">
        <v>0.91609353507565305</v>
      </c>
      <c r="L1104">
        <v>0.93016759776536295</v>
      </c>
      <c r="M1104">
        <v>1.01536312849162</v>
      </c>
      <c r="N1104">
        <v>0.92307692307692302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218</v>
      </c>
      <c r="F1105">
        <v>224</v>
      </c>
      <c r="G1105">
        <v>6</v>
      </c>
      <c r="H1105">
        <v>183</v>
      </c>
      <c r="I1105">
        <v>35</v>
      </c>
      <c r="J1105">
        <v>41</v>
      </c>
      <c r="K1105">
        <v>0.83944954128440297</v>
      </c>
      <c r="L1105">
        <v>0.81696428571428503</v>
      </c>
      <c r="M1105">
        <v>0.97321428571428503</v>
      </c>
      <c r="N1105">
        <v>0.82805429864253399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1049</v>
      </c>
      <c r="F1106">
        <v>1053</v>
      </c>
      <c r="G1106">
        <v>4</v>
      </c>
      <c r="H1106">
        <v>1046</v>
      </c>
      <c r="I1106">
        <v>3</v>
      </c>
      <c r="J1106">
        <v>7</v>
      </c>
      <c r="K1106">
        <v>0.99714013346043795</v>
      </c>
      <c r="L1106">
        <v>0.99335232668565998</v>
      </c>
      <c r="M1106">
        <v>0.99620132953466201</v>
      </c>
      <c r="N1106">
        <v>0.99524262607040903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721</v>
      </c>
      <c r="F1107">
        <v>716</v>
      </c>
      <c r="G1107">
        <v>5</v>
      </c>
      <c r="H1107">
        <v>674</v>
      </c>
      <c r="I1107">
        <v>47</v>
      </c>
      <c r="J1107">
        <v>42</v>
      </c>
      <c r="K1107">
        <v>0.93481276005547798</v>
      </c>
      <c r="L1107">
        <v>0.94134078212290495</v>
      </c>
      <c r="M1107">
        <v>1.00698324022346</v>
      </c>
      <c r="N1107">
        <v>0.93806541405706301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222</v>
      </c>
      <c r="F1108">
        <v>224</v>
      </c>
      <c r="G1108">
        <v>2</v>
      </c>
      <c r="H1108">
        <v>185</v>
      </c>
      <c r="I1108">
        <v>37</v>
      </c>
      <c r="J1108">
        <v>39</v>
      </c>
      <c r="K1108">
        <v>0.83333333333333304</v>
      </c>
      <c r="L1108">
        <v>0.82589285714285698</v>
      </c>
      <c r="M1108">
        <v>0.99107142857142805</v>
      </c>
      <c r="N1108">
        <v>0.82959641255605299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1134</v>
      </c>
      <c r="F1109">
        <v>1101</v>
      </c>
      <c r="G1109">
        <v>33</v>
      </c>
      <c r="H1109">
        <v>1096</v>
      </c>
      <c r="I1109">
        <v>38</v>
      </c>
      <c r="J1109">
        <v>5</v>
      </c>
      <c r="K1109">
        <v>0.96649029982363299</v>
      </c>
      <c r="L1109">
        <v>0.99545867393278797</v>
      </c>
      <c r="M1109">
        <v>1.02997275204359</v>
      </c>
      <c r="N1109">
        <v>0.98076062639821004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615</v>
      </c>
      <c r="F1110">
        <v>614</v>
      </c>
      <c r="G1110">
        <v>1</v>
      </c>
      <c r="H1110">
        <v>520</v>
      </c>
      <c r="I1110">
        <v>95</v>
      </c>
      <c r="J1110">
        <v>94</v>
      </c>
      <c r="K1110">
        <v>0.84552845528455201</v>
      </c>
      <c r="L1110">
        <v>0.84690553745928299</v>
      </c>
      <c r="M1110">
        <v>1.00162866449511</v>
      </c>
      <c r="N1110">
        <v>0.84621643612693198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253</v>
      </c>
      <c r="F1111">
        <v>228</v>
      </c>
      <c r="G1111">
        <v>25</v>
      </c>
      <c r="H1111">
        <v>174</v>
      </c>
      <c r="I1111">
        <v>79</v>
      </c>
      <c r="J1111">
        <v>54</v>
      </c>
      <c r="K1111">
        <v>0.687747035573122</v>
      </c>
      <c r="L1111">
        <v>0.76315789473684204</v>
      </c>
      <c r="M1111">
        <v>1.10964912280701</v>
      </c>
      <c r="N1111">
        <v>0.72349272349272298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1077</v>
      </c>
      <c r="F1112">
        <v>1101</v>
      </c>
      <c r="G1112">
        <v>24</v>
      </c>
      <c r="H1112">
        <v>1075</v>
      </c>
      <c r="I1112">
        <v>2</v>
      </c>
      <c r="J1112">
        <v>26</v>
      </c>
      <c r="K1112">
        <v>0.998142989786443</v>
      </c>
      <c r="L1112">
        <v>0.97638510445049898</v>
      </c>
      <c r="M1112">
        <v>0.97820163487738399</v>
      </c>
      <c r="N1112">
        <v>0.98714416896235002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603</v>
      </c>
      <c r="F1113">
        <v>614</v>
      </c>
      <c r="G1113">
        <v>11</v>
      </c>
      <c r="H1113">
        <v>555</v>
      </c>
      <c r="I1113">
        <v>48</v>
      </c>
      <c r="J1113">
        <v>59</v>
      </c>
      <c r="K1113">
        <v>0.92039800995024801</v>
      </c>
      <c r="L1113">
        <v>0.90390879478827302</v>
      </c>
      <c r="M1113">
        <v>0.98208469055374503</v>
      </c>
      <c r="N1113">
        <v>0.912078882497945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239</v>
      </c>
      <c r="F1114">
        <v>228</v>
      </c>
      <c r="G1114">
        <v>11</v>
      </c>
      <c r="H1114">
        <v>194</v>
      </c>
      <c r="I1114">
        <v>45</v>
      </c>
      <c r="J1114">
        <v>34</v>
      </c>
      <c r="K1114">
        <v>0.81171548117154801</v>
      </c>
      <c r="L1114">
        <v>0.85087719298245601</v>
      </c>
      <c r="M1114">
        <v>1.04824561403508</v>
      </c>
      <c r="N1114">
        <v>0.83083511777301899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1095</v>
      </c>
      <c r="F1115">
        <v>1101</v>
      </c>
      <c r="G1115">
        <v>6</v>
      </c>
      <c r="H1115">
        <v>1092</v>
      </c>
      <c r="I1115">
        <v>3</v>
      </c>
      <c r="J1115">
        <v>9</v>
      </c>
      <c r="K1115">
        <v>0.99726027397260197</v>
      </c>
      <c r="L1115">
        <v>0.99182561307901895</v>
      </c>
      <c r="M1115">
        <v>0.99455040871934597</v>
      </c>
      <c r="N1115">
        <v>0.99453551912568305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609</v>
      </c>
      <c r="F1116">
        <v>614</v>
      </c>
      <c r="G1116">
        <v>5</v>
      </c>
      <c r="H1116">
        <v>555</v>
      </c>
      <c r="I1116">
        <v>54</v>
      </c>
      <c r="J1116">
        <v>59</v>
      </c>
      <c r="K1116">
        <v>0.91133004926108296</v>
      </c>
      <c r="L1116">
        <v>0.90390879478827302</v>
      </c>
      <c r="M1116">
        <v>0.99185667752442996</v>
      </c>
      <c r="N1116">
        <v>0.90760425183973803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233</v>
      </c>
      <c r="F1117">
        <v>228</v>
      </c>
      <c r="G1117">
        <v>5</v>
      </c>
      <c r="H1117">
        <v>190</v>
      </c>
      <c r="I1117">
        <v>43</v>
      </c>
      <c r="J1117">
        <v>38</v>
      </c>
      <c r="K1117">
        <v>0.81545064377682397</v>
      </c>
      <c r="L1117">
        <v>0.83333333333333304</v>
      </c>
      <c r="M1117">
        <v>1.0219298245613999</v>
      </c>
      <c r="N1117">
        <v>0.824295010845987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1042</v>
      </c>
      <c r="F1118">
        <v>1044</v>
      </c>
      <c r="G1118">
        <v>2</v>
      </c>
      <c r="H1118">
        <v>1036</v>
      </c>
      <c r="I1118">
        <v>6</v>
      </c>
      <c r="J1118">
        <v>8</v>
      </c>
      <c r="K1118">
        <v>0.99424184261036397</v>
      </c>
      <c r="L1118">
        <v>0.99233716475095701</v>
      </c>
      <c r="M1118">
        <v>0.998084291187739</v>
      </c>
      <c r="N1118">
        <v>0.99328859060402597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694</v>
      </c>
      <c r="F1119">
        <v>668</v>
      </c>
      <c r="G1119">
        <v>26</v>
      </c>
      <c r="H1119">
        <v>604</v>
      </c>
      <c r="I1119">
        <v>90</v>
      </c>
      <c r="J1119">
        <v>64</v>
      </c>
      <c r="K1119">
        <v>0.87031700288184399</v>
      </c>
      <c r="L1119">
        <v>0.90419161676646698</v>
      </c>
      <c r="M1119">
        <v>1.0389221556886199</v>
      </c>
      <c r="N1119">
        <v>0.88693098384728297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241</v>
      </c>
      <c r="F1120">
        <v>217</v>
      </c>
      <c r="G1120">
        <v>24</v>
      </c>
      <c r="H1120">
        <v>173</v>
      </c>
      <c r="I1120">
        <v>68</v>
      </c>
      <c r="J1120">
        <v>44</v>
      </c>
      <c r="K1120">
        <v>0.71784232365145195</v>
      </c>
      <c r="L1120">
        <v>0.79723502304147398</v>
      </c>
      <c r="M1120">
        <v>1.11059907834101</v>
      </c>
      <c r="N1120">
        <v>0.755458515283842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1030</v>
      </c>
      <c r="F1121">
        <v>1044</v>
      </c>
      <c r="G1121">
        <v>14</v>
      </c>
      <c r="H1121">
        <v>1026</v>
      </c>
      <c r="I1121">
        <v>4</v>
      </c>
      <c r="J1121">
        <v>18</v>
      </c>
      <c r="K1121">
        <v>0.99611650485436898</v>
      </c>
      <c r="L1121">
        <v>0.98275862068965503</v>
      </c>
      <c r="M1121">
        <v>0.98659003831417602</v>
      </c>
      <c r="N1121">
        <v>0.98939247830279597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711</v>
      </c>
      <c r="F1122">
        <v>668</v>
      </c>
      <c r="G1122">
        <v>43</v>
      </c>
      <c r="H1122">
        <v>633</v>
      </c>
      <c r="I1122">
        <v>78</v>
      </c>
      <c r="J1122">
        <v>35</v>
      </c>
      <c r="K1122">
        <v>0.89029535864978904</v>
      </c>
      <c r="L1122">
        <v>0.94760479041916101</v>
      </c>
      <c r="M1122">
        <v>1.0643712574850299</v>
      </c>
      <c r="N1122">
        <v>0.91805656272661296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217</v>
      </c>
      <c r="F1123">
        <v>217</v>
      </c>
      <c r="G1123">
        <v>0</v>
      </c>
      <c r="H1123">
        <v>177</v>
      </c>
      <c r="I1123">
        <v>40</v>
      </c>
      <c r="J1123">
        <v>40</v>
      </c>
      <c r="K1123">
        <v>0.81566820276497698</v>
      </c>
      <c r="L1123">
        <v>0.81566820276497698</v>
      </c>
      <c r="M1123">
        <v>1</v>
      </c>
      <c r="N1123">
        <v>0.81566820276497698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1044</v>
      </c>
      <c r="F1124">
        <v>1044</v>
      </c>
      <c r="G1124">
        <v>0</v>
      </c>
      <c r="H1124">
        <v>1043</v>
      </c>
      <c r="I1124">
        <v>1</v>
      </c>
      <c r="J1124">
        <v>1</v>
      </c>
      <c r="K1124">
        <v>0.99904214559386895</v>
      </c>
      <c r="L1124">
        <v>0.99904214559386895</v>
      </c>
      <c r="M1124">
        <v>1</v>
      </c>
      <c r="N1124">
        <v>0.99904214559386895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699</v>
      </c>
      <c r="F1125">
        <v>668</v>
      </c>
      <c r="G1125">
        <v>31</v>
      </c>
      <c r="H1125">
        <v>628</v>
      </c>
      <c r="I1125">
        <v>71</v>
      </c>
      <c r="J1125">
        <v>40</v>
      </c>
      <c r="K1125">
        <v>0.89842632331902705</v>
      </c>
      <c r="L1125">
        <v>0.940119760479041</v>
      </c>
      <c r="M1125">
        <v>1.04640718562874</v>
      </c>
      <c r="N1125">
        <v>0.91880029261155804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223</v>
      </c>
      <c r="F1126">
        <v>217</v>
      </c>
      <c r="G1126">
        <v>6</v>
      </c>
      <c r="H1126">
        <v>184</v>
      </c>
      <c r="I1126">
        <v>39</v>
      </c>
      <c r="J1126">
        <v>33</v>
      </c>
      <c r="K1126">
        <v>0.82511210762331799</v>
      </c>
      <c r="L1126">
        <v>0.84792626728110598</v>
      </c>
      <c r="M1126">
        <v>1.02764976958525</v>
      </c>
      <c r="N1126">
        <v>0.83636363636363598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980</v>
      </c>
      <c r="F1127">
        <v>915</v>
      </c>
      <c r="G1127">
        <v>65</v>
      </c>
      <c r="H1127">
        <v>914</v>
      </c>
      <c r="I1127">
        <v>66</v>
      </c>
      <c r="J1127">
        <v>1</v>
      </c>
      <c r="K1127">
        <v>0.93265306122448899</v>
      </c>
      <c r="L1127">
        <v>0.99890710382513603</v>
      </c>
      <c r="M1127">
        <v>1.0710382513661201</v>
      </c>
      <c r="N1127">
        <v>0.96464379947229495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694</v>
      </c>
      <c r="F1128">
        <v>701</v>
      </c>
      <c r="G1128">
        <v>7</v>
      </c>
      <c r="H1128">
        <v>640</v>
      </c>
      <c r="I1128">
        <v>54</v>
      </c>
      <c r="J1128">
        <v>61</v>
      </c>
      <c r="K1128">
        <v>0.92219020172910604</v>
      </c>
      <c r="L1128">
        <v>0.91298145506419404</v>
      </c>
      <c r="M1128">
        <v>0.99001426533523496</v>
      </c>
      <c r="N1128">
        <v>0.91756272401433603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205</v>
      </c>
      <c r="F1129">
        <v>195</v>
      </c>
      <c r="G1129">
        <v>10</v>
      </c>
      <c r="H1129">
        <v>124</v>
      </c>
      <c r="I1129">
        <v>81</v>
      </c>
      <c r="J1129">
        <v>71</v>
      </c>
      <c r="K1129">
        <v>0.60487804878048701</v>
      </c>
      <c r="L1129">
        <v>0.63589743589743497</v>
      </c>
      <c r="M1129">
        <v>1.05128205128205</v>
      </c>
      <c r="N1129">
        <v>0.62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925</v>
      </c>
      <c r="F1130">
        <v>915</v>
      </c>
      <c r="G1130">
        <v>10</v>
      </c>
      <c r="H1130">
        <v>907</v>
      </c>
      <c r="I1130">
        <v>18</v>
      </c>
      <c r="J1130">
        <v>8</v>
      </c>
      <c r="K1130">
        <v>0.98054054054053996</v>
      </c>
      <c r="L1130">
        <v>0.99125683060109204</v>
      </c>
      <c r="M1130">
        <v>1.0109289617486299</v>
      </c>
      <c r="N1130">
        <v>0.985869565217391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715</v>
      </c>
      <c r="F1131">
        <v>701</v>
      </c>
      <c r="G1131">
        <v>14</v>
      </c>
      <c r="H1131">
        <v>665</v>
      </c>
      <c r="I1131">
        <v>50</v>
      </c>
      <c r="J1131">
        <v>36</v>
      </c>
      <c r="K1131">
        <v>0.93006993006993</v>
      </c>
      <c r="L1131">
        <v>0.94864479315263905</v>
      </c>
      <c r="M1131">
        <v>1.0199714693295201</v>
      </c>
      <c r="N1131">
        <v>0.93926553672316304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200</v>
      </c>
      <c r="F1132">
        <v>195</v>
      </c>
      <c r="G1132">
        <v>5</v>
      </c>
      <c r="H1132">
        <v>127</v>
      </c>
      <c r="I1132">
        <v>73</v>
      </c>
      <c r="J1132">
        <v>68</v>
      </c>
      <c r="K1132">
        <v>0.63500000000000001</v>
      </c>
      <c r="L1132">
        <v>0.65128205128205097</v>
      </c>
      <c r="M1132">
        <v>1.02564102564102</v>
      </c>
      <c r="N1132">
        <v>0.64303797468354396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916</v>
      </c>
      <c r="F1133">
        <v>915</v>
      </c>
      <c r="G1133">
        <v>1</v>
      </c>
      <c r="H1133">
        <v>911</v>
      </c>
      <c r="I1133">
        <v>5</v>
      </c>
      <c r="J1133">
        <v>4</v>
      </c>
      <c r="K1133">
        <v>0.994541484716157</v>
      </c>
      <c r="L1133">
        <v>0.99562841530054602</v>
      </c>
      <c r="M1133">
        <v>1.00109289617486</v>
      </c>
      <c r="N1133">
        <v>0.99508465319497497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715</v>
      </c>
      <c r="F1134">
        <v>701</v>
      </c>
      <c r="G1134">
        <v>14</v>
      </c>
      <c r="H1134">
        <v>672</v>
      </c>
      <c r="I1134">
        <v>43</v>
      </c>
      <c r="J1134">
        <v>29</v>
      </c>
      <c r="K1134">
        <v>0.93986013986013905</v>
      </c>
      <c r="L1134">
        <v>0.95863052781740299</v>
      </c>
      <c r="M1134">
        <v>1.0199714693295201</v>
      </c>
      <c r="N1134">
        <v>0.94915254237288105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204</v>
      </c>
      <c r="F1135">
        <v>195</v>
      </c>
      <c r="G1135">
        <v>9</v>
      </c>
      <c r="H1135">
        <v>171</v>
      </c>
      <c r="I1135">
        <v>33</v>
      </c>
      <c r="J1135">
        <v>24</v>
      </c>
      <c r="K1135">
        <v>0.83823529411764697</v>
      </c>
      <c r="L1135">
        <v>0.87692307692307603</v>
      </c>
      <c r="M1135">
        <v>1.04615384615384</v>
      </c>
      <c r="N1135">
        <v>0.85714285714285698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1250</v>
      </c>
      <c r="F1136">
        <v>1230</v>
      </c>
      <c r="G1136">
        <v>20</v>
      </c>
      <c r="H1136">
        <v>1222</v>
      </c>
      <c r="I1136">
        <v>28</v>
      </c>
      <c r="J1136">
        <v>8</v>
      </c>
      <c r="K1136">
        <v>0.97760000000000002</v>
      </c>
      <c r="L1136">
        <v>0.99349593495934896</v>
      </c>
      <c r="M1136">
        <v>1.0162601626016201</v>
      </c>
      <c r="N1136">
        <v>0.98548387096774204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771</v>
      </c>
      <c r="F1137">
        <v>761</v>
      </c>
      <c r="G1137">
        <v>10</v>
      </c>
      <c r="H1137">
        <v>684</v>
      </c>
      <c r="I1137">
        <v>87</v>
      </c>
      <c r="J1137">
        <v>77</v>
      </c>
      <c r="K1137">
        <v>0.88715953307392903</v>
      </c>
      <c r="L1137">
        <v>0.89881734559789705</v>
      </c>
      <c r="M1137">
        <v>1.0131406044678</v>
      </c>
      <c r="N1137">
        <v>0.89295039164490797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244</v>
      </c>
      <c r="F1138">
        <v>225</v>
      </c>
      <c r="G1138">
        <v>19</v>
      </c>
      <c r="H1138">
        <v>161</v>
      </c>
      <c r="I1138">
        <v>83</v>
      </c>
      <c r="J1138">
        <v>64</v>
      </c>
      <c r="K1138">
        <v>0.65983606557376995</v>
      </c>
      <c r="L1138">
        <v>0.71555555555555495</v>
      </c>
      <c r="M1138">
        <v>1.0844444444444401</v>
      </c>
      <c r="N1138">
        <v>0.68656716417910402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1225</v>
      </c>
      <c r="F1139">
        <v>1230</v>
      </c>
      <c r="G1139">
        <v>5</v>
      </c>
      <c r="H1139">
        <v>1211</v>
      </c>
      <c r="I1139">
        <v>14</v>
      </c>
      <c r="J1139">
        <v>19</v>
      </c>
      <c r="K1139">
        <v>0.98857142857142799</v>
      </c>
      <c r="L1139">
        <v>0.98455284552845501</v>
      </c>
      <c r="M1139">
        <v>0.99593495934959297</v>
      </c>
      <c r="N1139">
        <v>0.98655804480651699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734</v>
      </c>
      <c r="F1140">
        <v>761</v>
      </c>
      <c r="G1140">
        <v>27</v>
      </c>
      <c r="H1140">
        <v>665</v>
      </c>
      <c r="I1140">
        <v>69</v>
      </c>
      <c r="J1140">
        <v>96</v>
      </c>
      <c r="K1140">
        <v>0.90599455040871901</v>
      </c>
      <c r="L1140">
        <v>0.87385019710906697</v>
      </c>
      <c r="M1140">
        <v>0.96452036793692497</v>
      </c>
      <c r="N1140">
        <v>0.889632107023411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223</v>
      </c>
      <c r="F1141">
        <v>225</v>
      </c>
      <c r="G1141">
        <v>2</v>
      </c>
      <c r="H1141">
        <v>185</v>
      </c>
      <c r="I1141">
        <v>38</v>
      </c>
      <c r="J1141">
        <v>40</v>
      </c>
      <c r="K1141">
        <v>0.82959641255605299</v>
      </c>
      <c r="L1141">
        <v>0.82222222222222197</v>
      </c>
      <c r="M1141">
        <v>0.99111111111111105</v>
      </c>
      <c r="N1141">
        <v>0.82589285714285698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1228</v>
      </c>
      <c r="F1142">
        <v>1230</v>
      </c>
      <c r="G1142">
        <v>2</v>
      </c>
      <c r="H1142">
        <v>1222</v>
      </c>
      <c r="I1142">
        <v>6</v>
      </c>
      <c r="J1142">
        <v>8</v>
      </c>
      <c r="K1142">
        <v>0.99511400651465798</v>
      </c>
      <c r="L1142">
        <v>0.99349593495934896</v>
      </c>
      <c r="M1142">
        <v>0.99837398373983699</v>
      </c>
      <c r="N1142">
        <v>0.99430431244914497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754</v>
      </c>
      <c r="F1143">
        <v>761</v>
      </c>
      <c r="G1143">
        <v>7</v>
      </c>
      <c r="H1143">
        <v>679</v>
      </c>
      <c r="I1143">
        <v>75</v>
      </c>
      <c r="J1143">
        <v>82</v>
      </c>
      <c r="K1143">
        <v>0.90053050397877898</v>
      </c>
      <c r="L1143">
        <v>0.89224704336399396</v>
      </c>
      <c r="M1143">
        <v>0.99080157687253601</v>
      </c>
      <c r="N1143">
        <v>0.89636963696369598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227</v>
      </c>
      <c r="F1144">
        <v>225</v>
      </c>
      <c r="G1144">
        <v>2</v>
      </c>
      <c r="H1144">
        <v>197</v>
      </c>
      <c r="I1144">
        <v>30</v>
      </c>
      <c r="J1144">
        <v>28</v>
      </c>
      <c r="K1144">
        <v>0.86784140969162904</v>
      </c>
      <c r="L1144">
        <v>0.87555555555555498</v>
      </c>
      <c r="M1144">
        <v>1.0088888888888801</v>
      </c>
      <c r="N1144">
        <v>0.87168141592920301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1025</v>
      </c>
      <c r="F1145">
        <v>1035</v>
      </c>
      <c r="G1145">
        <v>10</v>
      </c>
      <c r="H1145">
        <v>1012</v>
      </c>
      <c r="I1145">
        <v>13</v>
      </c>
      <c r="J1145">
        <v>23</v>
      </c>
      <c r="K1145">
        <v>0.98731707317073103</v>
      </c>
      <c r="L1145">
        <v>0.97777777777777697</v>
      </c>
      <c r="M1145">
        <v>0.99033816425120702</v>
      </c>
      <c r="N1145">
        <v>0.98252427184465996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820</v>
      </c>
      <c r="F1146">
        <v>827</v>
      </c>
      <c r="G1146">
        <v>7</v>
      </c>
      <c r="H1146">
        <v>740</v>
      </c>
      <c r="I1146">
        <v>80</v>
      </c>
      <c r="J1146">
        <v>87</v>
      </c>
      <c r="K1146">
        <v>0.90243902439024304</v>
      </c>
      <c r="L1146">
        <v>0.89480048367593701</v>
      </c>
      <c r="M1146">
        <v>0.991535671100362</v>
      </c>
      <c r="N1146">
        <v>0.89860352155434098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248</v>
      </c>
      <c r="F1147">
        <v>243</v>
      </c>
      <c r="G1147">
        <v>5</v>
      </c>
      <c r="H1147">
        <v>162</v>
      </c>
      <c r="I1147">
        <v>86</v>
      </c>
      <c r="J1147">
        <v>81</v>
      </c>
      <c r="K1147">
        <v>0.65322580645161199</v>
      </c>
      <c r="L1147">
        <v>0.66666666666666596</v>
      </c>
      <c r="M1147">
        <v>1.0205761316872399</v>
      </c>
      <c r="N1147">
        <v>0.65987780040733102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1025</v>
      </c>
      <c r="F1148">
        <v>1035</v>
      </c>
      <c r="G1148">
        <v>10</v>
      </c>
      <c r="H1148">
        <v>1016</v>
      </c>
      <c r="I1148">
        <v>9</v>
      </c>
      <c r="J1148">
        <v>19</v>
      </c>
      <c r="K1148">
        <v>0.99121951219512106</v>
      </c>
      <c r="L1148">
        <v>0.98164251207729403</v>
      </c>
      <c r="M1148">
        <v>0.99033816425120702</v>
      </c>
      <c r="N1148">
        <v>0.98640776699029098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815</v>
      </c>
      <c r="F1149">
        <v>827</v>
      </c>
      <c r="G1149">
        <v>12</v>
      </c>
      <c r="H1149">
        <v>754</v>
      </c>
      <c r="I1149">
        <v>61</v>
      </c>
      <c r="J1149">
        <v>73</v>
      </c>
      <c r="K1149">
        <v>0.92515337423312805</v>
      </c>
      <c r="L1149">
        <v>0.911729141475211</v>
      </c>
      <c r="M1149">
        <v>0.98548972188633599</v>
      </c>
      <c r="N1149">
        <v>0.91839220462850102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218</v>
      </c>
      <c r="F1150">
        <v>243</v>
      </c>
      <c r="G1150">
        <v>25</v>
      </c>
      <c r="H1150">
        <v>183</v>
      </c>
      <c r="I1150">
        <v>35</v>
      </c>
      <c r="J1150">
        <v>60</v>
      </c>
      <c r="K1150">
        <v>0.83944954128440297</v>
      </c>
      <c r="L1150">
        <v>0.75308641975308599</v>
      </c>
      <c r="M1150">
        <v>0.89711934156378603</v>
      </c>
      <c r="N1150">
        <v>0.79392624728850303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1032</v>
      </c>
      <c r="F1151">
        <v>1035</v>
      </c>
      <c r="G1151">
        <v>3</v>
      </c>
      <c r="H1151">
        <v>1029</v>
      </c>
      <c r="I1151">
        <v>3</v>
      </c>
      <c r="J1151">
        <v>6</v>
      </c>
      <c r="K1151">
        <v>0.99709302325581395</v>
      </c>
      <c r="L1151">
        <v>0.99420289855072397</v>
      </c>
      <c r="M1151">
        <v>0.99710144927536204</v>
      </c>
      <c r="N1151">
        <v>0.99564586357039098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848</v>
      </c>
      <c r="F1152">
        <v>827</v>
      </c>
      <c r="G1152">
        <v>21</v>
      </c>
      <c r="H1152">
        <v>777</v>
      </c>
      <c r="I1152">
        <v>71</v>
      </c>
      <c r="J1152">
        <v>50</v>
      </c>
      <c r="K1152">
        <v>0.91627358490566002</v>
      </c>
      <c r="L1152">
        <v>0.93954050785973398</v>
      </c>
      <c r="M1152">
        <v>1.02539298669891</v>
      </c>
      <c r="N1152">
        <v>0.92776119402985002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248</v>
      </c>
      <c r="F1153">
        <v>243</v>
      </c>
      <c r="G1153">
        <v>5</v>
      </c>
      <c r="H1153">
        <v>195</v>
      </c>
      <c r="I1153">
        <v>53</v>
      </c>
      <c r="J1153">
        <v>48</v>
      </c>
      <c r="K1153">
        <v>0.78629032258064502</v>
      </c>
      <c r="L1153">
        <v>0.80246913580246904</v>
      </c>
      <c r="M1153">
        <v>1.0205761316872399</v>
      </c>
      <c r="N1153">
        <v>0.79429735234215804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1094</v>
      </c>
      <c r="F1154">
        <v>1107</v>
      </c>
      <c r="G1154">
        <v>13</v>
      </c>
      <c r="H1154">
        <v>1088</v>
      </c>
      <c r="I1154">
        <v>6</v>
      </c>
      <c r="J1154">
        <v>19</v>
      </c>
      <c r="K1154">
        <v>0.99451553930530101</v>
      </c>
      <c r="L1154">
        <v>0.98283649503161696</v>
      </c>
      <c r="M1154">
        <v>0.988256549232159</v>
      </c>
      <c r="N1154">
        <v>0.98864152657882698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633</v>
      </c>
      <c r="F1155">
        <v>701</v>
      </c>
      <c r="G1155">
        <v>68</v>
      </c>
      <c r="H1155">
        <v>602</v>
      </c>
      <c r="I1155">
        <v>31</v>
      </c>
      <c r="J1155">
        <v>99</v>
      </c>
      <c r="K1155">
        <v>0.95102685624012595</v>
      </c>
      <c r="L1155">
        <v>0.85877318116975698</v>
      </c>
      <c r="M1155">
        <v>0.90299572039942899</v>
      </c>
      <c r="N1155">
        <v>0.90254872563718103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237</v>
      </c>
      <c r="F1156">
        <v>266</v>
      </c>
      <c r="G1156">
        <v>29</v>
      </c>
      <c r="H1156">
        <v>183</v>
      </c>
      <c r="I1156">
        <v>54</v>
      </c>
      <c r="J1156">
        <v>83</v>
      </c>
      <c r="K1156">
        <v>0.772151898734177</v>
      </c>
      <c r="L1156">
        <v>0.68796992481203001</v>
      </c>
      <c r="M1156">
        <v>0.89097744360902198</v>
      </c>
      <c r="N1156">
        <v>0.72763419483101399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1086</v>
      </c>
      <c r="F1157">
        <v>1107</v>
      </c>
      <c r="G1157">
        <v>21</v>
      </c>
      <c r="H1157">
        <v>1077</v>
      </c>
      <c r="I1157">
        <v>9</v>
      </c>
      <c r="J1157">
        <v>30</v>
      </c>
      <c r="K1157">
        <v>0.99171270718231996</v>
      </c>
      <c r="L1157">
        <v>0.97289972899728905</v>
      </c>
      <c r="M1157">
        <v>0.98102981029810299</v>
      </c>
      <c r="N1157">
        <v>0.98221614227086096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644</v>
      </c>
      <c r="F1158">
        <v>701</v>
      </c>
      <c r="G1158">
        <v>57</v>
      </c>
      <c r="H1158">
        <v>613</v>
      </c>
      <c r="I1158">
        <v>31</v>
      </c>
      <c r="J1158">
        <v>88</v>
      </c>
      <c r="K1158">
        <v>0.95186335403726696</v>
      </c>
      <c r="L1158">
        <v>0.87446504992867302</v>
      </c>
      <c r="M1158">
        <v>0.91868758915834503</v>
      </c>
      <c r="N1158">
        <v>0.91152416356877297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251</v>
      </c>
      <c r="F1159">
        <v>266</v>
      </c>
      <c r="G1159">
        <v>15</v>
      </c>
      <c r="H1159">
        <v>212</v>
      </c>
      <c r="I1159">
        <v>39</v>
      </c>
      <c r="J1159">
        <v>54</v>
      </c>
      <c r="K1159">
        <v>0.84462151394422302</v>
      </c>
      <c r="L1159">
        <v>0.79699248120300703</v>
      </c>
      <c r="M1159">
        <v>0.94360902255639101</v>
      </c>
      <c r="N1159">
        <v>0.820116054158607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1088</v>
      </c>
      <c r="F1160">
        <v>1107</v>
      </c>
      <c r="G1160">
        <v>19</v>
      </c>
      <c r="H1160">
        <v>1085</v>
      </c>
      <c r="I1160">
        <v>3</v>
      </c>
      <c r="J1160">
        <v>22</v>
      </c>
      <c r="K1160">
        <v>0.99724264705882304</v>
      </c>
      <c r="L1160">
        <v>0.98012646793134595</v>
      </c>
      <c r="M1160">
        <v>0.98283649503161696</v>
      </c>
      <c r="N1160">
        <v>0.98861047835990801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669</v>
      </c>
      <c r="I1161">
        <v>33</v>
      </c>
      <c r="J1161">
        <v>32</v>
      </c>
      <c r="K1161">
        <v>0.95299145299145205</v>
      </c>
      <c r="L1161">
        <v>0.95435092724679005</v>
      </c>
      <c r="M1161">
        <v>1.0014265335235299</v>
      </c>
      <c r="N1161">
        <v>0.95367070563079104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261</v>
      </c>
      <c r="F1162">
        <v>266</v>
      </c>
      <c r="G1162">
        <v>5</v>
      </c>
      <c r="H1162">
        <v>223</v>
      </c>
      <c r="I1162">
        <v>38</v>
      </c>
      <c r="J1162">
        <v>43</v>
      </c>
      <c r="K1162">
        <v>0.854406130268199</v>
      </c>
      <c r="L1162">
        <v>0.83834586466165395</v>
      </c>
      <c r="M1162">
        <v>0.98120300751879697</v>
      </c>
      <c r="N1162">
        <v>0.846299810246679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1060</v>
      </c>
      <c r="F1163">
        <v>1014</v>
      </c>
      <c r="G1163">
        <v>46</v>
      </c>
      <c r="H1163">
        <v>1003</v>
      </c>
      <c r="I1163">
        <v>57</v>
      </c>
      <c r="J1163">
        <v>11</v>
      </c>
      <c r="K1163">
        <v>0.94622641509433902</v>
      </c>
      <c r="L1163">
        <v>0.98915187376725799</v>
      </c>
      <c r="M1163">
        <v>1.0453648915187299</v>
      </c>
      <c r="N1163">
        <v>0.96721311475409799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649</v>
      </c>
      <c r="F1164">
        <v>656</v>
      </c>
      <c r="G1164">
        <v>7</v>
      </c>
      <c r="H1164">
        <v>601</v>
      </c>
      <c r="I1164">
        <v>48</v>
      </c>
      <c r="J1164">
        <v>55</v>
      </c>
      <c r="K1164">
        <v>0.92604006163328201</v>
      </c>
      <c r="L1164">
        <v>0.91615853658536495</v>
      </c>
      <c r="M1164">
        <v>0.98932926829268297</v>
      </c>
      <c r="N1164">
        <v>0.92107279693486599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244</v>
      </c>
      <c r="F1165">
        <v>247</v>
      </c>
      <c r="G1165">
        <v>3</v>
      </c>
      <c r="H1165">
        <v>197</v>
      </c>
      <c r="I1165">
        <v>47</v>
      </c>
      <c r="J1165">
        <v>50</v>
      </c>
      <c r="K1165">
        <v>0.80737704918032704</v>
      </c>
      <c r="L1165">
        <v>0.79757085020242902</v>
      </c>
      <c r="M1165">
        <v>0.98785425101214497</v>
      </c>
      <c r="N1165">
        <v>0.80244399185336002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1018</v>
      </c>
      <c r="F1166">
        <v>1014</v>
      </c>
      <c r="G1166">
        <v>4</v>
      </c>
      <c r="H1166">
        <v>997</v>
      </c>
      <c r="I1166">
        <v>21</v>
      </c>
      <c r="J1166">
        <v>17</v>
      </c>
      <c r="K1166">
        <v>0.979371316306483</v>
      </c>
      <c r="L1166">
        <v>0.98323471400394402</v>
      </c>
      <c r="M1166">
        <v>1.00394477317554</v>
      </c>
      <c r="N1166">
        <v>0.98129921259842501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695</v>
      </c>
      <c r="F1167">
        <v>656</v>
      </c>
      <c r="G1167">
        <v>39</v>
      </c>
      <c r="H1167">
        <v>623</v>
      </c>
      <c r="I1167">
        <v>72</v>
      </c>
      <c r="J1167">
        <v>33</v>
      </c>
      <c r="K1167">
        <v>0.89640287769784099</v>
      </c>
      <c r="L1167">
        <v>0.94969512195121897</v>
      </c>
      <c r="M1167">
        <v>1.0594512195121899</v>
      </c>
      <c r="N1167">
        <v>0.92227979274611405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251</v>
      </c>
      <c r="F1168">
        <v>247</v>
      </c>
      <c r="G1168">
        <v>4</v>
      </c>
      <c r="H1168">
        <v>214</v>
      </c>
      <c r="I1168">
        <v>37</v>
      </c>
      <c r="J1168">
        <v>33</v>
      </c>
      <c r="K1168">
        <v>0.85258964143426297</v>
      </c>
      <c r="L1168">
        <v>0.86639676113360298</v>
      </c>
      <c r="M1168">
        <v>1.0161943319838</v>
      </c>
      <c r="N1168">
        <v>0.85943775100401598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1026</v>
      </c>
      <c r="F1169">
        <v>1014</v>
      </c>
      <c r="G1169">
        <v>12</v>
      </c>
      <c r="H1169">
        <v>1012</v>
      </c>
      <c r="I1169">
        <v>14</v>
      </c>
      <c r="J1169">
        <v>2</v>
      </c>
      <c r="K1169">
        <v>0.98635477582845998</v>
      </c>
      <c r="L1169">
        <v>0.99802761341222801</v>
      </c>
      <c r="M1169">
        <v>1.01183431952662</v>
      </c>
      <c r="N1169">
        <v>0.99215686274509796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686</v>
      </c>
      <c r="F1170">
        <v>656</v>
      </c>
      <c r="G1170">
        <v>30</v>
      </c>
      <c r="H1170">
        <v>633</v>
      </c>
      <c r="I1170">
        <v>53</v>
      </c>
      <c r="J1170">
        <v>23</v>
      </c>
      <c r="K1170">
        <v>0.92274052478134105</v>
      </c>
      <c r="L1170">
        <v>0.96493902439024304</v>
      </c>
      <c r="M1170">
        <v>1.04573170731707</v>
      </c>
      <c r="N1170">
        <v>0.94336810730253295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241</v>
      </c>
      <c r="F1171">
        <v>247</v>
      </c>
      <c r="G1171">
        <v>6</v>
      </c>
      <c r="H1171">
        <v>209</v>
      </c>
      <c r="I1171">
        <v>32</v>
      </c>
      <c r="J1171">
        <v>38</v>
      </c>
      <c r="K1171">
        <v>0.86721991701244805</v>
      </c>
      <c r="L1171">
        <v>0.84615384615384603</v>
      </c>
      <c r="M1171">
        <v>0.97570850202429105</v>
      </c>
      <c r="N1171">
        <v>0.85655737704918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1063</v>
      </c>
      <c r="F1172">
        <v>1070</v>
      </c>
      <c r="G1172">
        <v>7</v>
      </c>
      <c r="H1172">
        <v>1059</v>
      </c>
      <c r="I1172">
        <v>4</v>
      </c>
      <c r="J1172">
        <v>11</v>
      </c>
      <c r="K1172">
        <v>0.99623706491063002</v>
      </c>
      <c r="L1172">
        <v>0.98971962616822395</v>
      </c>
      <c r="M1172">
        <v>0.99345794392523301</v>
      </c>
      <c r="N1172">
        <v>0.99296765119549901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717</v>
      </c>
      <c r="F1173">
        <v>700</v>
      </c>
      <c r="G1173">
        <v>17</v>
      </c>
      <c r="H1173">
        <v>631</v>
      </c>
      <c r="I1173">
        <v>86</v>
      </c>
      <c r="J1173">
        <v>69</v>
      </c>
      <c r="K1173">
        <v>0.88005578800557804</v>
      </c>
      <c r="L1173">
        <v>0.90142857142857102</v>
      </c>
      <c r="M1173">
        <v>1.02428571428571</v>
      </c>
      <c r="N1173">
        <v>0.89061397318278002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225</v>
      </c>
      <c r="F1174">
        <v>239</v>
      </c>
      <c r="G1174">
        <v>14</v>
      </c>
      <c r="H1174">
        <v>167</v>
      </c>
      <c r="I1174">
        <v>58</v>
      </c>
      <c r="J1174">
        <v>72</v>
      </c>
      <c r="K1174">
        <v>0.74222222222222201</v>
      </c>
      <c r="L1174">
        <v>0.69874476987447698</v>
      </c>
      <c r="M1174">
        <v>0.94142259414225904</v>
      </c>
      <c r="N1174">
        <v>0.71982758620689602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1040</v>
      </c>
      <c r="F1175">
        <v>1070</v>
      </c>
      <c r="G1175">
        <v>30</v>
      </c>
      <c r="H1175">
        <v>1036</v>
      </c>
      <c r="I1175">
        <v>4</v>
      </c>
      <c r="J1175">
        <v>34</v>
      </c>
      <c r="K1175">
        <v>0.99615384615384595</v>
      </c>
      <c r="L1175">
        <v>0.96822429906541996</v>
      </c>
      <c r="M1175">
        <v>0.97196261682242902</v>
      </c>
      <c r="N1175">
        <v>0.98199052132701403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696</v>
      </c>
      <c r="F1176">
        <v>700</v>
      </c>
      <c r="G1176">
        <v>4</v>
      </c>
      <c r="H1176">
        <v>643</v>
      </c>
      <c r="I1176">
        <v>53</v>
      </c>
      <c r="J1176">
        <v>57</v>
      </c>
      <c r="K1176">
        <v>0.92385057471264298</v>
      </c>
      <c r="L1176">
        <v>0.91857142857142804</v>
      </c>
      <c r="M1176">
        <v>0.994285714285714</v>
      </c>
      <c r="N1176">
        <v>0.92120343839541496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216</v>
      </c>
      <c r="F1177">
        <v>239</v>
      </c>
      <c r="G1177">
        <v>23</v>
      </c>
      <c r="H1177">
        <v>182</v>
      </c>
      <c r="I1177">
        <v>34</v>
      </c>
      <c r="J1177">
        <v>57</v>
      </c>
      <c r="K1177">
        <v>0.842592592592592</v>
      </c>
      <c r="L1177">
        <v>0.76150627615062705</v>
      </c>
      <c r="M1177">
        <v>0.90376569037656895</v>
      </c>
      <c r="N1177">
        <v>0.8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1048</v>
      </c>
      <c r="F1178">
        <v>1070</v>
      </c>
      <c r="G1178">
        <v>22</v>
      </c>
      <c r="H1178">
        <v>1047</v>
      </c>
      <c r="I1178">
        <v>1</v>
      </c>
      <c r="J1178">
        <v>23</v>
      </c>
      <c r="K1178">
        <v>0.99904580152671696</v>
      </c>
      <c r="L1178">
        <v>0.978504672897196</v>
      </c>
      <c r="M1178">
        <v>0.97943925233644802</v>
      </c>
      <c r="N1178">
        <v>0.988668555240793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705</v>
      </c>
      <c r="F1179">
        <v>700</v>
      </c>
      <c r="G1179">
        <v>5</v>
      </c>
      <c r="H1179">
        <v>651</v>
      </c>
      <c r="I1179">
        <v>54</v>
      </c>
      <c r="J1179">
        <v>49</v>
      </c>
      <c r="K1179">
        <v>0.92340425531914805</v>
      </c>
      <c r="L1179">
        <v>0.93</v>
      </c>
      <c r="M1179">
        <v>1.00714285714285</v>
      </c>
      <c r="N1179">
        <v>0.92669039145907395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229</v>
      </c>
      <c r="F1180">
        <v>239</v>
      </c>
      <c r="G1180">
        <v>10</v>
      </c>
      <c r="H1180">
        <v>193</v>
      </c>
      <c r="I1180">
        <v>36</v>
      </c>
      <c r="J1180">
        <v>46</v>
      </c>
      <c r="K1180">
        <v>0.84279475982532703</v>
      </c>
      <c r="L1180">
        <v>0.80753138075313802</v>
      </c>
      <c r="M1180">
        <v>0.95815899581589903</v>
      </c>
      <c r="N1180">
        <v>0.82478632478632397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1063</v>
      </c>
      <c r="F1181">
        <v>1007</v>
      </c>
      <c r="G1181">
        <v>56</v>
      </c>
      <c r="H1181">
        <v>1007</v>
      </c>
      <c r="I1181">
        <v>56</v>
      </c>
      <c r="J1181">
        <v>0</v>
      </c>
      <c r="K1181">
        <v>0.94731890874882396</v>
      </c>
      <c r="L1181">
        <v>1</v>
      </c>
      <c r="M1181">
        <v>1.05561072492552</v>
      </c>
      <c r="N1181">
        <v>0.97294685990338103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688</v>
      </c>
      <c r="F1182">
        <v>641</v>
      </c>
      <c r="G1182">
        <v>47</v>
      </c>
      <c r="H1182">
        <v>589</v>
      </c>
      <c r="I1182">
        <v>99</v>
      </c>
      <c r="J1182">
        <v>52</v>
      </c>
      <c r="K1182">
        <v>0.85610465116279</v>
      </c>
      <c r="L1182">
        <v>0.91887675507020194</v>
      </c>
      <c r="M1182">
        <v>1.07332293291731</v>
      </c>
      <c r="N1182">
        <v>0.886380737396538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263</v>
      </c>
      <c r="F1183">
        <v>204</v>
      </c>
      <c r="G1183">
        <v>59</v>
      </c>
      <c r="H1183">
        <v>190</v>
      </c>
      <c r="I1183">
        <v>73</v>
      </c>
      <c r="J1183">
        <v>14</v>
      </c>
      <c r="K1183">
        <v>0.72243346007604503</v>
      </c>
      <c r="L1183">
        <v>0.93137254901960698</v>
      </c>
      <c r="M1183">
        <v>1.2892156862744999</v>
      </c>
      <c r="N1183">
        <v>0.81370449678800805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1034</v>
      </c>
      <c r="F1184">
        <v>1007</v>
      </c>
      <c r="G1184">
        <v>27</v>
      </c>
      <c r="H1184">
        <v>1007</v>
      </c>
      <c r="I1184">
        <v>27</v>
      </c>
      <c r="J1184">
        <v>0</v>
      </c>
      <c r="K1184">
        <v>0.97388781431334603</v>
      </c>
      <c r="L1184">
        <v>1</v>
      </c>
      <c r="M1184">
        <v>1.02681231380337</v>
      </c>
      <c r="N1184">
        <v>0.98677119059284601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649</v>
      </c>
      <c r="F1185">
        <v>641</v>
      </c>
      <c r="G1185">
        <v>8</v>
      </c>
      <c r="H1185">
        <v>577</v>
      </c>
      <c r="I1185">
        <v>72</v>
      </c>
      <c r="J1185">
        <v>64</v>
      </c>
      <c r="K1185">
        <v>0.88906009244992301</v>
      </c>
      <c r="L1185">
        <v>0.90015600624024905</v>
      </c>
      <c r="M1185">
        <v>1.0124804992199601</v>
      </c>
      <c r="N1185">
        <v>0.89457364341085199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247</v>
      </c>
      <c r="F1186">
        <v>204</v>
      </c>
      <c r="G1186">
        <v>43</v>
      </c>
      <c r="H1186">
        <v>184</v>
      </c>
      <c r="I1186">
        <v>63</v>
      </c>
      <c r="J1186">
        <v>20</v>
      </c>
      <c r="K1186">
        <v>0.74493927125505999</v>
      </c>
      <c r="L1186">
        <v>0.90196078431372495</v>
      </c>
      <c r="M1186">
        <v>1.2107843137254899</v>
      </c>
      <c r="N1186">
        <v>0.81596452328159597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1002</v>
      </c>
      <c r="F1187">
        <v>1007</v>
      </c>
      <c r="G1187">
        <v>5</v>
      </c>
      <c r="H1187">
        <v>1001</v>
      </c>
      <c r="I1187">
        <v>1</v>
      </c>
      <c r="J1187">
        <v>6</v>
      </c>
      <c r="K1187">
        <v>0.99900199600798401</v>
      </c>
      <c r="L1187">
        <v>0.99404170804369396</v>
      </c>
      <c r="M1187">
        <v>0.99503475670307795</v>
      </c>
      <c r="N1187">
        <v>0.99651567944250796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657</v>
      </c>
      <c r="F1188">
        <v>641</v>
      </c>
      <c r="G1188">
        <v>16</v>
      </c>
      <c r="H1188">
        <v>585</v>
      </c>
      <c r="I1188">
        <v>72</v>
      </c>
      <c r="J1188">
        <v>56</v>
      </c>
      <c r="K1188">
        <v>0.89041095890410904</v>
      </c>
      <c r="L1188">
        <v>0.91263650546021802</v>
      </c>
      <c r="M1188">
        <v>1.0249609984399299</v>
      </c>
      <c r="N1188">
        <v>0.90138674884437497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230</v>
      </c>
      <c r="F1189">
        <v>204</v>
      </c>
      <c r="G1189">
        <v>26</v>
      </c>
      <c r="H1189">
        <v>178</v>
      </c>
      <c r="I1189">
        <v>52</v>
      </c>
      <c r="J1189">
        <v>26</v>
      </c>
      <c r="K1189">
        <v>0.77391304347825995</v>
      </c>
      <c r="L1189">
        <v>0.87254901960784303</v>
      </c>
      <c r="M1189">
        <v>1.12745098039215</v>
      </c>
      <c r="N1189">
        <v>0.82027649769585198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1040</v>
      </c>
      <c r="F1190">
        <v>1000</v>
      </c>
      <c r="G1190">
        <v>40</v>
      </c>
      <c r="H1190">
        <v>1000</v>
      </c>
      <c r="I1190">
        <v>40</v>
      </c>
      <c r="J1190">
        <v>0</v>
      </c>
      <c r="K1190">
        <v>0.96153846153846101</v>
      </c>
      <c r="L1190">
        <v>1</v>
      </c>
      <c r="M1190">
        <v>1.04</v>
      </c>
      <c r="N1190">
        <v>0.98039215686274495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826</v>
      </c>
      <c r="F1191">
        <v>815</v>
      </c>
      <c r="G1191">
        <v>11</v>
      </c>
      <c r="H1191">
        <v>763</v>
      </c>
      <c r="I1191">
        <v>63</v>
      </c>
      <c r="J1191">
        <v>52</v>
      </c>
      <c r="K1191">
        <v>0.92372881355932202</v>
      </c>
      <c r="L1191">
        <v>0.93619631901840406</v>
      </c>
      <c r="M1191">
        <v>1.01349693251533</v>
      </c>
      <c r="N1191">
        <v>0.92992078001218703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265</v>
      </c>
      <c r="F1192">
        <v>216</v>
      </c>
      <c r="G1192">
        <v>49</v>
      </c>
      <c r="H1192">
        <v>174</v>
      </c>
      <c r="I1192">
        <v>91</v>
      </c>
      <c r="J1192">
        <v>42</v>
      </c>
      <c r="K1192">
        <v>0.65660377358490496</v>
      </c>
      <c r="L1192">
        <v>0.80555555555555503</v>
      </c>
      <c r="M1192">
        <v>1.2268518518518501</v>
      </c>
      <c r="N1192">
        <v>0.72349272349272298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976</v>
      </c>
      <c r="F1193">
        <v>1000</v>
      </c>
      <c r="G1193">
        <v>24</v>
      </c>
      <c r="H1193">
        <v>969</v>
      </c>
      <c r="I1193">
        <v>7</v>
      </c>
      <c r="J1193">
        <v>31</v>
      </c>
      <c r="K1193">
        <v>0.99282786885245899</v>
      </c>
      <c r="L1193">
        <v>0.96899999999999997</v>
      </c>
      <c r="M1193">
        <v>0.97599999999999998</v>
      </c>
      <c r="N1193">
        <v>0.98076923076922995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833</v>
      </c>
      <c r="F1194">
        <v>815</v>
      </c>
      <c r="G1194">
        <v>18</v>
      </c>
      <c r="H1194">
        <v>778</v>
      </c>
      <c r="I1194">
        <v>55</v>
      </c>
      <c r="J1194">
        <v>37</v>
      </c>
      <c r="K1194">
        <v>0.93397358943577402</v>
      </c>
      <c r="L1194">
        <v>0.95460122699386496</v>
      </c>
      <c r="M1194">
        <v>1.02208588957055</v>
      </c>
      <c r="N1194">
        <v>0.94417475728155298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239</v>
      </c>
      <c r="F1195">
        <v>216</v>
      </c>
      <c r="G1195">
        <v>23</v>
      </c>
      <c r="H1195">
        <v>184</v>
      </c>
      <c r="I1195">
        <v>55</v>
      </c>
      <c r="J1195">
        <v>32</v>
      </c>
      <c r="K1195">
        <v>0.76987447698744704</v>
      </c>
      <c r="L1195">
        <v>0.85185185185185097</v>
      </c>
      <c r="M1195">
        <v>1.1064814814814801</v>
      </c>
      <c r="N1195">
        <v>0.80879120879120803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987</v>
      </c>
      <c r="F1196">
        <v>1000</v>
      </c>
      <c r="G1196">
        <v>13</v>
      </c>
      <c r="H1196">
        <v>986</v>
      </c>
      <c r="I1196">
        <v>1</v>
      </c>
      <c r="J1196">
        <v>14</v>
      </c>
      <c r="K1196">
        <v>0.99898682877406197</v>
      </c>
      <c r="L1196">
        <v>0.98599999999999999</v>
      </c>
      <c r="M1196">
        <v>0.98699999999999999</v>
      </c>
      <c r="N1196">
        <v>0.99245093105183702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824</v>
      </c>
      <c r="F1197">
        <v>815</v>
      </c>
      <c r="G1197">
        <v>9</v>
      </c>
      <c r="H1197">
        <v>770</v>
      </c>
      <c r="I1197">
        <v>54</v>
      </c>
      <c r="J1197">
        <v>45</v>
      </c>
      <c r="K1197">
        <v>0.93446601941747498</v>
      </c>
      <c r="L1197">
        <v>0.94478527607361895</v>
      </c>
      <c r="M1197">
        <v>1.01104294478527</v>
      </c>
      <c r="N1197">
        <v>0.93959731543624103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223</v>
      </c>
      <c r="F1198">
        <v>216</v>
      </c>
      <c r="G1198">
        <v>7</v>
      </c>
      <c r="H1198">
        <v>188</v>
      </c>
      <c r="I1198">
        <v>35</v>
      </c>
      <c r="J1198">
        <v>28</v>
      </c>
      <c r="K1198">
        <v>0.84304932735425997</v>
      </c>
      <c r="L1198">
        <v>0.87037037037037002</v>
      </c>
      <c r="M1198">
        <v>1.0324074074073999</v>
      </c>
      <c r="N1198">
        <v>0.85649202733485097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1032</v>
      </c>
      <c r="F1199">
        <v>1052</v>
      </c>
      <c r="G1199">
        <v>20</v>
      </c>
      <c r="H1199">
        <v>1031</v>
      </c>
      <c r="I1199">
        <v>1</v>
      </c>
      <c r="J1199">
        <v>21</v>
      </c>
      <c r="K1199">
        <v>0.99903100775193798</v>
      </c>
      <c r="L1199">
        <v>0.98003802281368801</v>
      </c>
      <c r="M1199">
        <v>0.98098859315589304</v>
      </c>
      <c r="N1199">
        <v>0.98944337811900096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851</v>
      </c>
      <c r="F1200">
        <v>913</v>
      </c>
      <c r="G1200">
        <v>62</v>
      </c>
      <c r="H1200">
        <v>793</v>
      </c>
      <c r="I1200">
        <v>58</v>
      </c>
      <c r="J1200">
        <v>120</v>
      </c>
      <c r="K1200">
        <v>0.93184488836662704</v>
      </c>
      <c r="L1200">
        <v>0.86856516976998899</v>
      </c>
      <c r="M1200">
        <v>0.93209200438116102</v>
      </c>
      <c r="N1200">
        <v>0.89909297052154102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249</v>
      </c>
      <c r="F1201">
        <v>217</v>
      </c>
      <c r="G1201">
        <v>32</v>
      </c>
      <c r="H1201">
        <v>178</v>
      </c>
      <c r="I1201">
        <v>71</v>
      </c>
      <c r="J1201">
        <v>39</v>
      </c>
      <c r="K1201">
        <v>0.71485943775100402</v>
      </c>
      <c r="L1201">
        <v>0.82027649769585198</v>
      </c>
      <c r="M1201">
        <v>1.14746543778801</v>
      </c>
      <c r="N1201">
        <v>0.76394849785407704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1015</v>
      </c>
      <c r="F1202">
        <v>1052</v>
      </c>
      <c r="G1202">
        <v>37</v>
      </c>
      <c r="H1202">
        <v>1009</v>
      </c>
      <c r="I1202">
        <v>6</v>
      </c>
      <c r="J1202">
        <v>43</v>
      </c>
      <c r="K1202">
        <v>0.99408866995073897</v>
      </c>
      <c r="L1202">
        <v>0.959125475285171</v>
      </c>
      <c r="M1202">
        <v>0.96482889733840305</v>
      </c>
      <c r="N1202">
        <v>0.97629414610546605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900</v>
      </c>
      <c r="F1203">
        <v>913</v>
      </c>
      <c r="G1203">
        <v>13</v>
      </c>
      <c r="H1203">
        <v>844</v>
      </c>
      <c r="I1203">
        <v>56</v>
      </c>
      <c r="J1203">
        <v>69</v>
      </c>
      <c r="K1203">
        <v>0.93777777777777704</v>
      </c>
      <c r="L1203">
        <v>0.92442497261774303</v>
      </c>
      <c r="M1203">
        <v>0.98576122672508204</v>
      </c>
      <c r="N1203">
        <v>0.93105350248207297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231</v>
      </c>
      <c r="F1204">
        <v>217</v>
      </c>
      <c r="G1204">
        <v>14</v>
      </c>
      <c r="H1204">
        <v>183</v>
      </c>
      <c r="I1204">
        <v>48</v>
      </c>
      <c r="J1204">
        <v>34</v>
      </c>
      <c r="K1204">
        <v>0.79220779220779203</v>
      </c>
      <c r="L1204">
        <v>0.84331797235022998</v>
      </c>
      <c r="M1204">
        <v>1.06451612903225</v>
      </c>
      <c r="N1204">
        <v>0.81696428571428503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1052</v>
      </c>
      <c r="F1205">
        <v>1052</v>
      </c>
      <c r="G1205">
        <v>0</v>
      </c>
      <c r="H1205">
        <v>1048</v>
      </c>
      <c r="I1205">
        <v>4</v>
      </c>
      <c r="J1205">
        <v>4</v>
      </c>
      <c r="K1205">
        <v>0.99619771863117801</v>
      </c>
      <c r="L1205">
        <v>0.99619771863117801</v>
      </c>
      <c r="M1205">
        <v>1</v>
      </c>
      <c r="N1205">
        <v>0.99619771863117801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898</v>
      </c>
      <c r="F1206">
        <v>913</v>
      </c>
      <c r="G1206">
        <v>15</v>
      </c>
      <c r="H1206">
        <v>845</v>
      </c>
      <c r="I1206">
        <v>53</v>
      </c>
      <c r="J1206">
        <v>68</v>
      </c>
      <c r="K1206">
        <v>0.94097995545656998</v>
      </c>
      <c r="L1206">
        <v>0.92552026286966005</v>
      </c>
      <c r="M1206">
        <v>0.98357064622124801</v>
      </c>
      <c r="N1206">
        <v>0.93318608503589096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214</v>
      </c>
      <c r="F1207">
        <v>217</v>
      </c>
      <c r="G1207">
        <v>3</v>
      </c>
      <c r="H1207">
        <v>183</v>
      </c>
      <c r="I1207">
        <v>31</v>
      </c>
      <c r="J1207">
        <v>34</v>
      </c>
      <c r="K1207">
        <v>0.855140186915887</v>
      </c>
      <c r="L1207">
        <v>0.84331797235022998</v>
      </c>
      <c r="M1207">
        <v>0.986175115207373</v>
      </c>
      <c r="N1207">
        <v>0.84918793503480205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1010</v>
      </c>
      <c r="F1208">
        <v>964</v>
      </c>
      <c r="G1208">
        <v>46</v>
      </c>
      <c r="H1208">
        <v>964</v>
      </c>
      <c r="I1208">
        <v>46</v>
      </c>
      <c r="J1208">
        <v>0</v>
      </c>
      <c r="K1208">
        <v>0.95445544554455397</v>
      </c>
      <c r="L1208">
        <v>1</v>
      </c>
      <c r="M1208">
        <v>1.04771784232365</v>
      </c>
      <c r="N1208">
        <v>0.97669706180344396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786</v>
      </c>
      <c r="F1209">
        <v>774</v>
      </c>
      <c r="G1209">
        <v>12</v>
      </c>
      <c r="H1209">
        <v>730</v>
      </c>
      <c r="I1209">
        <v>56</v>
      </c>
      <c r="J1209">
        <v>44</v>
      </c>
      <c r="K1209">
        <v>0.92875318066157697</v>
      </c>
      <c r="L1209">
        <v>0.94315245478036103</v>
      </c>
      <c r="M1209">
        <v>1.0155038759689901</v>
      </c>
      <c r="N1209">
        <v>0.93589743589743601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220</v>
      </c>
      <c r="F1210">
        <v>218</v>
      </c>
      <c r="G1210">
        <v>2</v>
      </c>
      <c r="H1210">
        <v>175</v>
      </c>
      <c r="I1210">
        <v>45</v>
      </c>
      <c r="J1210">
        <v>43</v>
      </c>
      <c r="K1210">
        <v>0.79545454545454497</v>
      </c>
      <c r="L1210">
        <v>0.80275229357798095</v>
      </c>
      <c r="M1210">
        <v>1.0091743119265999</v>
      </c>
      <c r="N1210">
        <v>0.79908675799086704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936</v>
      </c>
      <c r="F1211">
        <v>964</v>
      </c>
      <c r="G1211">
        <v>28</v>
      </c>
      <c r="H1211">
        <v>928</v>
      </c>
      <c r="I1211">
        <v>8</v>
      </c>
      <c r="J1211">
        <v>36</v>
      </c>
      <c r="K1211">
        <v>0.99145299145299104</v>
      </c>
      <c r="L1211">
        <v>0.96265560165975095</v>
      </c>
      <c r="M1211">
        <v>0.97095435684647302</v>
      </c>
      <c r="N1211">
        <v>0.97684210526315696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771</v>
      </c>
      <c r="F1212">
        <v>774</v>
      </c>
      <c r="G1212">
        <v>3</v>
      </c>
      <c r="H1212">
        <v>730</v>
      </c>
      <c r="I1212">
        <v>41</v>
      </c>
      <c r="J1212">
        <v>44</v>
      </c>
      <c r="K1212">
        <v>0.94682230869001205</v>
      </c>
      <c r="L1212">
        <v>0.94315245478036103</v>
      </c>
      <c r="M1212">
        <v>0.99612403100775104</v>
      </c>
      <c r="N1212">
        <v>0.94498381877022597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200</v>
      </c>
      <c r="F1213">
        <v>218</v>
      </c>
      <c r="G1213">
        <v>18</v>
      </c>
      <c r="H1213">
        <v>177</v>
      </c>
      <c r="I1213">
        <v>23</v>
      </c>
      <c r="J1213">
        <v>41</v>
      </c>
      <c r="K1213">
        <v>0.88500000000000001</v>
      </c>
      <c r="L1213">
        <v>0.81192660550458695</v>
      </c>
      <c r="M1213">
        <v>0.91743119266054995</v>
      </c>
      <c r="N1213">
        <v>0.84688995215310903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953</v>
      </c>
      <c r="F1214">
        <v>964</v>
      </c>
      <c r="G1214">
        <v>11</v>
      </c>
      <c r="H1214">
        <v>952</v>
      </c>
      <c r="I1214">
        <v>1</v>
      </c>
      <c r="J1214">
        <v>12</v>
      </c>
      <c r="K1214">
        <v>0.99895068205666304</v>
      </c>
      <c r="L1214">
        <v>0.98755186721991695</v>
      </c>
      <c r="M1214">
        <v>0.98858921161825697</v>
      </c>
      <c r="N1214">
        <v>0.99321857068335895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760</v>
      </c>
      <c r="F1215">
        <v>774</v>
      </c>
      <c r="G1215">
        <v>14</v>
      </c>
      <c r="H1215">
        <v>723</v>
      </c>
      <c r="I1215">
        <v>37</v>
      </c>
      <c r="J1215">
        <v>51</v>
      </c>
      <c r="K1215">
        <v>0.951315789473684</v>
      </c>
      <c r="L1215">
        <v>0.93410852713178205</v>
      </c>
      <c r="M1215">
        <v>0.98191214470284205</v>
      </c>
      <c r="N1215">
        <v>0.94263363754889096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222</v>
      </c>
      <c r="F1216">
        <v>218</v>
      </c>
      <c r="G1216">
        <v>4</v>
      </c>
      <c r="H1216">
        <v>189</v>
      </c>
      <c r="I1216">
        <v>33</v>
      </c>
      <c r="J1216">
        <v>29</v>
      </c>
      <c r="K1216">
        <v>0.85135135135135098</v>
      </c>
      <c r="L1216">
        <v>0.86697247706421998</v>
      </c>
      <c r="M1216">
        <v>1.01834862385321</v>
      </c>
      <c r="N1216">
        <v>0.85909090909090902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1105</v>
      </c>
      <c r="F1217">
        <v>1109</v>
      </c>
      <c r="G1217">
        <v>4</v>
      </c>
      <c r="H1217">
        <v>1096</v>
      </c>
      <c r="I1217">
        <v>9</v>
      </c>
      <c r="J1217">
        <v>13</v>
      </c>
      <c r="K1217">
        <v>0.99185520361990898</v>
      </c>
      <c r="L1217">
        <v>0.98827772768259603</v>
      </c>
      <c r="M1217">
        <v>0.99639314697925996</v>
      </c>
      <c r="N1217">
        <v>0.99006323396567297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679</v>
      </c>
      <c r="F1218">
        <v>681</v>
      </c>
      <c r="G1218">
        <v>2</v>
      </c>
      <c r="H1218">
        <v>602</v>
      </c>
      <c r="I1218">
        <v>77</v>
      </c>
      <c r="J1218">
        <v>79</v>
      </c>
      <c r="K1218">
        <v>0.88659793814432897</v>
      </c>
      <c r="L1218">
        <v>0.88399412628487495</v>
      </c>
      <c r="M1218">
        <v>0.99706314243759098</v>
      </c>
      <c r="N1218">
        <v>0.88529411764705801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228</v>
      </c>
      <c r="F1219">
        <v>272</v>
      </c>
      <c r="G1219">
        <v>44</v>
      </c>
      <c r="H1219">
        <v>166</v>
      </c>
      <c r="I1219">
        <v>62</v>
      </c>
      <c r="J1219">
        <v>106</v>
      </c>
      <c r="K1219">
        <v>0.72807017543859598</v>
      </c>
      <c r="L1219">
        <v>0.61029411764705799</v>
      </c>
      <c r="M1219">
        <v>0.83823529411764697</v>
      </c>
      <c r="N1219">
        <v>0.66400000000000003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1125</v>
      </c>
      <c r="F1220">
        <v>1109</v>
      </c>
      <c r="G1220">
        <v>16</v>
      </c>
      <c r="H1220">
        <v>1108</v>
      </c>
      <c r="I1220">
        <v>17</v>
      </c>
      <c r="J1220">
        <v>1</v>
      </c>
      <c r="K1220">
        <v>0.98488888888888804</v>
      </c>
      <c r="L1220">
        <v>0.99909828674481505</v>
      </c>
      <c r="M1220">
        <v>1.01442741208295</v>
      </c>
      <c r="N1220">
        <v>0.99194270367054604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659</v>
      </c>
      <c r="F1221">
        <v>681</v>
      </c>
      <c r="G1221">
        <v>22</v>
      </c>
      <c r="H1221">
        <v>600</v>
      </c>
      <c r="I1221">
        <v>59</v>
      </c>
      <c r="J1221">
        <v>81</v>
      </c>
      <c r="K1221">
        <v>0.91047040971168403</v>
      </c>
      <c r="L1221">
        <v>0.88105726872246604</v>
      </c>
      <c r="M1221">
        <v>0.96769456681350896</v>
      </c>
      <c r="N1221">
        <v>0.89552238805970097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266</v>
      </c>
      <c r="F1222">
        <v>272</v>
      </c>
      <c r="G1222">
        <v>6</v>
      </c>
      <c r="H1222">
        <v>217</v>
      </c>
      <c r="I1222">
        <v>49</v>
      </c>
      <c r="J1222">
        <v>55</v>
      </c>
      <c r="K1222">
        <v>0.81578947368420995</v>
      </c>
      <c r="L1222">
        <v>0.79779411764705799</v>
      </c>
      <c r="M1222">
        <v>0.97794117647058798</v>
      </c>
      <c r="N1222">
        <v>0.80669144981412599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1108</v>
      </c>
      <c r="F1223">
        <v>1109</v>
      </c>
      <c r="G1223">
        <v>1</v>
      </c>
      <c r="H1223">
        <v>1104</v>
      </c>
      <c r="I1223">
        <v>4</v>
      </c>
      <c r="J1223">
        <v>5</v>
      </c>
      <c r="K1223">
        <v>0.99638989169674996</v>
      </c>
      <c r="L1223">
        <v>0.995491433724075</v>
      </c>
      <c r="M1223">
        <v>0.99909828674481505</v>
      </c>
      <c r="N1223">
        <v>0.99594046008118997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665</v>
      </c>
      <c r="F1224">
        <v>681</v>
      </c>
      <c r="G1224">
        <v>16</v>
      </c>
      <c r="H1224">
        <v>612</v>
      </c>
      <c r="I1224">
        <v>53</v>
      </c>
      <c r="J1224">
        <v>69</v>
      </c>
      <c r="K1224">
        <v>0.92030075187969895</v>
      </c>
      <c r="L1224">
        <v>0.89867841409691596</v>
      </c>
      <c r="M1224">
        <v>0.97650513950073403</v>
      </c>
      <c r="N1224">
        <v>0.90936106983655196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246</v>
      </c>
      <c r="F1225">
        <v>272</v>
      </c>
      <c r="G1225">
        <v>26</v>
      </c>
      <c r="H1225">
        <v>206</v>
      </c>
      <c r="I1225">
        <v>40</v>
      </c>
      <c r="J1225">
        <v>66</v>
      </c>
      <c r="K1225">
        <v>0.83739837398373895</v>
      </c>
      <c r="L1225">
        <v>0.75735294117647001</v>
      </c>
      <c r="M1225">
        <v>0.90441176470588203</v>
      </c>
      <c r="N1225">
        <v>0.795366795366795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1068</v>
      </c>
      <c r="F1226">
        <v>1029</v>
      </c>
      <c r="G1226">
        <v>39</v>
      </c>
      <c r="H1226">
        <v>1029</v>
      </c>
      <c r="I1226">
        <v>39</v>
      </c>
      <c r="J1226">
        <v>0</v>
      </c>
      <c r="K1226">
        <v>0.96348314606741503</v>
      </c>
      <c r="L1226">
        <v>1</v>
      </c>
      <c r="M1226">
        <v>1.03790087463556</v>
      </c>
      <c r="N1226">
        <v>0.98140200286123003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826</v>
      </c>
      <c r="F1227">
        <v>837</v>
      </c>
      <c r="G1227">
        <v>11</v>
      </c>
      <c r="H1227">
        <v>757</v>
      </c>
      <c r="I1227">
        <v>69</v>
      </c>
      <c r="J1227">
        <v>80</v>
      </c>
      <c r="K1227">
        <v>0.91646489104116202</v>
      </c>
      <c r="L1227">
        <v>0.90442054958183904</v>
      </c>
      <c r="M1227">
        <v>0.98685782556750301</v>
      </c>
      <c r="N1227">
        <v>0.91040288634996902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240</v>
      </c>
      <c r="F1228">
        <v>240</v>
      </c>
      <c r="G1228">
        <v>0</v>
      </c>
      <c r="H1228">
        <v>154</v>
      </c>
      <c r="I1228">
        <v>86</v>
      </c>
      <c r="J1228">
        <v>86</v>
      </c>
      <c r="K1228">
        <v>0.64166666666666605</v>
      </c>
      <c r="L1228">
        <v>0.64166666666666605</v>
      </c>
      <c r="M1228">
        <v>1</v>
      </c>
      <c r="N1228">
        <v>0.64166666666666605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1027</v>
      </c>
      <c r="F1229">
        <v>1029</v>
      </c>
      <c r="G1229">
        <v>2</v>
      </c>
      <c r="H1229">
        <v>1020</v>
      </c>
      <c r="I1229">
        <v>7</v>
      </c>
      <c r="J1229">
        <v>9</v>
      </c>
      <c r="K1229">
        <v>0.99318403115871401</v>
      </c>
      <c r="L1229">
        <v>0.99125364431486795</v>
      </c>
      <c r="M1229">
        <v>0.998056365403304</v>
      </c>
      <c r="N1229">
        <v>0.99221789883268396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844</v>
      </c>
      <c r="F1230">
        <v>837</v>
      </c>
      <c r="G1230">
        <v>7</v>
      </c>
      <c r="H1230">
        <v>785</v>
      </c>
      <c r="I1230">
        <v>59</v>
      </c>
      <c r="J1230">
        <v>52</v>
      </c>
      <c r="K1230">
        <v>0.93009478672985701</v>
      </c>
      <c r="L1230">
        <v>0.93787335722819598</v>
      </c>
      <c r="M1230">
        <v>1.00836320191158</v>
      </c>
      <c r="N1230">
        <v>0.93396787626412803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285</v>
      </c>
      <c r="F1231">
        <v>240</v>
      </c>
      <c r="G1231">
        <v>45</v>
      </c>
      <c r="H1231">
        <v>195</v>
      </c>
      <c r="I1231">
        <v>90</v>
      </c>
      <c r="J1231">
        <v>45</v>
      </c>
      <c r="K1231">
        <v>0.68421052631578905</v>
      </c>
      <c r="L1231">
        <v>0.8125</v>
      </c>
      <c r="M1231">
        <v>1.1875</v>
      </c>
      <c r="N1231">
        <v>0.74285714285714299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1026</v>
      </c>
      <c r="F1232">
        <v>1029</v>
      </c>
      <c r="G1232">
        <v>3</v>
      </c>
      <c r="H1232">
        <v>1024</v>
      </c>
      <c r="I1232">
        <v>2</v>
      </c>
      <c r="J1232">
        <v>5</v>
      </c>
      <c r="K1232">
        <v>0.99805068226120797</v>
      </c>
      <c r="L1232">
        <v>0.99514091350825995</v>
      </c>
      <c r="M1232">
        <v>0.99708454810495595</v>
      </c>
      <c r="N1232">
        <v>0.99659367396593601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846</v>
      </c>
      <c r="F1233">
        <v>837</v>
      </c>
      <c r="G1233">
        <v>9</v>
      </c>
      <c r="H1233">
        <v>791</v>
      </c>
      <c r="I1233">
        <v>55</v>
      </c>
      <c r="J1233">
        <v>46</v>
      </c>
      <c r="K1233">
        <v>0.93498817966903003</v>
      </c>
      <c r="L1233">
        <v>0.94504181600955794</v>
      </c>
      <c r="M1233">
        <v>1.0107526881720399</v>
      </c>
      <c r="N1233">
        <v>0.93998811645870395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249</v>
      </c>
      <c r="F1234">
        <v>240</v>
      </c>
      <c r="G1234">
        <v>9</v>
      </c>
      <c r="H1234">
        <v>203</v>
      </c>
      <c r="I1234">
        <v>46</v>
      </c>
      <c r="J1234">
        <v>37</v>
      </c>
      <c r="K1234">
        <v>0.81526104417670597</v>
      </c>
      <c r="L1234">
        <v>0.84583333333333299</v>
      </c>
      <c r="M1234">
        <v>1.0375000000000001</v>
      </c>
      <c r="N1234">
        <v>0.83026584867075603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1084</v>
      </c>
      <c r="F1235">
        <v>1044</v>
      </c>
      <c r="G1235">
        <v>40</v>
      </c>
      <c r="H1235">
        <v>1043</v>
      </c>
      <c r="I1235">
        <v>41</v>
      </c>
      <c r="J1235">
        <v>1</v>
      </c>
      <c r="K1235">
        <v>0.96217712177121695</v>
      </c>
      <c r="L1235">
        <v>0.99904214559386895</v>
      </c>
      <c r="M1235">
        <v>1.0383141762452099</v>
      </c>
      <c r="N1235">
        <v>0.98026315789473595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768</v>
      </c>
      <c r="F1236">
        <v>801</v>
      </c>
      <c r="G1236">
        <v>33</v>
      </c>
      <c r="H1236">
        <v>720</v>
      </c>
      <c r="I1236">
        <v>48</v>
      </c>
      <c r="J1236">
        <v>81</v>
      </c>
      <c r="K1236">
        <v>0.9375</v>
      </c>
      <c r="L1236">
        <v>0.898876404494382</v>
      </c>
      <c r="M1236">
        <v>0.95880149812733995</v>
      </c>
      <c r="N1236">
        <v>0.91778202676864196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246</v>
      </c>
      <c r="F1237">
        <v>252</v>
      </c>
      <c r="G1237">
        <v>6</v>
      </c>
      <c r="H1237">
        <v>182</v>
      </c>
      <c r="I1237">
        <v>64</v>
      </c>
      <c r="J1237">
        <v>70</v>
      </c>
      <c r="K1237">
        <v>0.73983739837398299</v>
      </c>
      <c r="L1237">
        <v>0.72222222222222199</v>
      </c>
      <c r="M1237">
        <v>0.97619047619047605</v>
      </c>
      <c r="N1237">
        <v>0.73092369477911601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1042</v>
      </c>
      <c r="F1238">
        <v>1044</v>
      </c>
      <c r="G1238">
        <v>2</v>
      </c>
      <c r="H1238">
        <v>1035</v>
      </c>
      <c r="I1238">
        <v>7</v>
      </c>
      <c r="J1238">
        <v>9</v>
      </c>
      <c r="K1238">
        <v>0.99328214971209206</v>
      </c>
      <c r="L1238">
        <v>0.99137931034482696</v>
      </c>
      <c r="M1238">
        <v>0.998084291187739</v>
      </c>
      <c r="N1238">
        <v>0.99232981783317298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818</v>
      </c>
      <c r="F1239">
        <v>801</v>
      </c>
      <c r="G1239">
        <v>17</v>
      </c>
      <c r="H1239">
        <v>769</v>
      </c>
      <c r="I1239">
        <v>49</v>
      </c>
      <c r="J1239">
        <v>32</v>
      </c>
      <c r="K1239">
        <v>0.94009779951100203</v>
      </c>
      <c r="L1239">
        <v>0.96004993757802704</v>
      </c>
      <c r="M1239">
        <v>1.0212234706616701</v>
      </c>
      <c r="N1239">
        <v>0.94996911673872697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261</v>
      </c>
      <c r="F1240">
        <v>252</v>
      </c>
      <c r="G1240">
        <v>9</v>
      </c>
      <c r="H1240">
        <v>205</v>
      </c>
      <c r="I1240">
        <v>56</v>
      </c>
      <c r="J1240">
        <v>47</v>
      </c>
      <c r="K1240">
        <v>0.785440613026819</v>
      </c>
      <c r="L1240">
        <v>0.81349206349206304</v>
      </c>
      <c r="M1240">
        <v>1.03571428571428</v>
      </c>
      <c r="N1240">
        <v>0.79922027290448305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1039</v>
      </c>
      <c r="F1241">
        <v>1044</v>
      </c>
      <c r="G1241">
        <v>5</v>
      </c>
      <c r="H1241">
        <v>1035</v>
      </c>
      <c r="I1241">
        <v>4</v>
      </c>
      <c r="J1241">
        <v>9</v>
      </c>
      <c r="K1241">
        <v>0.99615014436958604</v>
      </c>
      <c r="L1241">
        <v>0.99137931034482696</v>
      </c>
      <c r="M1241">
        <v>0.99521072796934795</v>
      </c>
      <c r="N1241">
        <v>0.99375900144022999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819</v>
      </c>
      <c r="F1242">
        <v>801</v>
      </c>
      <c r="G1242">
        <v>18</v>
      </c>
      <c r="H1242">
        <v>770</v>
      </c>
      <c r="I1242">
        <v>49</v>
      </c>
      <c r="J1242">
        <v>31</v>
      </c>
      <c r="K1242">
        <v>0.94017094017094005</v>
      </c>
      <c r="L1242">
        <v>0.96129837702871401</v>
      </c>
      <c r="M1242">
        <v>1.0224719101123501</v>
      </c>
      <c r="N1242">
        <v>0.95061728395061695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254</v>
      </c>
      <c r="F1243">
        <v>252</v>
      </c>
      <c r="G1243">
        <v>2</v>
      </c>
      <c r="H1243">
        <v>224</v>
      </c>
      <c r="I1243">
        <v>30</v>
      </c>
      <c r="J1243">
        <v>28</v>
      </c>
      <c r="K1243">
        <v>0.88188976377952699</v>
      </c>
      <c r="L1243">
        <v>0.88888888888888795</v>
      </c>
      <c r="M1243">
        <v>1.0079365079364999</v>
      </c>
      <c r="N1243">
        <v>0.88537549407114602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1058</v>
      </c>
      <c r="I1244">
        <v>26</v>
      </c>
      <c r="J1244">
        <v>18</v>
      </c>
      <c r="K1244">
        <v>0.97601476014760102</v>
      </c>
      <c r="L1244">
        <v>0.98327137546468402</v>
      </c>
      <c r="M1244">
        <v>1.00743494423791</v>
      </c>
      <c r="N1244">
        <v>0.97962962962962896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737</v>
      </c>
      <c r="F1245">
        <v>753</v>
      </c>
      <c r="G1245">
        <v>16</v>
      </c>
      <c r="H1245">
        <v>686</v>
      </c>
      <c r="I1245">
        <v>51</v>
      </c>
      <c r="J1245">
        <v>67</v>
      </c>
      <c r="K1245">
        <v>0.93080054274084101</v>
      </c>
      <c r="L1245">
        <v>0.91102257636122097</v>
      </c>
      <c r="M1245">
        <v>0.97875166002656</v>
      </c>
      <c r="N1245">
        <v>0.92080536912751598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301</v>
      </c>
      <c r="F1246">
        <v>245</v>
      </c>
      <c r="G1246">
        <v>56</v>
      </c>
      <c r="H1246">
        <v>201</v>
      </c>
      <c r="I1246">
        <v>100</v>
      </c>
      <c r="J1246">
        <v>44</v>
      </c>
      <c r="K1246">
        <v>0.66777408637873703</v>
      </c>
      <c r="L1246">
        <v>0.82040816326530597</v>
      </c>
      <c r="M1246">
        <v>1.22857142857142</v>
      </c>
      <c r="N1246">
        <v>0.73626373626373598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1068</v>
      </c>
      <c r="F1247">
        <v>1076</v>
      </c>
      <c r="G1247">
        <v>8</v>
      </c>
      <c r="H1247">
        <v>1062</v>
      </c>
      <c r="I1247">
        <v>6</v>
      </c>
      <c r="J1247">
        <v>14</v>
      </c>
      <c r="K1247">
        <v>0.99438202247190999</v>
      </c>
      <c r="L1247">
        <v>0.98698884758364303</v>
      </c>
      <c r="M1247">
        <v>0.99256505576208098</v>
      </c>
      <c r="N1247">
        <v>0.99067164179104406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713</v>
      </c>
      <c r="F1248">
        <v>753</v>
      </c>
      <c r="G1248">
        <v>40</v>
      </c>
      <c r="H1248">
        <v>673</v>
      </c>
      <c r="I1248">
        <v>40</v>
      </c>
      <c r="J1248">
        <v>80</v>
      </c>
      <c r="K1248">
        <v>0.94389901823281896</v>
      </c>
      <c r="L1248">
        <v>0.893758300132802</v>
      </c>
      <c r="M1248">
        <v>0.946879150066401</v>
      </c>
      <c r="N1248">
        <v>0.91814461118690305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259</v>
      </c>
      <c r="F1249">
        <v>245</v>
      </c>
      <c r="G1249">
        <v>14</v>
      </c>
      <c r="H1249">
        <v>198</v>
      </c>
      <c r="I1249">
        <v>61</v>
      </c>
      <c r="J1249">
        <v>47</v>
      </c>
      <c r="K1249">
        <v>0.76447876447876395</v>
      </c>
      <c r="L1249">
        <v>0.80816326530612204</v>
      </c>
      <c r="M1249">
        <v>1.0571428571428501</v>
      </c>
      <c r="N1249">
        <v>0.78571428571428503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1069</v>
      </c>
      <c r="F1250">
        <v>1076</v>
      </c>
      <c r="G1250">
        <v>7</v>
      </c>
      <c r="H1250">
        <v>1066</v>
      </c>
      <c r="I1250">
        <v>3</v>
      </c>
      <c r="J1250">
        <v>10</v>
      </c>
      <c r="K1250">
        <v>0.997193638914873</v>
      </c>
      <c r="L1250">
        <v>0.99070631970260203</v>
      </c>
      <c r="M1250">
        <v>0.99349442379182096</v>
      </c>
      <c r="N1250">
        <v>0.99393939393939301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732</v>
      </c>
      <c r="F1251">
        <v>753</v>
      </c>
      <c r="G1251">
        <v>21</v>
      </c>
      <c r="H1251">
        <v>692</v>
      </c>
      <c r="I1251">
        <v>40</v>
      </c>
      <c r="J1251">
        <v>61</v>
      </c>
      <c r="K1251">
        <v>0.94535519125682999</v>
      </c>
      <c r="L1251">
        <v>0.91899070385126103</v>
      </c>
      <c r="M1251">
        <v>0.97211155378486003</v>
      </c>
      <c r="N1251">
        <v>0.93198653198653103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241</v>
      </c>
      <c r="F1252">
        <v>245</v>
      </c>
      <c r="G1252">
        <v>4</v>
      </c>
      <c r="H1252">
        <v>197</v>
      </c>
      <c r="I1252">
        <v>44</v>
      </c>
      <c r="J1252">
        <v>48</v>
      </c>
      <c r="K1252">
        <v>0.81742738589211605</v>
      </c>
      <c r="L1252">
        <v>0.80408163265306098</v>
      </c>
      <c r="M1252">
        <v>0.98367346938775502</v>
      </c>
      <c r="N1252">
        <v>0.81069958847736601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1206</v>
      </c>
      <c r="F1253">
        <v>1251</v>
      </c>
      <c r="G1253">
        <v>45</v>
      </c>
      <c r="H1253">
        <v>1191</v>
      </c>
      <c r="I1253">
        <v>15</v>
      </c>
      <c r="J1253">
        <v>60</v>
      </c>
      <c r="K1253">
        <v>0.98756218905472604</v>
      </c>
      <c r="L1253">
        <v>0.95203836930455599</v>
      </c>
      <c r="M1253">
        <v>0.96402877697841705</v>
      </c>
      <c r="N1253">
        <v>0.96947496947496903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867</v>
      </c>
      <c r="F1254">
        <v>841</v>
      </c>
      <c r="G1254">
        <v>26</v>
      </c>
      <c r="H1254">
        <v>762</v>
      </c>
      <c r="I1254">
        <v>105</v>
      </c>
      <c r="J1254">
        <v>79</v>
      </c>
      <c r="K1254">
        <v>0.87889273356401298</v>
      </c>
      <c r="L1254">
        <v>0.90606420927467302</v>
      </c>
      <c r="M1254">
        <v>1.03091557669441</v>
      </c>
      <c r="N1254">
        <v>0.89227166276346603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283</v>
      </c>
      <c r="F1255">
        <v>252</v>
      </c>
      <c r="G1255">
        <v>31</v>
      </c>
      <c r="H1255">
        <v>193</v>
      </c>
      <c r="I1255">
        <v>90</v>
      </c>
      <c r="J1255">
        <v>59</v>
      </c>
      <c r="K1255">
        <v>0.68197879858657195</v>
      </c>
      <c r="L1255">
        <v>0.76587301587301504</v>
      </c>
      <c r="M1255">
        <v>1.1230158730158699</v>
      </c>
      <c r="N1255">
        <v>0.72149532710280295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1205</v>
      </c>
      <c r="F1256">
        <v>1251</v>
      </c>
      <c r="G1256">
        <v>46</v>
      </c>
      <c r="H1256">
        <v>1192</v>
      </c>
      <c r="I1256">
        <v>13</v>
      </c>
      <c r="J1256">
        <v>59</v>
      </c>
      <c r="K1256">
        <v>0.98921161825726101</v>
      </c>
      <c r="L1256">
        <v>0.95283772981614701</v>
      </c>
      <c r="M1256">
        <v>0.96322941646682603</v>
      </c>
      <c r="N1256">
        <v>0.97068403908794698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836</v>
      </c>
      <c r="F1257">
        <v>841</v>
      </c>
      <c r="G1257">
        <v>5</v>
      </c>
      <c r="H1257">
        <v>753</v>
      </c>
      <c r="I1257">
        <v>83</v>
      </c>
      <c r="J1257">
        <v>88</v>
      </c>
      <c r="K1257">
        <v>0.90071770334928203</v>
      </c>
      <c r="L1257">
        <v>0.89536266349583804</v>
      </c>
      <c r="M1257">
        <v>0.99405469678953595</v>
      </c>
      <c r="N1257">
        <v>0.89803220035778097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244</v>
      </c>
      <c r="F1258">
        <v>252</v>
      </c>
      <c r="G1258">
        <v>8</v>
      </c>
      <c r="H1258">
        <v>202</v>
      </c>
      <c r="I1258">
        <v>42</v>
      </c>
      <c r="J1258">
        <v>50</v>
      </c>
      <c r="K1258">
        <v>0.82786885245901598</v>
      </c>
      <c r="L1258">
        <v>0.80158730158730096</v>
      </c>
      <c r="M1258">
        <v>0.96825396825396803</v>
      </c>
      <c r="N1258">
        <v>0.81451612903225801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1213</v>
      </c>
      <c r="F1259">
        <v>1251</v>
      </c>
      <c r="G1259">
        <v>38</v>
      </c>
      <c r="H1259">
        <v>1213</v>
      </c>
      <c r="I1259">
        <v>0</v>
      </c>
      <c r="J1259">
        <v>38</v>
      </c>
      <c r="K1259">
        <v>1</v>
      </c>
      <c r="L1259">
        <v>0.96962430055955195</v>
      </c>
      <c r="M1259">
        <v>0.96962430055955195</v>
      </c>
      <c r="N1259">
        <v>0.98457792207792205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841</v>
      </c>
      <c r="F1260">
        <v>841</v>
      </c>
      <c r="G1260">
        <v>0</v>
      </c>
      <c r="H1260">
        <v>756</v>
      </c>
      <c r="I1260">
        <v>85</v>
      </c>
      <c r="J1260">
        <v>85</v>
      </c>
      <c r="K1260">
        <v>0.89892984542211596</v>
      </c>
      <c r="L1260">
        <v>0.89892984542211596</v>
      </c>
      <c r="M1260">
        <v>1</v>
      </c>
      <c r="N1260">
        <v>0.89892984542211596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253</v>
      </c>
      <c r="F1261">
        <v>252</v>
      </c>
      <c r="G1261">
        <v>1</v>
      </c>
      <c r="H1261">
        <v>209</v>
      </c>
      <c r="I1261">
        <v>44</v>
      </c>
      <c r="J1261">
        <v>43</v>
      </c>
      <c r="K1261">
        <v>0.82608695652173902</v>
      </c>
      <c r="L1261">
        <v>0.82936507936507897</v>
      </c>
      <c r="M1261">
        <v>1.00396825396825</v>
      </c>
      <c r="N1261">
        <v>0.82772277227722701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932</v>
      </c>
      <c r="F1262">
        <v>920</v>
      </c>
      <c r="G1262">
        <v>12</v>
      </c>
      <c r="H1262">
        <v>917</v>
      </c>
      <c r="I1262">
        <v>15</v>
      </c>
      <c r="J1262">
        <v>3</v>
      </c>
      <c r="K1262">
        <v>0.98390557939914103</v>
      </c>
      <c r="L1262">
        <v>0.99673913043478202</v>
      </c>
      <c r="M1262">
        <v>1.0130434782608599</v>
      </c>
      <c r="N1262">
        <v>0.99028077753779598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568</v>
      </c>
      <c r="F1263">
        <v>549</v>
      </c>
      <c r="G1263">
        <v>19</v>
      </c>
      <c r="H1263">
        <v>480</v>
      </c>
      <c r="I1263">
        <v>88</v>
      </c>
      <c r="J1263">
        <v>69</v>
      </c>
      <c r="K1263">
        <v>0.84507042253521103</v>
      </c>
      <c r="L1263">
        <v>0.87431693989071002</v>
      </c>
      <c r="M1263">
        <v>1.0346083788706699</v>
      </c>
      <c r="N1263">
        <v>0.85944494180841502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241</v>
      </c>
      <c r="F1264">
        <v>204</v>
      </c>
      <c r="G1264">
        <v>37</v>
      </c>
      <c r="H1264">
        <v>179</v>
      </c>
      <c r="I1264">
        <v>62</v>
      </c>
      <c r="J1264">
        <v>25</v>
      </c>
      <c r="K1264">
        <v>0.74273858921161795</v>
      </c>
      <c r="L1264">
        <v>0.87745098039215597</v>
      </c>
      <c r="M1264">
        <v>1.1813725490196001</v>
      </c>
      <c r="N1264">
        <v>0.80449438202247103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920</v>
      </c>
      <c r="F1265">
        <v>920</v>
      </c>
      <c r="G1265">
        <v>0</v>
      </c>
      <c r="H1265">
        <v>910</v>
      </c>
      <c r="I1265">
        <v>10</v>
      </c>
      <c r="J1265">
        <v>10</v>
      </c>
      <c r="K1265">
        <v>0.98913043478260798</v>
      </c>
      <c r="L1265">
        <v>0.98913043478260798</v>
      </c>
      <c r="M1265">
        <v>1</v>
      </c>
      <c r="N1265">
        <v>0.98913043478260798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577</v>
      </c>
      <c r="F1266">
        <v>549</v>
      </c>
      <c r="G1266">
        <v>28</v>
      </c>
      <c r="H1266">
        <v>494</v>
      </c>
      <c r="I1266">
        <v>83</v>
      </c>
      <c r="J1266">
        <v>55</v>
      </c>
      <c r="K1266">
        <v>0.856152512998266</v>
      </c>
      <c r="L1266">
        <v>0.89981785063752195</v>
      </c>
      <c r="M1266">
        <v>1.0510018214936201</v>
      </c>
      <c r="N1266">
        <v>0.877442273534635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213</v>
      </c>
      <c r="F1267">
        <v>204</v>
      </c>
      <c r="G1267">
        <v>9</v>
      </c>
      <c r="H1267">
        <v>172</v>
      </c>
      <c r="I1267">
        <v>41</v>
      </c>
      <c r="J1267">
        <v>32</v>
      </c>
      <c r="K1267">
        <v>0.80751173708920099</v>
      </c>
      <c r="L1267">
        <v>0.84313725490196001</v>
      </c>
      <c r="M1267">
        <v>1.04411764705882</v>
      </c>
      <c r="N1267">
        <v>0.82494004796163001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908</v>
      </c>
      <c r="F1268">
        <v>920</v>
      </c>
      <c r="G1268">
        <v>12</v>
      </c>
      <c r="H1268">
        <v>906</v>
      </c>
      <c r="I1268">
        <v>2</v>
      </c>
      <c r="J1268">
        <v>14</v>
      </c>
      <c r="K1268">
        <v>0.99779735682819304</v>
      </c>
      <c r="L1268">
        <v>0.98478260869565204</v>
      </c>
      <c r="M1268">
        <v>0.98695652173912995</v>
      </c>
      <c r="N1268">
        <v>0.99124726477024006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595</v>
      </c>
      <c r="F1269">
        <v>549</v>
      </c>
      <c r="G1269">
        <v>46</v>
      </c>
      <c r="H1269">
        <v>511</v>
      </c>
      <c r="I1269">
        <v>84</v>
      </c>
      <c r="J1269">
        <v>38</v>
      </c>
      <c r="K1269">
        <v>0.85882352941176399</v>
      </c>
      <c r="L1269">
        <v>0.93078324225865205</v>
      </c>
      <c r="M1269">
        <v>1.08378870673952</v>
      </c>
      <c r="N1269">
        <v>0.893356643356643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202</v>
      </c>
      <c r="F1270">
        <v>204</v>
      </c>
      <c r="G1270">
        <v>2</v>
      </c>
      <c r="H1270">
        <v>177</v>
      </c>
      <c r="I1270">
        <v>25</v>
      </c>
      <c r="J1270">
        <v>27</v>
      </c>
      <c r="K1270">
        <v>0.87623762376237602</v>
      </c>
      <c r="L1270">
        <v>0.86764705882352899</v>
      </c>
      <c r="M1270">
        <v>0.99019607843137203</v>
      </c>
      <c r="N1270">
        <v>0.87192118226601001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1001</v>
      </c>
      <c r="F1271">
        <v>946</v>
      </c>
      <c r="G1271">
        <v>55</v>
      </c>
      <c r="H1271">
        <v>943</v>
      </c>
      <c r="I1271">
        <v>58</v>
      </c>
      <c r="J1271">
        <v>3</v>
      </c>
      <c r="K1271">
        <v>0.94205794205794202</v>
      </c>
      <c r="L1271">
        <v>0.99682875264270598</v>
      </c>
      <c r="M1271">
        <v>1.0581395348837199</v>
      </c>
      <c r="N1271">
        <v>0.96866974833076502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726</v>
      </c>
      <c r="F1272">
        <v>703</v>
      </c>
      <c r="G1272">
        <v>23</v>
      </c>
      <c r="H1272">
        <v>643</v>
      </c>
      <c r="I1272">
        <v>83</v>
      </c>
      <c r="J1272">
        <v>60</v>
      </c>
      <c r="K1272">
        <v>0.88567493112947604</v>
      </c>
      <c r="L1272">
        <v>0.914651493598862</v>
      </c>
      <c r="M1272">
        <v>1.03271692745376</v>
      </c>
      <c r="N1272">
        <v>0.89993002099370101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225</v>
      </c>
      <c r="F1273">
        <v>247</v>
      </c>
      <c r="G1273">
        <v>22</v>
      </c>
      <c r="H1273">
        <v>173</v>
      </c>
      <c r="I1273">
        <v>52</v>
      </c>
      <c r="J1273">
        <v>74</v>
      </c>
      <c r="K1273">
        <v>0.76888888888888796</v>
      </c>
      <c r="L1273">
        <v>0.70040485829959498</v>
      </c>
      <c r="M1273">
        <v>0.91093117408906799</v>
      </c>
      <c r="N1273">
        <v>0.73305084745762705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952</v>
      </c>
      <c r="F1274">
        <v>946</v>
      </c>
      <c r="G1274">
        <v>6</v>
      </c>
      <c r="H1274">
        <v>926</v>
      </c>
      <c r="I1274">
        <v>26</v>
      </c>
      <c r="J1274">
        <v>20</v>
      </c>
      <c r="K1274">
        <v>0.97268907563025198</v>
      </c>
      <c r="L1274">
        <v>0.97885835095137397</v>
      </c>
      <c r="M1274">
        <v>1.00634249471458</v>
      </c>
      <c r="N1274">
        <v>0.975763962065332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636</v>
      </c>
      <c r="I1275">
        <v>63</v>
      </c>
      <c r="J1275">
        <v>67</v>
      </c>
      <c r="K1275">
        <v>0.90987124463519298</v>
      </c>
      <c r="L1275">
        <v>0.90469416785206203</v>
      </c>
      <c r="M1275">
        <v>0.994310099573257</v>
      </c>
      <c r="N1275">
        <v>0.90727532097004204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237</v>
      </c>
      <c r="F1276">
        <v>247</v>
      </c>
      <c r="G1276">
        <v>10</v>
      </c>
      <c r="H1276">
        <v>193</v>
      </c>
      <c r="I1276">
        <v>44</v>
      </c>
      <c r="J1276">
        <v>54</v>
      </c>
      <c r="K1276">
        <v>0.81434599156118104</v>
      </c>
      <c r="L1276">
        <v>0.78137651821862297</v>
      </c>
      <c r="M1276">
        <v>0.959514170040485</v>
      </c>
      <c r="N1276">
        <v>0.79752066115702402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938</v>
      </c>
      <c r="F1277">
        <v>946</v>
      </c>
      <c r="G1277">
        <v>8</v>
      </c>
      <c r="H1277">
        <v>935</v>
      </c>
      <c r="I1277">
        <v>3</v>
      </c>
      <c r="J1277">
        <v>11</v>
      </c>
      <c r="K1277">
        <v>0.99680170575692895</v>
      </c>
      <c r="L1277">
        <v>0.98837209302325502</v>
      </c>
      <c r="M1277">
        <v>0.99154334038054903</v>
      </c>
      <c r="N1277">
        <v>0.99256900212314203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705</v>
      </c>
      <c r="F1278">
        <v>703</v>
      </c>
      <c r="G1278">
        <v>2</v>
      </c>
      <c r="H1278">
        <v>656</v>
      </c>
      <c r="I1278">
        <v>49</v>
      </c>
      <c r="J1278">
        <v>47</v>
      </c>
      <c r="K1278">
        <v>0.93049645390070901</v>
      </c>
      <c r="L1278">
        <v>0.93314366998577503</v>
      </c>
      <c r="M1278">
        <v>1.0028449502133701</v>
      </c>
      <c r="N1278">
        <v>0.93181818181818099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245</v>
      </c>
      <c r="F1279">
        <v>247</v>
      </c>
      <c r="G1279">
        <v>2</v>
      </c>
      <c r="H1279">
        <v>203</v>
      </c>
      <c r="I1279">
        <v>42</v>
      </c>
      <c r="J1279">
        <v>44</v>
      </c>
      <c r="K1279">
        <v>0.82857142857142796</v>
      </c>
      <c r="L1279">
        <v>0.82186234817813697</v>
      </c>
      <c r="M1279">
        <v>0.99190283400809698</v>
      </c>
      <c r="N1279">
        <v>0.82520325203251998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1031</v>
      </c>
      <c r="F1280">
        <v>999</v>
      </c>
      <c r="G1280">
        <v>32</v>
      </c>
      <c r="H1280">
        <v>997</v>
      </c>
      <c r="I1280">
        <v>34</v>
      </c>
      <c r="J1280">
        <v>2</v>
      </c>
      <c r="K1280">
        <v>0.96702230843840897</v>
      </c>
      <c r="L1280">
        <v>0.99799799799799804</v>
      </c>
      <c r="M1280">
        <v>1.03203203203203</v>
      </c>
      <c r="N1280">
        <v>0.98226600985221602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874</v>
      </c>
      <c r="F1281">
        <v>835</v>
      </c>
      <c r="G1281">
        <v>39</v>
      </c>
      <c r="H1281">
        <v>782</v>
      </c>
      <c r="I1281">
        <v>92</v>
      </c>
      <c r="J1281">
        <v>53</v>
      </c>
      <c r="K1281">
        <v>0.89473684210526305</v>
      </c>
      <c r="L1281">
        <v>0.93652694610778398</v>
      </c>
      <c r="M1281">
        <v>1.0467065868263401</v>
      </c>
      <c r="N1281">
        <v>0.91515506143943803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276</v>
      </c>
      <c r="F1282">
        <v>266</v>
      </c>
      <c r="G1282">
        <v>10</v>
      </c>
      <c r="H1282">
        <v>181</v>
      </c>
      <c r="I1282">
        <v>95</v>
      </c>
      <c r="J1282">
        <v>85</v>
      </c>
      <c r="K1282">
        <v>0.65579710144927505</v>
      </c>
      <c r="L1282">
        <v>0.68045112781954797</v>
      </c>
      <c r="M1282">
        <v>1.0375939849624001</v>
      </c>
      <c r="N1282">
        <v>0.66789667896678895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981</v>
      </c>
      <c r="F1283">
        <v>999</v>
      </c>
      <c r="G1283">
        <v>18</v>
      </c>
      <c r="H1283">
        <v>970</v>
      </c>
      <c r="I1283">
        <v>11</v>
      </c>
      <c r="J1283">
        <v>29</v>
      </c>
      <c r="K1283">
        <v>0.98878695208970402</v>
      </c>
      <c r="L1283">
        <v>0.97097097097097096</v>
      </c>
      <c r="M1283">
        <v>0.98198198198198094</v>
      </c>
      <c r="N1283">
        <v>0.979797979797979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782</v>
      </c>
      <c r="F1284">
        <v>835</v>
      </c>
      <c r="G1284">
        <v>53</v>
      </c>
      <c r="H1284">
        <v>714</v>
      </c>
      <c r="I1284">
        <v>68</v>
      </c>
      <c r="J1284">
        <v>121</v>
      </c>
      <c r="K1284">
        <v>0.91304347826086896</v>
      </c>
      <c r="L1284">
        <v>0.85508982035928105</v>
      </c>
      <c r="M1284">
        <v>0.93652694610778398</v>
      </c>
      <c r="N1284">
        <v>0.88311688311688297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261</v>
      </c>
      <c r="F1285">
        <v>266</v>
      </c>
      <c r="G1285">
        <v>5</v>
      </c>
      <c r="H1285">
        <v>196</v>
      </c>
      <c r="I1285">
        <v>65</v>
      </c>
      <c r="J1285">
        <v>70</v>
      </c>
      <c r="K1285">
        <v>0.75095785440613005</v>
      </c>
      <c r="L1285">
        <v>0.73684210526315697</v>
      </c>
      <c r="M1285">
        <v>0.98120300751879697</v>
      </c>
      <c r="N1285">
        <v>0.74383301707779803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998</v>
      </c>
      <c r="F1286">
        <v>999</v>
      </c>
      <c r="G1286">
        <v>1</v>
      </c>
      <c r="H1286">
        <v>990</v>
      </c>
      <c r="I1286">
        <v>8</v>
      </c>
      <c r="J1286">
        <v>9</v>
      </c>
      <c r="K1286">
        <v>0.99198396793587096</v>
      </c>
      <c r="L1286">
        <v>0.99099099099099097</v>
      </c>
      <c r="M1286">
        <v>0.99899899899899902</v>
      </c>
      <c r="N1286">
        <v>0.991487230846269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857</v>
      </c>
      <c r="F1287">
        <v>835</v>
      </c>
      <c r="G1287">
        <v>22</v>
      </c>
      <c r="H1287">
        <v>790</v>
      </c>
      <c r="I1287">
        <v>67</v>
      </c>
      <c r="J1287">
        <v>45</v>
      </c>
      <c r="K1287">
        <v>0.92182030338389698</v>
      </c>
      <c r="L1287">
        <v>0.94610778443113697</v>
      </c>
      <c r="M1287">
        <v>1.02634730538922</v>
      </c>
      <c r="N1287">
        <v>0.93380614657210403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270</v>
      </c>
      <c r="F1288">
        <v>266</v>
      </c>
      <c r="G1288">
        <v>4</v>
      </c>
      <c r="H1288">
        <v>212</v>
      </c>
      <c r="I1288">
        <v>58</v>
      </c>
      <c r="J1288">
        <v>54</v>
      </c>
      <c r="K1288">
        <v>0.78518518518518499</v>
      </c>
      <c r="L1288">
        <v>0.79699248120300703</v>
      </c>
      <c r="M1288">
        <v>1.0150375939849601</v>
      </c>
      <c r="N1288">
        <v>0.79104477611940205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1070</v>
      </c>
      <c r="F1289">
        <v>1079</v>
      </c>
      <c r="G1289">
        <v>9</v>
      </c>
      <c r="H1289">
        <v>1060</v>
      </c>
      <c r="I1289">
        <v>10</v>
      </c>
      <c r="J1289">
        <v>19</v>
      </c>
      <c r="K1289">
        <v>0.99065420560747597</v>
      </c>
      <c r="L1289">
        <v>0.98239110287303</v>
      </c>
      <c r="M1289">
        <v>0.991658943466172</v>
      </c>
      <c r="N1289">
        <v>0.98650535132619799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644</v>
      </c>
      <c r="F1290">
        <v>680</v>
      </c>
      <c r="G1290">
        <v>36</v>
      </c>
      <c r="H1290">
        <v>595</v>
      </c>
      <c r="I1290">
        <v>49</v>
      </c>
      <c r="J1290">
        <v>85</v>
      </c>
      <c r="K1290">
        <v>0.92391304347825998</v>
      </c>
      <c r="L1290">
        <v>0.875</v>
      </c>
      <c r="M1290">
        <v>0.94705882352941095</v>
      </c>
      <c r="N1290">
        <v>0.89879154078549806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201</v>
      </c>
      <c r="F1291">
        <v>247</v>
      </c>
      <c r="G1291">
        <v>46</v>
      </c>
      <c r="H1291">
        <v>168</v>
      </c>
      <c r="I1291">
        <v>33</v>
      </c>
      <c r="J1291">
        <v>79</v>
      </c>
      <c r="K1291">
        <v>0.83582089552238803</v>
      </c>
      <c r="L1291">
        <v>0.68016194331983804</v>
      </c>
      <c r="M1291">
        <v>0.81376518218623395</v>
      </c>
      <c r="N1291">
        <v>0.75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1069</v>
      </c>
      <c r="F1292">
        <v>1079</v>
      </c>
      <c r="G1292">
        <v>10</v>
      </c>
      <c r="H1292">
        <v>1058</v>
      </c>
      <c r="I1292">
        <v>11</v>
      </c>
      <c r="J1292">
        <v>21</v>
      </c>
      <c r="K1292">
        <v>0.98971000935453601</v>
      </c>
      <c r="L1292">
        <v>0.98053753475440197</v>
      </c>
      <c r="M1292">
        <v>0.99073215940685799</v>
      </c>
      <c r="N1292">
        <v>0.98510242085661004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664</v>
      </c>
      <c r="F1293">
        <v>680</v>
      </c>
      <c r="G1293">
        <v>16</v>
      </c>
      <c r="H1293">
        <v>631</v>
      </c>
      <c r="I1293">
        <v>33</v>
      </c>
      <c r="J1293">
        <v>49</v>
      </c>
      <c r="K1293">
        <v>0.95030120481927705</v>
      </c>
      <c r="L1293">
        <v>0.92794117647058805</v>
      </c>
      <c r="M1293">
        <v>0.97647058823529398</v>
      </c>
      <c r="N1293">
        <v>0.93898809523809501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226</v>
      </c>
      <c r="F1294">
        <v>247</v>
      </c>
      <c r="G1294">
        <v>21</v>
      </c>
      <c r="H1294">
        <v>202</v>
      </c>
      <c r="I1294">
        <v>24</v>
      </c>
      <c r="J1294">
        <v>45</v>
      </c>
      <c r="K1294">
        <v>0.893805309734513</v>
      </c>
      <c r="L1294">
        <v>0.81781376518218596</v>
      </c>
      <c r="M1294">
        <v>0.91497975708502</v>
      </c>
      <c r="N1294">
        <v>0.85412262156448204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1069</v>
      </c>
      <c r="F1295">
        <v>1079</v>
      </c>
      <c r="G1295">
        <v>10</v>
      </c>
      <c r="H1295">
        <v>1065</v>
      </c>
      <c r="I1295">
        <v>4</v>
      </c>
      <c r="J1295">
        <v>14</v>
      </c>
      <c r="K1295">
        <v>0.99625818521983101</v>
      </c>
      <c r="L1295">
        <v>0.98702502316960095</v>
      </c>
      <c r="M1295">
        <v>0.99073215940685799</v>
      </c>
      <c r="N1295">
        <v>0.99162011173184295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682</v>
      </c>
      <c r="F1296">
        <v>680</v>
      </c>
      <c r="G1296">
        <v>2</v>
      </c>
      <c r="H1296">
        <v>648</v>
      </c>
      <c r="I1296">
        <v>34</v>
      </c>
      <c r="J1296">
        <v>32</v>
      </c>
      <c r="K1296">
        <v>0.950146627565982</v>
      </c>
      <c r="L1296">
        <v>0.95294117647058796</v>
      </c>
      <c r="M1296">
        <v>1.00294117647058</v>
      </c>
      <c r="N1296">
        <v>0.95154185022026405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242</v>
      </c>
      <c r="F1297">
        <v>247</v>
      </c>
      <c r="G1297">
        <v>5</v>
      </c>
      <c r="H1297">
        <v>216</v>
      </c>
      <c r="I1297">
        <v>26</v>
      </c>
      <c r="J1297">
        <v>31</v>
      </c>
      <c r="K1297">
        <v>0.89256198347107396</v>
      </c>
      <c r="L1297">
        <v>0.874493927125506</v>
      </c>
      <c r="M1297">
        <v>0.97975708502024295</v>
      </c>
      <c r="N1297">
        <v>0.88343558282208501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921</v>
      </c>
      <c r="F1298">
        <v>946</v>
      </c>
      <c r="G1298">
        <v>25</v>
      </c>
      <c r="H1298">
        <v>916</v>
      </c>
      <c r="I1298">
        <v>5</v>
      </c>
      <c r="J1298">
        <v>30</v>
      </c>
      <c r="K1298">
        <v>0.99457111834961998</v>
      </c>
      <c r="L1298">
        <v>0.96828752642706095</v>
      </c>
      <c r="M1298">
        <v>0.97357293868921702</v>
      </c>
      <c r="N1298">
        <v>0.98125334761649696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679</v>
      </c>
      <c r="F1299">
        <v>718</v>
      </c>
      <c r="G1299">
        <v>39</v>
      </c>
      <c r="H1299">
        <v>615</v>
      </c>
      <c r="I1299">
        <v>64</v>
      </c>
      <c r="J1299">
        <v>103</v>
      </c>
      <c r="K1299">
        <v>0.90574374079528697</v>
      </c>
      <c r="L1299">
        <v>0.85654596100278502</v>
      </c>
      <c r="M1299">
        <v>0.94568245125348105</v>
      </c>
      <c r="N1299">
        <v>0.88045812455261196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259</v>
      </c>
      <c r="F1300">
        <v>207</v>
      </c>
      <c r="G1300">
        <v>52</v>
      </c>
      <c r="H1300">
        <v>158</v>
      </c>
      <c r="I1300">
        <v>101</v>
      </c>
      <c r="J1300">
        <v>49</v>
      </c>
      <c r="K1300">
        <v>0.61003861003861004</v>
      </c>
      <c r="L1300">
        <v>0.76328502415458899</v>
      </c>
      <c r="M1300">
        <v>1.2512077294685899</v>
      </c>
      <c r="N1300">
        <v>0.678111587982832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926</v>
      </c>
      <c r="F1301">
        <v>946</v>
      </c>
      <c r="G1301">
        <v>20</v>
      </c>
      <c r="H1301">
        <v>919</v>
      </c>
      <c r="I1301">
        <v>7</v>
      </c>
      <c r="J1301">
        <v>27</v>
      </c>
      <c r="K1301">
        <v>0.99244060475161899</v>
      </c>
      <c r="L1301">
        <v>0.97145877378435497</v>
      </c>
      <c r="M1301">
        <v>0.97885835095137397</v>
      </c>
      <c r="N1301">
        <v>0.98183760683760601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708</v>
      </c>
      <c r="F1302">
        <v>718</v>
      </c>
      <c r="G1302">
        <v>10</v>
      </c>
      <c r="H1302">
        <v>650</v>
      </c>
      <c r="I1302">
        <v>58</v>
      </c>
      <c r="J1302">
        <v>68</v>
      </c>
      <c r="K1302">
        <v>0.918079096045197</v>
      </c>
      <c r="L1302">
        <v>0.90529247910863497</v>
      </c>
      <c r="M1302">
        <v>0.98607242339832801</v>
      </c>
      <c r="N1302">
        <v>0.91164095371668996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141</v>
      </c>
      <c r="F1303">
        <v>207</v>
      </c>
      <c r="G1303">
        <v>66</v>
      </c>
      <c r="H1303">
        <v>116</v>
      </c>
      <c r="I1303">
        <v>25</v>
      </c>
      <c r="J1303">
        <v>91</v>
      </c>
      <c r="K1303">
        <v>0.82269503546099199</v>
      </c>
      <c r="L1303">
        <v>0.56038647342995096</v>
      </c>
      <c r="M1303">
        <v>0.68115942028985499</v>
      </c>
      <c r="N1303">
        <v>0.66666666666666596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681</v>
      </c>
      <c r="F1304">
        <v>946</v>
      </c>
      <c r="G1304">
        <v>265</v>
      </c>
      <c r="H1304">
        <v>680</v>
      </c>
      <c r="I1304">
        <v>1</v>
      </c>
      <c r="J1304">
        <v>266</v>
      </c>
      <c r="K1304">
        <v>0.99853157121879499</v>
      </c>
      <c r="L1304">
        <v>0.71881606765327699</v>
      </c>
      <c r="M1304">
        <v>0.71987315010570796</v>
      </c>
      <c r="N1304">
        <v>0.83589428395820498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613</v>
      </c>
      <c r="F1305">
        <v>718</v>
      </c>
      <c r="G1305">
        <v>105</v>
      </c>
      <c r="H1305">
        <v>559</v>
      </c>
      <c r="I1305">
        <v>54</v>
      </c>
      <c r="J1305">
        <v>159</v>
      </c>
      <c r="K1305">
        <v>0.91190864600326205</v>
      </c>
      <c r="L1305">
        <v>0.77855153203342597</v>
      </c>
      <c r="M1305">
        <v>0.85376044568245102</v>
      </c>
      <c r="N1305">
        <v>0.83996994740796305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213</v>
      </c>
      <c r="F1306">
        <v>207</v>
      </c>
      <c r="G1306">
        <v>6</v>
      </c>
      <c r="H1306">
        <v>146</v>
      </c>
      <c r="I1306">
        <v>67</v>
      </c>
      <c r="J1306">
        <v>61</v>
      </c>
      <c r="K1306">
        <v>0.68544600938967104</v>
      </c>
      <c r="L1306">
        <v>0.705314009661835</v>
      </c>
      <c r="M1306">
        <v>1.0289855072463701</v>
      </c>
      <c r="N1306">
        <v>0.69523809523809499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1177</v>
      </c>
      <c r="F1307">
        <v>985</v>
      </c>
      <c r="G1307">
        <v>192</v>
      </c>
      <c r="H1307">
        <v>985</v>
      </c>
      <c r="I1307">
        <v>192</v>
      </c>
      <c r="J1307">
        <v>0</v>
      </c>
      <c r="K1307">
        <v>0.83687340696686496</v>
      </c>
      <c r="L1307">
        <v>1</v>
      </c>
      <c r="M1307">
        <v>1.1949238578680199</v>
      </c>
      <c r="N1307">
        <v>0.911193339500462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750</v>
      </c>
      <c r="F1308">
        <v>720</v>
      </c>
      <c r="G1308">
        <v>30</v>
      </c>
      <c r="H1308">
        <v>664</v>
      </c>
      <c r="I1308">
        <v>86</v>
      </c>
      <c r="J1308">
        <v>56</v>
      </c>
      <c r="K1308">
        <v>0.88533333333333297</v>
      </c>
      <c r="L1308">
        <v>0.92222222222222205</v>
      </c>
      <c r="M1308">
        <v>1.0416666666666601</v>
      </c>
      <c r="N1308">
        <v>0.90340136054421705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330</v>
      </c>
      <c r="F1309">
        <v>214</v>
      </c>
      <c r="G1309">
        <v>116</v>
      </c>
      <c r="H1309">
        <v>191</v>
      </c>
      <c r="I1309">
        <v>139</v>
      </c>
      <c r="J1309">
        <v>23</v>
      </c>
      <c r="K1309">
        <v>0.57878787878787796</v>
      </c>
      <c r="L1309">
        <v>0.89252336448598102</v>
      </c>
      <c r="M1309">
        <v>1.5420560747663501</v>
      </c>
      <c r="N1309">
        <v>0.70220588235294101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539</v>
      </c>
      <c r="F1310">
        <v>985</v>
      </c>
      <c r="G1310">
        <v>446</v>
      </c>
      <c r="H1310">
        <v>529</v>
      </c>
      <c r="I1310">
        <v>10</v>
      </c>
      <c r="J1310">
        <v>456</v>
      </c>
      <c r="K1310">
        <v>0.98144712430426695</v>
      </c>
      <c r="L1310">
        <v>0.53705583756345099</v>
      </c>
      <c r="M1310">
        <v>0.54720812182741096</v>
      </c>
      <c r="N1310">
        <v>0.69422572178477604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708</v>
      </c>
      <c r="F1311">
        <v>720</v>
      </c>
      <c r="G1311">
        <v>12</v>
      </c>
      <c r="H1311">
        <v>641</v>
      </c>
      <c r="I1311">
        <v>67</v>
      </c>
      <c r="J1311">
        <v>79</v>
      </c>
      <c r="K1311">
        <v>0.90536723163841804</v>
      </c>
      <c r="L1311">
        <v>0.89027777777777695</v>
      </c>
      <c r="M1311">
        <v>0.98333333333333295</v>
      </c>
      <c r="N1311">
        <v>0.89775910364145595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261</v>
      </c>
      <c r="F1312">
        <v>214</v>
      </c>
      <c r="G1312">
        <v>47</v>
      </c>
      <c r="H1312">
        <v>165</v>
      </c>
      <c r="I1312">
        <v>96</v>
      </c>
      <c r="J1312">
        <v>49</v>
      </c>
      <c r="K1312">
        <v>0.63218390804597702</v>
      </c>
      <c r="L1312">
        <v>0.77102803738317705</v>
      </c>
      <c r="M1312">
        <v>1.2196261682242899</v>
      </c>
      <c r="N1312">
        <v>0.69473684210526299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1058</v>
      </c>
      <c r="F1313">
        <v>985</v>
      </c>
      <c r="G1313">
        <v>73</v>
      </c>
      <c r="H1313">
        <v>982</v>
      </c>
      <c r="I1313">
        <v>76</v>
      </c>
      <c r="J1313">
        <v>3</v>
      </c>
      <c r="K1313">
        <v>0.92816635160680505</v>
      </c>
      <c r="L1313">
        <v>0.99695431472081197</v>
      </c>
      <c r="M1313">
        <v>1.0741116751269</v>
      </c>
      <c r="N1313">
        <v>0.96133137542829095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790</v>
      </c>
      <c r="F1314">
        <v>720</v>
      </c>
      <c r="G1314">
        <v>70</v>
      </c>
      <c r="H1314">
        <v>681</v>
      </c>
      <c r="I1314">
        <v>109</v>
      </c>
      <c r="J1314">
        <v>39</v>
      </c>
      <c r="K1314">
        <v>0.86202531645569602</v>
      </c>
      <c r="L1314">
        <v>0.94583333333333297</v>
      </c>
      <c r="M1314">
        <v>1.0972222222222201</v>
      </c>
      <c r="N1314">
        <v>0.90198675496688696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271</v>
      </c>
      <c r="F1315">
        <v>214</v>
      </c>
      <c r="G1315">
        <v>57</v>
      </c>
      <c r="H1315">
        <v>189</v>
      </c>
      <c r="I1315">
        <v>82</v>
      </c>
      <c r="J1315">
        <v>25</v>
      </c>
      <c r="K1315">
        <v>0.69741697416974102</v>
      </c>
      <c r="L1315">
        <v>0.88317757009345799</v>
      </c>
      <c r="M1315">
        <v>1.26635514018691</v>
      </c>
      <c r="N1315">
        <v>0.77938144329896897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1095</v>
      </c>
      <c r="F1316">
        <v>1166</v>
      </c>
      <c r="G1316">
        <v>71</v>
      </c>
      <c r="H1316">
        <v>1087</v>
      </c>
      <c r="I1316">
        <v>8</v>
      </c>
      <c r="J1316">
        <v>79</v>
      </c>
      <c r="K1316">
        <v>0.99269406392694004</v>
      </c>
      <c r="L1316">
        <v>0.93224699828473401</v>
      </c>
      <c r="M1316">
        <v>0.93910806174957095</v>
      </c>
      <c r="N1316">
        <v>0.96152145068553696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573</v>
      </c>
      <c r="F1317">
        <v>728</v>
      </c>
      <c r="G1317">
        <v>155</v>
      </c>
      <c r="H1317">
        <v>523</v>
      </c>
      <c r="I1317">
        <v>50</v>
      </c>
      <c r="J1317">
        <v>205</v>
      </c>
      <c r="K1317">
        <v>0.91273996509598598</v>
      </c>
      <c r="L1317">
        <v>0.71840659340659296</v>
      </c>
      <c r="M1317">
        <v>0.78708791208791196</v>
      </c>
      <c r="N1317">
        <v>0.80399692544196699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225</v>
      </c>
      <c r="F1318">
        <v>270</v>
      </c>
      <c r="G1318">
        <v>45</v>
      </c>
      <c r="H1318">
        <v>169</v>
      </c>
      <c r="I1318">
        <v>56</v>
      </c>
      <c r="J1318">
        <v>101</v>
      </c>
      <c r="K1318">
        <v>0.75111111111111095</v>
      </c>
      <c r="L1318">
        <v>0.625925925925925</v>
      </c>
      <c r="M1318">
        <v>0.83333333333333304</v>
      </c>
      <c r="N1318">
        <v>0.68282828282828201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1058</v>
      </c>
      <c r="F1319">
        <v>1166</v>
      </c>
      <c r="G1319">
        <v>108</v>
      </c>
      <c r="H1319">
        <v>1048</v>
      </c>
      <c r="I1319">
        <v>10</v>
      </c>
      <c r="J1319">
        <v>118</v>
      </c>
      <c r="K1319">
        <v>0.99054820415878997</v>
      </c>
      <c r="L1319">
        <v>0.89879931389365297</v>
      </c>
      <c r="M1319">
        <v>0.90737564322469899</v>
      </c>
      <c r="N1319">
        <v>0.94244604316546698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726</v>
      </c>
      <c r="F1320">
        <v>728</v>
      </c>
      <c r="G1320">
        <v>2</v>
      </c>
      <c r="H1320">
        <v>666</v>
      </c>
      <c r="I1320">
        <v>60</v>
      </c>
      <c r="J1320">
        <v>62</v>
      </c>
      <c r="K1320">
        <v>0.91735537190082606</v>
      </c>
      <c r="L1320">
        <v>0.91483516483516403</v>
      </c>
      <c r="M1320">
        <v>0.99725274725274704</v>
      </c>
      <c r="N1320">
        <v>0.91609353507565305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266</v>
      </c>
      <c r="F1321">
        <v>270</v>
      </c>
      <c r="G1321">
        <v>4</v>
      </c>
      <c r="H1321">
        <v>212</v>
      </c>
      <c r="I1321">
        <v>54</v>
      </c>
      <c r="J1321">
        <v>58</v>
      </c>
      <c r="K1321">
        <v>0.79699248120300703</v>
      </c>
      <c r="L1321">
        <v>0.78518518518518499</v>
      </c>
      <c r="M1321">
        <v>0.98518518518518505</v>
      </c>
      <c r="N1321">
        <v>0.79104477611940205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1172</v>
      </c>
      <c r="F1322">
        <v>1166</v>
      </c>
      <c r="G1322">
        <v>6</v>
      </c>
      <c r="H1322">
        <v>1163</v>
      </c>
      <c r="I1322">
        <v>9</v>
      </c>
      <c r="J1322">
        <v>3</v>
      </c>
      <c r="K1322">
        <v>0.99232081911262804</v>
      </c>
      <c r="L1322">
        <v>0.99742710120068601</v>
      </c>
      <c r="M1322">
        <v>1.00514579759862</v>
      </c>
      <c r="N1322">
        <v>0.99486740804106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712</v>
      </c>
      <c r="F1323">
        <v>728</v>
      </c>
      <c r="G1323">
        <v>16</v>
      </c>
      <c r="H1323">
        <v>662</v>
      </c>
      <c r="I1323">
        <v>50</v>
      </c>
      <c r="J1323">
        <v>66</v>
      </c>
      <c r="K1323">
        <v>0.92977528089887596</v>
      </c>
      <c r="L1323">
        <v>0.909340659340659</v>
      </c>
      <c r="M1323">
        <v>0.97802197802197799</v>
      </c>
      <c r="N1323">
        <v>0.91944444444444395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262</v>
      </c>
      <c r="F1324">
        <v>270</v>
      </c>
      <c r="G1324">
        <v>8</v>
      </c>
      <c r="H1324">
        <v>221</v>
      </c>
      <c r="I1324">
        <v>41</v>
      </c>
      <c r="J1324">
        <v>49</v>
      </c>
      <c r="K1324">
        <v>0.84351145038167896</v>
      </c>
      <c r="L1324">
        <v>0.81851851851851798</v>
      </c>
      <c r="M1324">
        <v>0.97037037037036999</v>
      </c>
      <c r="N1324">
        <v>0.83082706766917203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1087</v>
      </c>
      <c r="F1325">
        <v>1098</v>
      </c>
      <c r="G1325">
        <v>11</v>
      </c>
      <c r="H1325">
        <v>1072</v>
      </c>
      <c r="I1325">
        <v>15</v>
      </c>
      <c r="J1325">
        <v>26</v>
      </c>
      <c r="K1325">
        <v>0.98620055197792</v>
      </c>
      <c r="L1325">
        <v>0.97632058287795997</v>
      </c>
      <c r="M1325">
        <v>0.98998178506375201</v>
      </c>
      <c r="N1325">
        <v>0.98123569794050303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866</v>
      </c>
      <c r="F1326">
        <v>859</v>
      </c>
      <c r="G1326">
        <v>7</v>
      </c>
      <c r="H1326">
        <v>788</v>
      </c>
      <c r="I1326">
        <v>78</v>
      </c>
      <c r="J1326">
        <v>71</v>
      </c>
      <c r="K1326">
        <v>0.90993071593533403</v>
      </c>
      <c r="L1326">
        <v>0.91734575087310799</v>
      </c>
      <c r="M1326">
        <v>1.0081490104772901</v>
      </c>
      <c r="N1326">
        <v>0.91362318840579704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303</v>
      </c>
      <c r="F1327">
        <v>293</v>
      </c>
      <c r="G1327">
        <v>10</v>
      </c>
      <c r="H1327">
        <v>160</v>
      </c>
      <c r="I1327">
        <v>143</v>
      </c>
      <c r="J1327">
        <v>133</v>
      </c>
      <c r="K1327">
        <v>0.528052805280528</v>
      </c>
      <c r="L1327">
        <v>0.54607508532423199</v>
      </c>
      <c r="M1327">
        <v>1.0341296928327599</v>
      </c>
      <c r="N1327">
        <v>0.53691275167785202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1104</v>
      </c>
      <c r="F1328">
        <v>1098</v>
      </c>
      <c r="G1328">
        <v>6</v>
      </c>
      <c r="H1328">
        <v>1086</v>
      </c>
      <c r="I1328">
        <v>18</v>
      </c>
      <c r="J1328">
        <v>12</v>
      </c>
      <c r="K1328">
        <v>0.98369565217391297</v>
      </c>
      <c r="L1328">
        <v>0.989071038251366</v>
      </c>
      <c r="M1328">
        <v>1.0054644808743101</v>
      </c>
      <c r="N1328">
        <v>0.98637602179836503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798</v>
      </c>
      <c r="F1329">
        <v>859</v>
      </c>
      <c r="G1329">
        <v>61</v>
      </c>
      <c r="H1329">
        <v>754</v>
      </c>
      <c r="I1329">
        <v>44</v>
      </c>
      <c r="J1329">
        <v>105</v>
      </c>
      <c r="K1329">
        <v>0.94486215538847096</v>
      </c>
      <c r="L1329">
        <v>0.87776484284051204</v>
      </c>
      <c r="M1329">
        <v>0.92898719441210698</v>
      </c>
      <c r="N1329">
        <v>0.91007845503922702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269</v>
      </c>
      <c r="F1330">
        <v>293</v>
      </c>
      <c r="G1330">
        <v>24</v>
      </c>
      <c r="H1330">
        <v>198</v>
      </c>
      <c r="I1330">
        <v>71</v>
      </c>
      <c r="J1330">
        <v>95</v>
      </c>
      <c r="K1330">
        <v>0.73605947955390305</v>
      </c>
      <c r="L1330">
        <v>0.67576791808873704</v>
      </c>
      <c r="M1330">
        <v>0.91808873720136497</v>
      </c>
      <c r="N1330">
        <v>0.70462633451957302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1020</v>
      </c>
      <c r="F1331">
        <v>1098</v>
      </c>
      <c r="G1331">
        <v>78</v>
      </c>
      <c r="H1331">
        <v>1018</v>
      </c>
      <c r="I1331">
        <v>2</v>
      </c>
      <c r="J1331">
        <v>80</v>
      </c>
      <c r="K1331">
        <v>0.99803921568627396</v>
      </c>
      <c r="L1331">
        <v>0.92714025500910702</v>
      </c>
      <c r="M1331">
        <v>0.92896174863387904</v>
      </c>
      <c r="N1331">
        <v>0.96128423040604305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796</v>
      </c>
      <c r="F1332">
        <v>859</v>
      </c>
      <c r="G1332">
        <v>63</v>
      </c>
      <c r="H1332">
        <v>758</v>
      </c>
      <c r="I1332">
        <v>38</v>
      </c>
      <c r="J1332">
        <v>101</v>
      </c>
      <c r="K1332">
        <v>0.95226130653266305</v>
      </c>
      <c r="L1332">
        <v>0.88242142025611103</v>
      </c>
      <c r="M1332">
        <v>0.92665890570430698</v>
      </c>
      <c r="N1332">
        <v>0.916012084592145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285</v>
      </c>
      <c r="F1333">
        <v>293</v>
      </c>
      <c r="G1333">
        <v>8</v>
      </c>
      <c r="H1333">
        <v>206</v>
      </c>
      <c r="I1333">
        <v>79</v>
      </c>
      <c r="J1333">
        <v>87</v>
      </c>
      <c r="K1333">
        <v>0.72280701754385901</v>
      </c>
      <c r="L1333">
        <v>0.70307167235494805</v>
      </c>
      <c r="M1333">
        <v>0.97269624573378799</v>
      </c>
      <c r="N1333">
        <v>0.71280276816609001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1115</v>
      </c>
      <c r="F1334">
        <v>1140</v>
      </c>
      <c r="G1334">
        <v>25</v>
      </c>
      <c r="H1334">
        <v>1109</v>
      </c>
      <c r="I1334">
        <v>6</v>
      </c>
      <c r="J1334">
        <v>31</v>
      </c>
      <c r="K1334">
        <v>0.99461883408071705</v>
      </c>
      <c r="L1334">
        <v>0.97280701754385901</v>
      </c>
      <c r="M1334">
        <v>0.97807017543859598</v>
      </c>
      <c r="N1334">
        <v>0.98359201773835903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890</v>
      </c>
      <c r="F1335">
        <v>869</v>
      </c>
      <c r="G1335">
        <v>21</v>
      </c>
      <c r="H1335">
        <v>796</v>
      </c>
      <c r="I1335">
        <v>94</v>
      </c>
      <c r="J1335">
        <v>73</v>
      </c>
      <c r="K1335">
        <v>0.89438202247191001</v>
      </c>
      <c r="L1335">
        <v>0.91599539700805499</v>
      </c>
      <c r="M1335">
        <v>1.0241657077100099</v>
      </c>
      <c r="N1335">
        <v>0.90505969300738998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252</v>
      </c>
      <c r="F1336">
        <v>247</v>
      </c>
      <c r="G1336">
        <v>5</v>
      </c>
      <c r="H1336">
        <v>186</v>
      </c>
      <c r="I1336">
        <v>66</v>
      </c>
      <c r="J1336">
        <v>61</v>
      </c>
      <c r="K1336">
        <v>0.73809523809523803</v>
      </c>
      <c r="L1336">
        <v>0.75303643724696301</v>
      </c>
      <c r="M1336">
        <v>1.0202429149797501</v>
      </c>
      <c r="N1336">
        <v>0.74549098196392705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1108</v>
      </c>
      <c r="F1337">
        <v>1140</v>
      </c>
      <c r="G1337">
        <v>32</v>
      </c>
      <c r="H1337">
        <v>1101</v>
      </c>
      <c r="I1337">
        <v>7</v>
      </c>
      <c r="J1337">
        <v>39</v>
      </c>
      <c r="K1337">
        <v>0.99368231046931399</v>
      </c>
      <c r="L1337">
        <v>0.96578947368420998</v>
      </c>
      <c r="M1337">
        <v>0.97192982456140298</v>
      </c>
      <c r="N1337">
        <v>0.97953736654804202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944</v>
      </c>
      <c r="F1338">
        <v>869</v>
      </c>
      <c r="G1338">
        <v>75</v>
      </c>
      <c r="H1338">
        <v>832</v>
      </c>
      <c r="I1338">
        <v>112</v>
      </c>
      <c r="J1338">
        <v>37</v>
      </c>
      <c r="K1338">
        <v>0.88135593220338904</v>
      </c>
      <c r="L1338">
        <v>0.95742232451093201</v>
      </c>
      <c r="M1338">
        <v>1.0863060989643201</v>
      </c>
      <c r="N1338">
        <v>0.91781577495863198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282</v>
      </c>
      <c r="F1339">
        <v>247</v>
      </c>
      <c r="G1339">
        <v>35</v>
      </c>
      <c r="H1339">
        <v>211</v>
      </c>
      <c r="I1339">
        <v>71</v>
      </c>
      <c r="J1339">
        <v>36</v>
      </c>
      <c r="K1339">
        <v>0.74822695035460995</v>
      </c>
      <c r="L1339">
        <v>0.85425101214574894</v>
      </c>
      <c r="M1339">
        <v>1.1417004048582899</v>
      </c>
      <c r="N1339">
        <v>0.79773156899810904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1087</v>
      </c>
      <c r="F1340">
        <v>1140</v>
      </c>
      <c r="G1340">
        <v>53</v>
      </c>
      <c r="H1340">
        <v>1086</v>
      </c>
      <c r="I1340">
        <v>1</v>
      </c>
      <c r="J1340">
        <v>54</v>
      </c>
      <c r="K1340">
        <v>0.99908003679852797</v>
      </c>
      <c r="L1340">
        <v>0.95263157894736805</v>
      </c>
      <c r="M1340">
        <v>0.95350877192982397</v>
      </c>
      <c r="N1340">
        <v>0.97530309833857198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884</v>
      </c>
      <c r="F1341">
        <v>869</v>
      </c>
      <c r="G1341">
        <v>15</v>
      </c>
      <c r="H1341">
        <v>804</v>
      </c>
      <c r="I1341">
        <v>80</v>
      </c>
      <c r="J1341">
        <v>65</v>
      </c>
      <c r="K1341">
        <v>0.90950226244343801</v>
      </c>
      <c r="L1341">
        <v>0.92520138089758297</v>
      </c>
      <c r="M1341">
        <v>1.0172612197928601</v>
      </c>
      <c r="N1341">
        <v>0.917284654877353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256</v>
      </c>
      <c r="F1342">
        <v>247</v>
      </c>
      <c r="G1342">
        <v>9</v>
      </c>
      <c r="H1342">
        <v>208</v>
      </c>
      <c r="I1342">
        <v>48</v>
      </c>
      <c r="J1342">
        <v>39</v>
      </c>
      <c r="K1342">
        <v>0.8125</v>
      </c>
      <c r="L1342">
        <v>0.84210526315789402</v>
      </c>
      <c r="M1342">
        <v>1.0364372469635601</v>
      </c>
      <c r="N1342">
        <v>0.82703777335983997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991</v>
      </c>
      <c r="F1343">
        <v>997</v>
      </c>
      <c r="G1343">
        <v>6</v>
      </c>
      <c r="H1343">
        <v>983</v>
      </c>
      <c r="I1343">
        <v>8</v>
      </c>
      <c r="J1343">
        <v>14</v>
      </c>
      <c r="K1343">
        <v>0.99192734611503497</v>
      </c>
      <c r="L1343">
        <v>0.98595787362086196</v>
      </c>
      <c r="M1343">
        <v>0.99398194583751198</v>
      </c>
      <c r="N1343">
        <v>0.98893360160965704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796</v>
      </c>
      <c r="F1344">
        <v>810</v>
      </c>
      <c r="G1344">
        <v>14</v>
      </c>
      <c r="H1344">
        <v>727</v>
      </c>
      <c r="I1344">
        <v>69</v>
      </c>
      <c r="J1344">
        <v>83</v>
      </c>
      <c r="K1344">
        <v>0.91331658291457196</v>
      </c>
      <c r="L1344">
        <v>0.89753086419753003</v>
      </c>
      <c r="M1344">
        <v>0.98271604938271595</v>
      </c>
      <c r="N1344">
        <v>0.90535491905354903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212</v>
      </c>
      <c r="F1345">
        <v>250</v>
      </c>
      <c r="G1345">
        <v>38</v>
      </c>
      <c r="H1345">
        <v>149</v>
      </c>
      <c r="I1345">
        <v>63</v>
      </c>
      <c r="J1345">
        <v>101</v>
      </c>
      <c r="K1345">
        <v>0.70283018867924496</v>
      </c>
      <c r="L1345">
        <v>0.59599999999999997</v>
      </c>
      <c r="M1345">
        <v>0.84799999999999998</v>
      </c>
      <c r="N1345">
        <v>0.64502164502164505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921</v>
      </c>
      <c r="F1346">
        <v>997</v>
      </c>
      <c r="G1346">
        <v>76</v>
      </c>
      <c r="H1346">
        <v>919</v>
      </c>
      <c r="I1346">
        <v>2</v>
      </c>
      <c r="J1346">
        <v>78</v>
      </c>
      <c r="K1346">
        <v>0.99782844733984799</v>
      </c>
      <c r="L1346">
        <v>0.92176529588766298</v>
      </c>
      <c r="M1346">
        <v>0.92377131394182499</v>
      </c>
      <c r="N1346">
        <v>0.95828988529718395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802</v>
      </c>
      <c r="F1347">
        <v>810</v>
      </c>
      <c r="G1347">
        <v>8</v>
      </c>
      <c r="H1347">
        <v>744</v>
      </c>
      <c r="I1347">
        <v>58</v>
      </c>
      <c r="J1347">
        <v>66</v>
      </c>
      <c r="K1347">
        <v>0.92768079800498704</v>
      </c>
      <c r="L1347">
        <v>0.91851851851851796</v>
      </c>
      <c r="M1347">
        <v>0.99012345679012304</v>
      </c>
      <c r="N1347">
        <v>0.92307692307692302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240</v>
      </c>
      <c r="F1348">
        <v>250</v>
      </c>
      <c r="G1348">
        <v>10</v>
      </c>
      <c r="H1348">
        <v>189</v>
      </c>
      <c r="I1348">
        <v>51</v>
      </c>
      <c r="J1348">
        <v>61</v>
      </c>
      <c r="K1348">
        <v>0.78749999999999998</v>
      </c>
      <c r="L1348">
        <v>0.75600000000000001</v>
      </c>
      <c r="M1348">
        <v>0.96</v>
      </c>
      <c r="N1348">
        <v>0.77142857142857102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991</v>
      </c>
      <c r="F1349">
        <v>997</v>
      </c>
      <c r="G1349">
        <v>6</v>
      </c>
      <c r="H1349">
        <v>990</v>
      </c>
      <c r="I1349">
        <v>1</v>
      </c>
      <c r="J1349">
        <v>7</v>
      </c>
      <c r="K1349">
        <v>0.99899091826437902</v>
      </c>
      <c r="L1349">
        <v>0.99297893681043103</v>
      </c>
      <c r="M1349">
        <v>0.99398194583751198</v>
      </c>
      <c r="N1349">
        <v>0.99597585513078402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824</v>
      </c>
      <c r="F1350">
        <v>810</v>
      </c>
      <c r="G1350">
        <v>14</v>
      </c>
      <c r="H1350">
        <v>769</v>
      </c>
      <c r="I1350">
        <v>55</v>
      </c>
      <c r="J1350">
        <v>41</v>
      </c>
      <c r="K1350">
        <v>0.93325242718446599</v>
      </c>
      <c r="L1350">
        <v>0.94938271604938196</v>
      </c>
      <c r="M1350">
        <v>1.0172839506172799</v>
      </c>
      <c r="N1350">
        <v>0.94124847001223899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257</v>
      </c>
      <c r="F1351">
        <v>250</v>
      </c>
      <c r="G1351">
        <v>7</v>
      </c>
      <c r="H1351">
        <v>204</v>
      </c>
      <c r="I1351">
        <v>53</v>
      </c>
      <c r="J1351">
        <v>46</v>
      </c>
      <c r="K1351">
        <v>0.79377431906614704</v>
      </c>
      <c r="L1351">
        <v>0.81599999999999995</v>
      </c>
      <c r="M1351">
        <v>1.028</v>
      </c>
      <c r="N1351">
        <v>0.80473372781065</v>
      </c>
      <c r="O1351">
        <f t="shared" si="2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E8A-5D91-4A7D-B0AE-F3A27B366F2D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942</v>
      </c>
      <c r="F2">
        <v>937</v>
      </c>
      <c r="G2">
        <v>5</v>
      </c>
      <c r="H2">
        <v>925</v>
      </c>
      <c r="I2">
        <v>17</v>
      </c>
      <c r="J2">
        <v>12</v>
      </c>
      <c r="K2">
        <v>0.98195329087048799</v>
      </c>
      <c r="L2">
        <v>0.98719316969050097</v>
      </c>
      <c r="M2">
        <v>1.0053361792956199</v>
      </c>
      <c r="N2">
        <v>0.98456625864821701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726</v>
      </c>
      <c r="F3">
        <v>703</v>
      </c>
      <c r="G3">
        <v>23</v>
      </c>
      <c r="H3">
        <v>619</v>
      </c>
      <c r="I3">
        <v>107</v>
      </c>
      <c r="J3">
        <v>84</v>
      </c>
      <c r="K3">
        <v>0.85261707988980695</v>
      </c>
      <c r="L3">
        <v>0.880512091038406</v>
      </c>
      <c r="M3">
        <v>1.03271692745376</v>
      </c>
      <c r="N3">
        <v>0.86634009797060796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208</v>
      </c>
      <c r="F4">
        <v>199</v>
      </c>
      <c r="G4">
        <v>9</v>
      </c>
      <c r="H4">
        <v>149</v>
      </c>
      <c r="I4">
        <v>59</v>
      </c>
      <c r="J4">
        <v>50</v>
      </c>
      <c r="K4">
        <v>0.71634615384615297</v>
      </c>
      <c r="L4">
        <v>0.74874371859296396</v>
      </c>
      <c r="M4">
        <v>1.04522613065326</v>
      </c>
      <c r="N4">
        <v>0.73218673218673203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937</v>
      </c>
      <c r="F5">
        <v>937</v>
      </c>
      <c r="G5">
        <v>0</v>
      </c>
      <c r="H5">
        <v>880</v>
      </c>
      <c r="I5">
        <v>57</v>
      </c>
      <c r="J5">
        <v>57</v>
      </c>
      <c r="K5">
        <v>0.939167556029882</v>
      </c>
      <c r="L5">
        <v>0.939167556029882</v>
      </c>
      <c r="M5">
        <v>1</v>
      </c>
      <c r="N5">
        <v>0.939167556029882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766</v>
      </c>
      <c r="F6">
        <v>703</v>
      </c>
      <c r="G6">
        <v>63</v>
      </c>
      <c r="H6">
        <v>652</v>
      </c>
      <c r="I6">
        <v>114</v>
      </c>
      <c r="J6">
        <v>51</v>
      </c>
      <c r="K6">
        <v>0.85117493472584804</v>
      </c>
      <c r="L6">
        <v>0.92745376955903203</v>
      </c>
      <c r="M6">
        <v>1.08961593172119</v>
      </c>
      <c r="N6">
        <v>0.88767869298842705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193</v>
      </c>
      <c r="F7">
        <v>199</v>
      </c>
      <c r="G7">
        <v>6</v>
      </c>
      <c r="H7">
        <v>165</v>
      </c>
      <c r="I7">
        <v>28</v>
      </c>
      <c r="J7">
        <v>34</v>
      </c>
      <c r="K7">
        <v>0.85492227979274604</v>
      </c>
      <c r="L7">
        <v>0.82914572864321601</v>
      </c>
      <c r="M7">
        <v>0.96984924623115498</v>
      </c>
      <c r="N7">
        <v>0.84183673469387699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939</v>
      </c>
      <c r="F8">
        <v>937</v>
      </c>
      <c r="G8">
        <v>2</v>
      </c>
      <c r="H8">
        <v>922</v>
      </c>
      <c r="I8">
        <v>17</v>
      </c>
      <c r="J8">
        <v>15</v>
      </c>
      <c r="K8">
        <v>0.98189563365282195</v>
      </c>
      <c r="L8">
        <v>0.98399146211312705</v>
      </c>
      <c r="M8">
        <v>1.0021344717182401</v>
      </c>
      <c r="N8">
        <v>0.98294243070362397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757</v>
      </c>
      <c r="F9">
        <v>703</v>
      </c>
      <c r="G9">
        <v>54</v>
      </c>
      <c r="H9">
        <v>649</v>
      </c>
      <c r="I9">
        <v>108</v>
      </c>
      <c r="J9">
        <v>54</v>
      </c>
      <c r="K9">
        <v>0.85733157199471599</v>
      </c>
      <c r="L9">
        <v>0.92318634423897505</v>
      </c>
      <c r="M9">
        <v>1.0768136557610199</v>
      </c>
      <c r="N9">
        <v>0.88904109589041103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196</v>
      </c>
      <c r="F10">
        <v>199</v>
      </c>
      <c r="G10">
        <v>3</v>
      </c>
      <c r="H10">
        <v>161</v>
      </c>
      <c r="I10">
        <v>35</v>
      </c>
      <c r="J10">
        <v>38</v>
      </c>
      <c r="K10">
        <v>0.82142857142857095</v>
      </c>
      <c r="L10">
        <v>0.80904522613065299</v>
      </c>
      <c r="M10">
        <v>0.98492462311557705</v>
      </c>
      <c r="N10">
        <v>0.81518987341772098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1102</v>
      </c>
      <c r="F11">
        <v>1224</v>
      </c>
      <c r="G11">
        <v>122</v>
      </c>
      <c r="H11">
        <v>1088</v>
      </c>
      <c r="I11">
        <v>14</v>
      </c>
      <c r="J11">
        <v>136</v>
      </c>
      <c r="K11">
        <v>0.98729582577132402</v>
      </c>
      <c r="L11">
        <v>0.88888888888888795</v>
      </c>
      <c r="M11">
        <v>0.90032679738562005</v>
      </c>
      <c r="N11">
        <v>0.93551160791057597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562</v>
      </c>
      <c r="F12">
        <v>647</v>
      </c>
      <c r="G12">
        <v>85</v>
      </c>
      <c r="H12">
        <v>531</v>
      </c>
      <c r="I12">
        <v>31</v>
      </c>
      <c r="J12">
        <v>116</v>
      </c>
      <c r="K12">
        <v>0.94483985765124501</v>
      </c>
      <c r="L12">
        <v>0.820710973724884</v>
      </c>
      <c r="M12">
        <v>0.86862442040185395</v>
      </c>
      <c r="N12">
        <v>0.87841191066997504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191</v>
      </c>
      <c r="F13">
        <v>217</v>
      </c>
      <c r="G13">
        <v>26</v>
      </c>
      <c r="H13">
        <v>117</v>
      </c>
      <c r="I13">
        <v>74</v>
      </c>
      <c r="J13">
        <v>100</v>
      </c>
      <c r="K13">
        <v>0.61256544502617805</v>
      </c>
      <c r="L13">
        <v>0.53917050691244195</v>
      </c>
      <c r="M13">
        <v>0.88018433179723499</v>
      </c>
      <c r="N13">
        <v>0.57352941176470595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1137</v>
      </c>
      <c r="F14">
        <v>1224</v>
      </c>
      <c r="G14">
        <v>87</v>
      </c>
      <c r="H14">
        <v>1121</v>
      </c>
      <c r="I14">
        <v>16</v>
      </c>
      <c r="J14">
        <v>103</v>
      </c>
      <c r="K14">
        <v>0.98592788038698298</v>
      </c>
      <c r="L14">
        <v>0.91584967320261401</v>
      </c>
      <c r="M14">
        <v>0.92892156862745101</v>
      </c>
      <c r="N14">
        <v>0.94959762812367599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633</v>
      </c>
      <c r="F15">
        <v>647</v>
      </c>
      <c r="G15">
        <v>14</v>
      </c>
      <c r="H15">
        <v>605</v>
      </c>
      <c r="I15">
        <v>28</v>
      </c>
      <c r="J15">
        <v>42</v>
      </c>
      <c r="K15">
        <v>0.95576619273301699</v>
      </c>
      <c r="L15">
        <v>0.93508500772797498</v>
      </c>
      <c r="M15">
        <v>0.97836166924265799</v>
      </c>
      <c r="N15">
        <v>0.9453125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210</v>
      </c>
      <c r="F16">
        <v>217</v>
      </c>
      <c r="G16">
        <v>7</v>
      </c>
      <c r="H16">
        <v>173</v>
      </c>
      <c r="I16">
        <v>37</v>
      </c>
      <c r="J16">
        <v>44</v>
      </c>
      <c r="K16">
        <v>0.82380952380952299</v>
      </c>
      <c r="L16">
        <v>0.79723502304147398</v>
      </c>
      <c r="M16">
        <v>0.967741935483871</v>
      </c>
      <c r="N16">
        <v>0.81030444964871196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1233</v>
      </c>
      <c r="F17">
        <v>1224</v>
      </c>
      <c r="G17">
        <v>9</v>
      </c>
      <c r="H17">
        <v>1215</v>
      </c>
      <c r="I17">
        <v>18</v>
      </c>
      <c r="J17">
        <v>9</v>
      </c>
      <c r="K17">
        <v>0.98540145985401395</v>
      </c>
      <c r="L17">
        <v>0.99264705882352899</v>
      </c>
      <c r="M17">
        <v>1.0073529411764699</v>
      </c>
      <c r="N17">
        <v>0.98901098901098905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686</v>
      </c>
      <c r="F18">
        <v>647</v>
      </c>
      <c r="G18">
        <v>39</v>
      </c>
      <c r="H18">
        <v>622</v>
      </c>
      <c r="I18">
        <v>64</v>
      </c>
      <c r="J18">
        <v>25</v>
      </c>
      <c r="K18">
        <v>0.90670553935859999</v>
      </c>
      <c r="L18">
        <v>0.96136012364760404</v>
      </c>
      <c r="M18">
        <v>1.0602782071097301</v>
      </c>
      <c r="N18">
        <v>0.93323330832708096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219</v>
      </c>
      <c r="F19">
        <v>217</v>
      </c>
      <c r="G19">
        <v>2</v>
      </c>
      <c r="H19">
        <v>184</v>
      </c>
      <c r="I19">
        <v>35</v>
      </c>
      <c r="J19">
        <v>33</v>
      </c>
      <c r="K19">
        <v>0.84018264840182599</v>
      </c>
      <c r="L19">
        <v>0.84792626728110598</v>
      </c>
      <c r="M19">
        <v>1.00921658986175</v>
      </c>
      <c r="N19">
        <v>0.84403669724770602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1031</v>
      </c>
      <c r="F20">
        <v>1053</v>
      </c>
      <c r="G20">
        <v>22</v>
      </c>
      <c r="H20">
        <v>1024</v>
      </c>
      <c r="I20">
        <v>7</v>
      </c>
      <c r="J20">
        <v>29</v>
      </c>
      <c r="K20">
        <v>0.99321047526673101</v>
      </c>
      <c r="L20">
        <v>0.97245963912630495</v>
      </c>
      <c r="M20">
        <v>0.97910731244064497</v>
      </c>
      <c r="N20">
        <v>0.98272552783109401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708</v>
      </c>
      <c r="F21">
        <v>716</v>
      </c>
      <c r="G21">
        <v>8</v>
      </c>
      <c r="H21">
        <v>642</v>
      </c>
      <c r="I21">
        <v>66</v>
      </c>
      <c r="J21">
        <v>74</v>
      </c>
      <c r="K21">
        <v>0.90677966101694896</v>
      </c>
      <c r="L21">
        <v>0.89664804469273696</v>
      </c>
      <c r="M21">
        <v>0.988826815642458</v>
      </c>
      <c r="N21">
        <v>0.901685393258427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216</v>
      </c>
      <c r="F22">
        <v>224</v>
      </c>
      <c r="G22">
        <v>8</v>
      </c>
      <c r="H22">
        <v>153</v>
      </c>
      <c r="I22">
        <v>63</v>
      </c>
      <c r="J22">
        <v>71</v>
      </c>
      <c r="K22">
        <v>0.70833333333333304</v>
      </c>
      <c r="L22">
        <v>0.68303571428571397</v>
      </c>
      <c r="M22">
        <v>0.96428571428571397</v>
      </c>
      <c r="N22">
        <v>0.69545454545454499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972</v>
      </c>
      <c r="F23">
        <v>1053</v>
      </c>
      <c r="G23">
        <v>81</v>
      </c>
      <c r="H23">
        <v>964</v>
      </c>
      <c r="I23">
        <v>8</v>
      </c>
      <c r="J23">
        <v>89</v>
      </c>
      <c r="K23">
        <v>0.99176954732510203</v>
      </c>
      <c r="L23">
        <v>0.91547958214624803</v>
      </c>
      <c r="M23">
        <v>0.92307692307692302</v>
      </c>
      <c r="N23">
        <v>0.95209876543209804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728</v>
      </c>
      <c r="F24">
        <v>716</v>
      </c>
      <c r="G24">
        <v>12</v>
      </c>
      <c r="H24">
        <v>668</v>
      </c>
      <c r="I24">
        <v>60</v>
      </c>
      <c r="J24">
        <v>48</v>
      </c>
      <c r="K24">
        <v>0.91758241758241699</v>
      </c>
      <c r="L24">
        <v>0.93296089385474801</v>
      </c>
      <c r="M24">
        <v>1.0167597765363099</v>
      </c>
      <c r="N24">
        <v>0.92520775623268703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210</v>
      </c>
      <c r="F25">
        <v>224</v>
      </c>
      <c r="G25">
        <v>14</v>
      </c>
      <c r="H25">
        <v>179</v>
      </c>
      <c r="I25">
        <v>31</v>
      </c>
      <c r="J25">
        <v>45</v>
      </c>
      <c r="K25">
        <v>0.85238095238095202</v>
      </c>
      <c r="L25">
        <v>0.79910714285714202</v>
      </c>
      <c r="M25">
        <v>0.9375</v>
      </c>
      <c r="N25">
        <v>0.82488479262672798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1047</v>
      </c>
      <c r="F26">
        <v>1053</v>
      </c>
      <c r="G26">
        <v>6</v>
      </c>
      <c r="H26">
        <v>1046</v>
      </c>
      <c r="I26">
        <v>1</v>
      </c>
      <c r="J26">
        <v>7</v>
      </c>
      <c r="K26">
        <v>0.99904489016236797</v>
      </c>
      <c r="L26">
        <v>0.99335232668565998</v>
      </c>
      <c r="M26">
        <v>0.99430199430199395</v>
      </c>
      <c r="N26">
        <v>0.99619047619047596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742</v>
      </c>
      <c r="F27">
        <v>716</v>
      </c>
      <c r="G27">
        <v>26</v>
      </c>
      <c r="H27">
        <v>678</v>
      </c>
      <c r="I27">
        <v>64</v>
      </c>
      <c r="J27">
        <v>38</v>
      </c>
      <c r="K27">
        <v>0.91374663072776197</v>
      </c>
      <c r="L27">
        <v>0.94692737430167595</v>
      </c>
      <c r="M27">
        <v>1.0363128491620099</v>
      </c>
      <c r="N27">
        <v>0.93004115226337403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209</v>
      </c>
      <c r="F28">
        <v>224</v>
      </c>
      <c r="G28">
        <v>15</v>
      </c>
      <c r="H28">
        <v>169</v>
      </c>
      <c r="I28">
        <v>40</v>
      </c>
      <c r="J28">
        <v>55</v>
      </c>
      <c r="K28">
        <v>0.80861244019138701</v>
      </c>
      <c r="L28">
        <v>0.75446428571428503</v>
      </c>
      <c r="M28">
        <v>0.93303571428571397</v>
      </c>
      <c r="N28">
        <v>0.78060046189376397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1162</v>
      </c>
      <c r="F29">
        <v>1101</v>
      </c>
      <c r="G29">
        <v>61</v>
      </c>
      <c r="H29">
        <v>1098</v>
      </c>
      <c r="I29">
        <v>64</v>
      </c>
      <c r="J29">
        <v>3</v>
      </c>
      <c r="K29">
        <v>0.94492254733218495</v>
      </c>
      <c r="L29">
        <v>0.99727520435967298</v>
      </c>
      <c r="M29">
        <v>1.0554041780199801</v>
      </c>
      <c r="N29">
        <v>0.97039328325231999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610</v>
      </c>
      <c r="F30">
        <v>614</v>
      </c>
      <c r="G30">
        <v>4</v>
      </c>
      <c r="H30">
        <v>506</v>
      </c>
      <c r="I30">
        <v>104</v>
      </c>
      <c r="J30">
        <v>108</v>
      </c>
      <c r="K30">
        <v>0.82950819672131104</v>
      </c>
      <c r="L30">
        <v>0.824104234527687</v>
      </c>
      <c r="M30">
        <v>0.99348534201954397</v>
      </c>
      <c r="N30">
        <v>0.82679738562091498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226</v>
      </c>
      <c r="F31">
        <v>228</v>
      </c>
      <c r="G31">
        <v>2</v>
      </c>
      <c r="H31">
        <v>139</v>
      </c>
      <c r="I31">
        <v>87</v>
      </c>
      <c r="J31">
        <v>89</v>
      </c>
      <c r="K31">
        <v>0.61504424778761002</v>
      </c>
      <c r="L31">
        <v>0.609649122807017</v>
      </c>
      <c r="M31">
        <v>0.99122807017543801</v>
      </c>
      <c r="N31">
        <v>0.61233480176211397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1046</v>
      </c>
      <c r="F32">
        <v>1101</v>
      </c>
      <c r="G32">
        <v>55</v>
      </c>
      <c r="H32">
        <v>1035</v>
      </c>
      <c r="I32">
        <v>11</v>
      </c>
      <c r="J32">
        <v>66</v>
      </c>
      <c r="K32">
        <v>0.98948374760994195</v>
      </c>
      <c r="L32">
        <v>0.94005449591280599</v>
      </c>
      <c r="M32">
        <v>0.95004541326067204</v>
      </c>
      <c r="N32">
        <v>0.96413600372612895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628</v>
      </c>
      <c r="F33">
        <v>614</v>
      </c>
      <c r="G33">
        <v>14</v>
      </c>
      <c r="H33">
        <v>562</v>
      </c>
      <c r="I33">
        <v>66</v>
      </c>
      <c r="J33">
        <v>52</v>
      </c>
      <c r="K33">
        <v>0.89490445859872603</v>
      </c>
      <c r="L33">
        <v>0.91530944625407096</v>
      </c>
      <c r="M33">
        <v>1.0228013029315901</v>
      </c>
      <c r="N33">
        <v>0.90499194847020903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225</v>
      </c>
      <c r="F34">
        <v>228</v>
      </c>
      <c r="G34">
        <v>3</v>
      </c>
      <c r="H34">
        <v>190</v>
      </c>
      <c r="I34">
        <v>35</v>
      </c>
      <c r="J34">
        <v>38</v>
      </c>
      <c r="K34">
        <v>0.844444444444444</v>
      </c>
      <c r="L34">
        <v>0.83333333333333304</v>
      </c>
      <c r="M34">
        <v>0.98684210526315697</v>
      </c>
      <c r="N34">
        <v>0.838852097130242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1138</v>
      </c>
      <c r="F35">
        <v>1101</v>
      </c>
      <c r="G35">
        <v>37</v>
      </c>
      <c r="H35">
        <v>1098</v>
      </c>
      <c r="I35">
        <v>40</v>
      </c>
      <c r="J35">
        <v>3</v>
      </c>
      <c r="K35">
        <v>0.96485061511423498</v>
      </c>
      <c r="L35">
        <v>0.99727520435967298</v>
      </c>
      <c r="M35">
        <v>1.03360581289736</v>
      </c>
      <c r="N35">
        <v>0.98079499776685997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631</v>
      </c>
      <c r="F36">
        <v>614</v>
      </c>
      <c r="G36">
        <v>17</v>
      </c>
      <c r="H36">
        <v>567</v>
      </c>
      <c r="I36">
        <v>64</v>
      </c>
      <c r="J36">
        <v>47</v>
      </c>
      <c r="K36">
        <v>0.89857369255150499</v>
      </c>
      <c r="L36">
        <v>0.92345276872964099</v>
      </c>
      <c r="M36">
        <v>1.0276872964169299</v>
      </c>
      <c r="N36">
        <v>0.91084337349397504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219</v>
      </c>
      <c r="F37">
        <v>228</v>
      </c>
      <c r="G37">
        <v>9</v>
      </c>
      <c r="H37">
        <v>183</v>
      </c>
      <c r="I37">
        <v>36</v>
      </c>
      <c r="J37">
        <v>45</v>
      </c>
      <c r="K37">
        <v>0.83561643835616395</v>
      </c>
      <c r="L37">
        <v>0.80263157894736803</v>
      </c>
      <c r="M37">
        <v>0.96052631578947301</v>
      </c>
      <c r="N37">
        <v>0.81879194630872398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1014</v>
      </c>
      <c r="F38">
        <v>1044</v>
      </c>
      <c r="G38">
        <v>30</v>
      </c>
      <c r="H38">
        <v>1007</v>
      </c>
      <c r="I38">
        <v>7</v>
      </c>
      <c r="J38">
        <v>37</v>
      </c>
      <c r="K38">
        <v>0.99309664694279998</v>
      </c>
      <c r="L38">
        <v>0.96455938697318</v>
      </c>
      <c r="M38">
        <v>0.97126436781609105</v>
      </c>
      <c r="N38">
        <v>0.97862001943634602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755</v>
      </c>
      <c r="F39">
        <v>668</v>
      </c>
      <c r="G39">
        <v>87</v>
      </c>
      <c r="H39">
        <v>635</v>
      </c>
      <c r="I39">
        <v>120</v>
      </c>
      <c r="J39">
        <v>33</v>
      </c>
      <c r="K39">
        <v>0.84105960264900603</v>
      </c>
      <c r="L39">
        <v>0.950598802395209</v>
      </c>
      <c r="M39">
        <v>1.13023952095808</v>
      </c>
      <c r="N39">
        <v>0.89248067463106096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243</v>
      </c>
      <c r="F40">
        <v>217</v>
      </c>
      <c r="G40">
        <v>26</v>
      </c>
      <c r="H40">
        <v>168</v>
      </c>
      <c r="I40">
        <v>75</v>
      </c>
      <c r="J40">
        <v>49</v>
      </c>
      <c r="K40">
        <v>0.69135802469135799</v>
      </c>
      <c r="L40">
        <v>0.77419354838709598</v>
      </c>
      <c r="M40">
        <v>1.11981566820276</v>
      </c>
      <c r="N40">
        <v>0.73043478260869499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1032</v>
      </c>
      <c r="F41">
        <v>1044</v>
      </c>
      <c r="G41">
        <v>12</v>
      </c>
      <c r="H41">
        <v>1023</v>
      </c>
      <c r="I41">
        <v>9</v>
      </c>
      <c r="J41">
        <v>21</v>
      </c>
      <c r="K41">
        <v>0.99127906976744096</v>
      </c>
      <c r="L41">
        <v>0.97988505747126398</v>
      </c>
      <c r="M41">
        <v>0.98850574712643602</v>
      </c>
      <c r="N41">
        <v>0.98554913294797697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745</v>
      </c>
      <c r="F42">
        <v>668</v>
      </c>
      <c r="G42">
        <v>77</v>
      </c>
      <c r="H42">
        <v>638</v>
      </c>
      <c r="I42">
        <v>107</v>
      </c>
      <c r="J42">
        <v>30</v>
      </c>
      <c r="K42">
        <v>0.85637583892617397</v>
      </c>
      <c r="L42">
        <v>0.95508982035928103</v>
      </c>
      <c r="M42">
        <v>1.11526946107784</v>
      </c>
      <c r="N42">
        <v>0.903043170559094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217</v>
      </c>
      <c r="F43">
        <v>217</v>
      </c>
      <c r="G43">
        <v>0</v>
      </c>
      <c r="H43">
        <v>187</v>
      </c>
      <c r="I43">
        <v>30</v>
      </c>
      <c r="J43">
        <v>30</v>
      </c>
      <c r="K43">
        <v>0.86175115207373199</v>
      </c>
      <c r="L43">
        <v>0.86175115207373199</v>
      </c>
      <c r="M43">
        <v>1</v>
      </c>
      <c r="N43">
        <v>0.86175115207373199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1056</v>
      </c>
      <c r="F44">
        <v>1044</v>
      </c>
      <c r="G44">
        <v>12</v>
      </c>
      <c r="H44">
        <v>1041</v>
      </c>
      <c r="I44">
        <v>15</v>
      </c>
      <c r="J44">
        <v>3</v>
      </c>
      <c r="K44">
        <v>0.98579545454545403</v>
      </c>
      <c r="L44">
        <v>0.99712643678160895</v>
      </c>
      <c r="M44">
        <v>1.01149425287356</v>
      </c>
      <c r="N44">
        <v>0.99142857142857099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712</v>
      </c>
      <c r="F45">
        <v>668</v>
      </c>
      <c r="G45">
        <v>44</v>
      </c>
      <c r="H45">
        <v>627</v>
      </c>
      <c r="I45">
        <v>85</v>
      </c>
      <c r="J45">
        <v>41</v>
      </c>
      <c r="K45">
        <v>0.88061797752808901</v>
      </c>
      <c r="L45">
        <v>0.93862275449101795</v>
      </c>
      <c r="M45">
        <v>1.0658682634730501</v>
      </c>
      <c r="N45">
        <v>0.90869565217391302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216</v>
      </c>
      <c r="F46">
        <v>217</v>
      </c>
      <c r="G46">
        <v>1</v>
      </c>
      <c r="H46">
        <v>174</v>
      </c>
      <c r="I46">
        <v>42</v>
      </c>
      <c r="J46">
        <v>43</v>
      </c>
      <c r="K46">
        <v>0.80555555555555503</v>
      </c>
      <c r="L46">
        <v>0.80184331797234998</v>
      </c>
      <c r="M46">
        <v>0.995391705069124</v>
      </c>
      <c r="N46">
        <v>0.80369515011547299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989</v>
      </c>
      <c r="F47">
        <v>915</v>
      </c>
      <c r="G47">
        <v>74</v>
      </c>
      <c r="H47">
        <v>914</v>
      </c>
      <c r="I47">
        <v>75</v>
      </c>
      <c r="J47">
        <v>1</v>
      </c>
      <c r="K47">
        <v>0.92416582406471104</v>
      </c>
      <c r="L47">
        <v>0.99890710382513603</v>
      </c>
      <c r="M47">
        <v>1.08087431693989</v>
      </c>
      <c r="N47">
        <v>0.96008403361344496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680</v>
      </c>
      <c r="F48">
        <v>701</v>
      </c>
      <c r="G48">
        <v>21</v>
      </c>
      <c r="H48">
        <v>633</v>
      </c>
      <c r="I48">
        <v>47</v>
      </c>
      <c r="J48">
        <v>68</v>
      </c>
      <c r="K48">
        <v>0.93088235294117605</v>
      </c>
      <c r="L48">
        <v>0.90299572039942899</v>
      </c>
      <c r="M48">
        <v>0.97004279600570598</v>
      </c>
      <c r="N48">
        <v>0.91672700941346796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191</v>
      </c>
      <c r="F49">
        <v>195</v>
      </c>
      <c r="G49">
        <v>4</v>
      </c>
      <c r="H49">
        <v>115</v>
      </c>
      <c r="I49">
        <v>76</v>
      </c>
      <c r="J49">
        <v>80</v>
      </c>
      <c r="K49">
        <v>0.60209424083769603</v>
      </c>
      <c r="L49">
        <v>0.58974358974358898</v>
      </c>
      <c r="M49">
        <v>0.979487179487179</v>
      </c>
      <c r="N49">
        <v>0.59585492227979198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978</v>
      </c>
      <c r="F50">
        <v>915</v>
      </c>
      <c r="G50">
        <v>63</v>
      </c>
      <c r="H50">
        <v>915</v>
      </c>
      <c r="I50">
        <v>63</v>
      </c>
      <c r="J50">
        <v>0</v>
      </c>
      <c r="K50">
        <v>0.93558282208588905</v>
      </c>
      <c r="L50">
        <v>1</v>
      </c>
      <c r="M50">
        <v>1.0688524590163899</v>
      </c>
      <c r="N50">
        <v>0.96671949286846204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748</v>
      </c>
      <c r="F51">
        <v>701</v>
      </c>
      <c r="G51">
        <v>47</v>
      </c>
      <c r="H51">
        <v>670</v>
      </c>
      <c r="I51">
        <v>78</v>
      </c>
      <c r="J51">
        <v>31</v>
      </c>
      <c r="K51">
        <v>0.89572192513368898</v>
      </c>
      <c r="L51">
        <v>0.95577746077032799</v>
      </c>
      <c r="M51">
        <v>1.06704707560627</v>
      </c>
      <c r="N51">
        <v>0.92477570738440296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201</v>
      </c>
      <c r="F52">
        <v>195</v>
      </c>
      <c r="G52">
        <v>6</v>
      </c>
      <c r="H52">
        <v>130</v>
      </c>
      <c r="I52">
        <v>71</v>
      </c>
      <c r="J52">
        <v>65</v>
      </c>
      <c r="K52">
        <v>0.64676616915422802</v>
      </c>
      <c r="L52">
        <v>0.66666666666666596</v>
      </c>
      <c r="M52">
        <v>1.03076923076923</v>
      </c>
      <c r="N52">
        <v>0.65656565656565602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915</v>
      </c>
      <c r="F53">
        <v>915</v>
      </c>
      <c r="G53">
        <v>0</v>
      </c>
      <c r="H53">
        <v>913</v>
      </c>
      <c r="I53">
        <v>2</v>
      </c>
      <c r="J53">
        <v>2</v>
      </c>
      <c r="K53">
        <v>0.99781420765027296</v>
      </c>
      <c r="L53">
        <v>0.99781420765027296</v>
      </c>
      <c r="M53">
        <v>1</v>
      </c>
      <c r="N53">
        <v>0.99781420765027296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733</v>
      </c>
      <c r="F54">
        <v>701</v>
      </c>
      <c r="G54">
        <v>32</v>
      </c>
      <c r="H54">
        <v>669</v>
      </c>
      <c r="I54">
        <v>64</v>
      </c>
      <c r="J54">
        <v>32</v>
      </c>
      <c r="K54">
        <v>0.91268758526603</v>
      </c>
      <c r="L54">
        <v>0.95435092724679005</v>
      </c>
      <c r="M54">
        <v>1.0456490727532</v>
      </c>
      <c r="N54">
        <v>0.93305439330543904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210</v>
      </c>
      <c r="F55">
        <v>195</v>
      </c>
      <c r="G55">
        <v>15</v>
      </c>
      <c r="H55">
        <v>169</v>
      </c>
      <c r="I55">
        <v>41</v>
      </c>
      <c r="J55">
        <v>26</v>
      </c>
      <c r="K55">
        <v>0.80476190476190401</v>
      </c>
      <c r="L55">
        <v>0.86666666666666603</v>
      </c>
      <c r="M55">
        <v>1.07692307692307</v>
      </c>
      <c r="N55">
        <v>0.83456790123456803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1264</v>
      </c>
      <c r="F56">
        <v>1230</v>
      </c>
      <c r="G56">
        <v>34</v>
      </c>
      <c r="H56">
        <v>1225</v>
      </c>
      <c r="I56">
        <v>39</v>
      </c>
      <c r="J56">
        <v>5</v>
      </c>
      <c r="K56">
        <v>0.969145569620253</v>
      </c>
      <c r="L56">
        <v>0.99593495934959297</v>
      </c>
      <c r="M56">
        <v>1.02764227642276</v>
      </c>
      <c r="N56">
        <v>0.98235765838011202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800</v>
      </c>
      <c r="F57">
        <v>761</v>
      </c>
      <c r="G57">
        <v>39</v>
      </c>
      <c r="H57">
        <v>694</v>
      </c>
      <c r="I57">
        <v>106</v>
      </c>
      <c r="J57">
        <v>67</v>
      </c>
      <c r="K57">
        <v>0.86750000000000005</v>
      </c>
      <c r="L57">
        <v>0.91195795006570302</v>
      </c>
      <c r="M57">
        <v>1.05124835742444</v>
      </c>
      <c r="N57">
        <v>0.88917360666239498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269</v>
      </c>
      <c r="F58">
        <v>225</v>
      </c>
      <c r="G58">
        <v>44</v>
      </c>
      <c r="H58">
        <v>161</v>
      </c>
      <c r="I58">
        <v>108</v>
      </c>
      <c r="J58">
        <v>64</v>
      </c>
      <c r="K58">
        <v>0.59851301115241595</v>
      </c>
      <c r="L58">
        <v>0.71555555555555495</v>
      </c>
      <c r="M58">
        <v>1.1955555555555499</v>
      </c>
      <c r="N58">
        <v>0.65182186234817796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1184</v>
      </c>
      <c r="F59">
        <v>1230</v>
      </c>
      <c r="G59">
        <v>46</v>
      </c>
      <c r="H59">
        <v>1168</v>
      </c>
      <c r="I59">
        <v>16</v>
      </c>
      <c r="J59">
        <v>62</v>
      </c>
      <c r="K59">
        <v>0.98648648648648596</v>
      </c>
      <c r="L59">
        <v>0.94959349593495901</v>
      </c>
      <c r="M59">
        <v>0.96260162601625998</v>
      </c>
      <c r="N59">
        <v>0.967688483844242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750</v>
      </c>
      <c r="F60">
        <v>761</v>
      </c>
      <c r="G60">
        <v>11</v>
      </c>
      <c r="H60">
        <v>659</v>
      </c>
      <c r="I60">
        <v>91</v>
      </c>
      <c r="J60">
        <v>102</v>
      </c>
      <c r="K60">
        <v>0.87866666666666604</v>
      </c>
      <c r="L60">
        <v>0.86596583442838304</v>
      </c>
      <c r="M60">
        <v>0.98554533508541398</v>
      </c>
      <c r="N60">
        <v>0.872270019854401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207</v>
      </c>
      <c r="F61">
        <v>225</v>
      </c>
      <c r="G61">
        <v>18</v>
      </c>
      <c r="H61">
        <v>180</v>
      </c>
      <c r="I61">
        <v>27</v>
      </c>
      <c r="J61">
        <v>45</v>
      </c>
      <c r="K61">
        <v>0.86956521739130399</v>
      </c>
      <c r="L61">
        <v>0.8</v>
      </c>
      <c r="M61">
        <v>0.92</v>
      </c>
      <c r="N61">
        <v>0.83333333333333304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1232</v>
      </c>
      <c r="F62">
        <v>1230</v>
      </c>
      <c r="G62">
        <v>2</v>
      </c>
      <c r="H62">
        <v>1224</v>
      </c>
      <c r="I62">
        <v>8</v>
      </c>
      <c r="J62">
        <v>6</v>
      </c>
      <c r="K62">
        <v>0.993506493506493</v>
      </c>
      <c r="L62">
        <v>0.99512195121951197</v>
      </c>
      <c r="M62">
        <v>1.00162601626016</v>
      </c>
      <c r="N62">
        <v>0.99431356620633604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773</v>
      </c>
      <c r="F63">
        <v>761</v>
      </c>
      <c r="G63">
        <v>12</v>
      </c>
      <c r="H63">
        <v>692</v>
      </c>
      <c r="I63">
        <v>81</v>
      </c>
      <c r="J63">
        <v>69</v>
      </c>
      <c r="K63">
        <v>0.89521345407503194</v>
      </c>
      <c r="L63">
        <v>0.909329829172141</v>
      </c>
      <c r="M63">
        <v>1.0157687253613601</v>
      </c>
      <c r="N63">
        <v>0.90221642764015597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229</v>
      </c>
      <c r="F64">
        <v>225</v>
      </c>
      <c r="G64">
        <v>4</v>
      </c>
      <c r="H64">
        <v>192</v>
      </c>
      <c r="I64">
        <v>37</v>
      </c>
      <c r="J64">
        <v>33</v>
      </c>
      <c r="K64">
        <v>0.83842794759825301</v>
      </c>
      <c r="L64">
        <v>0.85333333333333306</v>
      </c>
      <c r="M64">
        <v>1.0177777777777699</v>
      </c>
      <c r="N64">
        <v>0.84581497797356797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1031</v>
      </c>
      <c r="F65">
        <v>1035</v>
      </c>
      <c r="G65">
        <v>4</v>
      </c>
      <c r="H65">
        <v>1017</v>
      </c>
      <c r="I65">
        <v>14</v>
      </c>
      <c r="J65">
        <v>18</v>
      </c>
      <c r="K65">
        <v>0.98642095053346202</v>
      </c>
      <c r="L65">
        <v>0.98260869565217301</v>
      </c>
      <c r="M65">
        <v>0.99613526570048305</v>
      </c>
      <c r="N65">
        <v>0.98451113262342704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833</v>
      </c>
      <c r="F66">
        <v>827</v>
      </c>
      <c r="G66">
        <v>6</v>
      </c>
      <c r="H66">
        <v>746</v>
      </c>
      <c r="I66">
        <v>87</v>
      </c>
      <c r="J66">
        <v>81</v>
      </c>
      <c r="K66">
        <v>0.895558223289315</v>
      </c>
      <c r="L66">
        <v>0.90205562273276896</v>
      </c>
      <c r="M66">
        <v>1.0072551390568301</v>
      </c>
      <c r="N66">
        <v>0.898795180722891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234</v>
      </c>
      <c r="F67">
        <v>243</v>
      </c>
      <c r="G67">
        <v>9</v>
      </c>
      <c r="H67">
        <v>149</v>
      </c>
      <c r="I67">
        <v>85</v>
      </c>
      <c r="J67">
        <v>94</v>
      </c>
      <c r="K67">
        <v>0.63675213675213604</v>
      </c>
      <c r="L67">
        <v>0.61316872427983504</v>
      </c>
      <c r="M67">
        <v>0.96296296296296202</v>
      </c>
      <c r="N67">
        <v>0.62473794549266204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1035</v>
      </c>
      <c r="F68">
        <v>1035</v>
      </c>
      <c r="G68">
        <v>0</v>
      </c>
      <c r="H68">
        <v>1024</v>
      </c>
      <c r="I68">
        <v>11</v>
      </c>
      <c r="J68">
        <v>11</v>
      </c>
      <c r="K68">
        <v>0.98937198067632803</v>
      </c>
      <c r="L68">
        <v>0.98937198067632803</v>
      </c>
      <c r="M68">
        <v>1</v>
      </c>
      <c r="N68">
        <v>0.98937198067632803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829</v>
      </c>
      <c r="F69">
        <v>827</v>
      </c>
      <c r="G69">
        <v>2</v>
      </c>
      <c r="H69">
        <v>765</v>
      </c>
      <c r="I69">
        <v>64</v>
      </c>
      <c r="J69">
        <v>62</v>
      </c>
      <c r="K69">
        <v>0.92279855247285802</v>
      </c>
      <c r="L69">
        <v>0.92503022974606997</v>
      </c>
      <c r="M69">
        <v>1.0024183796856101</v>
      </c>
      <c r="N69">
        <v>0.92391304347826098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231</v>
      </c>
      <c r="F70">
        <v>243</v>
      </c>
      <c r="G70">
        <v>12</v>
      </c>
      <c r="H70">
        <v>183</v>
      </c>
      <c r="I70">
        <v>48</v>
      </c>
      <c r="J70">
        <v>60</v>
      </c>
      <c r="K70">
        <v>0.79220779220779203</v>
      </c>
      <c r="L70">
        <v>0.75308641975308599</v>
      </c>
      <c r="M70">
        <v>0.95061728395061695</v>
      </c>
      <c r="N70">
        <v>0.772151898734177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1043</v>
      </c>
      <c r="F71">
        <v>1035</v>
      </c>
      <c r="G71">
        <v>8</v>
      </c>
      <c r="H71">
        <v>1031</v>
      </c>
      <c r="I71">
        <v>12</v>
      </c>
      <c r="J71">
        <v>4</v>
      </c>
      <c r="K71">
        <v>0.98849472674976002</v>
      </c>
      <c r="L71">
        <v>0.99613526570048305</v>
      </c>
      <c r="M71">
        <v>1.0077294685990299</v>
      </c>
      <c r="N71">
        <v>0.99230028873917198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866</v>
      </c>
      <c r="F72">
        <v>827</v>
      </c>
      <c r="G72">
        <v>39</v>
      </c>
      <c r="H72">
        <v>785</v>
      </c>
      <c r="I72">
        <v>81</v>
      </c>
      <c r="J72">
        <v>42</v>
      </c>
      <c r="K72">
        <v>0.90646651270207801</v>
      </c>
      <c r="L72">
        <v>0.94921402660217602</v>
      </c>
      <c r="M72">
        <v>1.0471584038694</v>
      </c>
      <c r="N72">
        <v>0.92734790313053705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247</v>
      </c>
      <c r="F73">
        <v>243</v>
      </c>
      <c r="G73">
        <v>4</v>
      </c>
      <c r="H73">
        <v>188</v>
      </c>
      <c r="I73">
        <v>59</v>
      </c>
      <c r="J73">
        <v>55</v>
      </c>
      <c r="K73">
        <v>0.76113360323886603</v>
      </c>
      <c r="L73">
        <v>0.77366255144032903</v>
      </c>
      <c r="M73">
        <v>1.0164609053497899</v>
      </c>
      <c r="N73">
        <v>0.76734693877550997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1109</v>
      </c>
      <c r="F74">
        <v>1107</v>
      </c>
      <c r="G74">
        <v>2</v>
      </c>
      <c r="H74">
        <v>1100</v>
      </c>
      <c r="I74">
        <v>9</v>
      </c>
      <c r="J74">
        <v>7</v>
      </c>
      <c r="K74">
        <v>0.99188458070333596</v>
      </c>
      <c r="L74">
        <v>0.99367660343270103</v>
      </c>
      <c r="M74">
        <v>1.0018066847335101</v>
      </c>
      <c r="N74">
        <v>0.99277978339350104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640</v>
      </c>
      <c r="F75">
        <v>701</v>
      </c>
      <c r="G75">
        <v>61</v>
      </c>
      <c r="H75">
        <v>605</v>
      </c>
      <c r="I75">
        <v>35</v>
      </c>
      <c r="J75">
        <v>96</v>
      </c>
      <c r="K75">
        <v>0.9453125</v>
      </c>
      <c r="L75">
        <v>0.86305278174037003</v>
      </c>
      <c r="M75">
        <v>0.91298145506419404</v>
      </c>
      <c r="N75">
        <v>0.90231170768083502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230</v>
      </c>
      <c r="F76">
        <v>266</v>
      </c>
      <c r="G76">
        <v>36</v>
      </c>
      <c r="H76">
        <v>166</v>
      </c>
      <c r="I76">
        <v>64</v>
      </c>
      <c r="J76">
        <v>100</v>
      </c>
      <c r="K76">
        <v>0.72173913043478199</v>
      </c>
      <c r="L76">
        <v>0.62406015037593898</v>
      </c>
      <c r="M76">
        <v>0.86466165413533802</v>
      </c>
      <c r="N76">
        <v>0.66935483870967705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1036</v>
      </c>
      <c r="F77">
        <v>1107</v>
      </c>
      <c r="G77">
        <v>71</v>
      </c>
      <c r="H77">
        <v>1027</v>
      </c>
      <c r="I77">
        <v>9</v>
      </c>
      <c r="J77">
        <v>80</v>
      </c>
      <c r="K77">
        <v>0.99131274131274105</v>
      </c>
      <c r="L77">
        <v>0.92773261065943902</v>
      </c>
      <c r="M77">
        <v>0.93586269196025296</v>
      </c>
      <c r="N77">
        <v>0.95846943537097495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647</v>
      </c>
      <c r="F78">
        <v>701</v>
      </c>
      <c r="G78">
        <v>54</v>
      </c>
      <c r="H78">
        <v>619</v>
      </c>
      <c r="I78">
        <v>28</v>
      </c>
      <c r="J78">
        <v>82</v>
      </c>
      <c r="K78">
        <v>0.95672333848531599</v>
      </c>
      <c r="L78">
        <v>0.88302425106990001</v>
      </c>
      <c r="M78">
        <v>0.92296718972895797</v>
      </c>
      <c r="N78">
        <v>0.91839762611275899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240</v>
      </c>
      <c r="F79">
        <v>266</v>
      </c>
      <c r="G79">
        <v>26</v>
      </c>
      <c r="H79">
        <v>207</v>
      </c>
      <c r="I79">
        <v>33</v>
      </c>
      <c r="J79">
        <v>59</v>
      </c>
      <c r="K79">
        <v>0.86250000000000004</v>
      </c>
      <c r="L79">
        <v>0.778195488721804</v>
      </c>
      <c r="M79">
        <v>0.90225563909774398</v>
      </c>
      <c r="N79">
        <v>0.81818181818181801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1099</v>
      </c>
      <c r="F80">
        <v>1107</v>
      </c>
      <c r="G80">
        <v>8</v>
      </c>
      <c r="H80">
        <v>1095</v>
      </c>
      <c r="I80">
        <v>4</v>
      </c>
      <c r="J80">
        <v>12</v>
      </c>
      <c r="K80">
        <v>0.99636032757051796</v>
      </c>
      <c r="L80">
        <v>0.98915989159891604</v>
      </c>
      <c r="M80">
        <v>0.99277326106594399</v>
      </c>
      <c r="N80">
        <v>0.99274705349047998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709</v>
      </c>
      <c r="F81">
        <v>701</v>
      </c>
      <c r="G81">
        <v>8</v>
      </c>
      <c r="H81">
        <v>671</v>
      </c>
      <c r="I81">
        <v>38</v>
      </c>
      <c r="J81">
        <v>30</v>
      </c>
      <c r="K81">
        <v>0.94640338504936505</v>
      </c>
      <c r="L81">
        <v>0.95720399429386505</v>
      </c>
      <c r="M81">
        <v>1.0114122681883</v>
      </c>
      <c r="N81">
        <v>0.95177304964539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252</v>
      </c>
      <c r="F82">
        <v>266</v>
      </c>
      <c r="G82">
        <v>14</v>
      </c>
      <c r="H82">
        <v>209</v>
      </c>
      <c r="I82">
        <v>43</v>
      </c>
      <c r="J82">
        <v>57</v>
      </c>
      <c r="K82">
        <v>0.82936507936507897</v>
      </c>
      <c r="L82">
        <v>0.78571428571428503</v>
      </c>
      <c r="M82">
        <v>0.94736842105263097</v>
      </c>
      <c r="N82">
        <v>0.806949806949807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1029</v>
      </c>
      <c r="F83">
        <v>1014</v>
      </c>
      <c r="G83">
        <v>15</v>
      </c>
      <c r="H83">
        <v>1009</v>
      </c>
      <c r="I83">
        <v>20</v>
      </c>
      <c r="J83">
        <v>5</v>
      </c>
      <c r="K83">
        <v>0.98056365403304102</v>
      </c>
      <c r="L83">
        <v>0.99506903353057197</v>
      </c>
      <c r="M83">
        <v>1.01479289940828</v>
      </c>
      <c r="N83">
        <v>0.98776309348996505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676</v>
      </c>
      <c r="F84">
        <v>656</v>
      </c>
      <c r="G84">
        <v>20</v>
      </c>
      <c r="H84">
        <v>614</v>
      </c>
      <c r="I84">
        <v>62</v>
      </c>
      <c r="J84">
        <v>42</v>
      </c>
      <c r="K84">
        <v>0.90828402366863903</v>
      </c>
      <c r="L84">
        <v>0.93597560975609695</v>
      </c>
      <c r="M84">
        <v>1.0304878048780399</v>
      </c>
      <c r="N84">
        <v>0.92192192192192102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219</v>
      </c>
      <c r="F85">
        <v>247</v>
      </c>
      <c r="G85">
        <v>28</v>
      </c>
      <c r="H85">
        <v>174</v>
      </c>
      <c r="I85">
        <v>45</v>
      </c>
      <c r="J85">
        <v>73</v>
      </c>
      <c r="K85">
        <v>0.79452054794520499</v>
      </c>
      <c r="L85">
        <v>0.70445344129554599</v>
      </c>
      <c r="M85">
        <v>0.88663967611336003</v>
      </c>
      <c r="N85">
        <v>0.74678111587982798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1018</v>
      </c>
      <c r="F86">
        <v>1014</v>
      </c>
      <c r="G86">
        <v>4</v>
      </c>
      <c r="H86">
        <v>998</v>
      </c>
      <c r="I86">
        <v>20</v>
      </c>
      <c r="J86">
        <v>16</v>
      </c>
      <c r="K86">
        <v>0.98035363457760305</v>
      </c>
      <c r="L86">
        <v>0.98422090729782996</v>
      </c>
      <c r="M86">
        <v>1.00394477317554</v>
      </c>
      <c r="N86">
        <v>0.98228346456692905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734</v>
      </c>
      <c r="F87">
        <v>656</v>
      </c>
      <c r="G87">
        <v>78</v>
      </c>
      <c r="H87">
        <v>633</v>
      </c>
      <c r="I87">
        <v>101</v>
      </c>
      <c r="J87">
        <v>23</v>
      </c>
      <c r="K87">
        <v>0.86239782016348698</v>
      </c>
      <c r="L87">
        <v>0.96493902439024304</v>
      </c>
      <c r="M87">
        <v>1.11890243902439</v>
      </c>
      <c r="N87">
        <v>0.910791366906474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239</v>
      </c>
      <c r="F88">
        <v>247</v>
      </c>
      <c r="G88">
        <v>8</v>
      </c>
      <c r="H88">
        <v>204</v>
      </c>
      <c r="I88">
        <v>35</v>
      </c>
      <c r="J88">
        <v>43</v>
      </c>
      <c r="K88">
        <v>0.85355648535564799</v>
      </c>
      <c r="L88">
        <v>0.82591093117408898</v>
      </c>
      <c r="M88">
        <v>0.96761133603238803</v>
      </c>
      <c r="N88">
        <v>0.83950617283950602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1020</v>
      </c>
      <c r="F89">
        <v>1014</v>
      </c>
      <c r="G89">
        <v>6</v>
      </c>
      <c r="H89">
        <v>1012</v>
      </c>
      <c r="I89">
        <v>8</v>
      </c>
      <c r="J89">
        <v>2</v>
      </c>
      <c r="K89">
        <v>0.99215686274509796</v>
      </c>
      <c r="L89">
        <v>0.99802761341222801</v>
      </c>
      <c r="M89">
        <v>1.0059171597633101</v>
      </c>
      <c r="N89">
        <v>0.99508357915437495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678</v>
      </c>
      <c r="F90">
        <v>656</v>
      </c>
      <c r="G90">
        <v>22</v>
      </c>
      <c r="H90">
        <v>620</v>
      </c>
      <c r="I90">
        <v>58</v>
      </c>
      <c r="J90">
        <v>36</v>
      </c>
      <c r="K90">
        <v>0.91445427728613504</v>
      </c>
      <c r="L90">
        <v>0.94512195121951204</v>
      </c>
      <c r="M90">
        <v>1.03353658536585</v>
      </c>
      <c r="N90">
        <v>0.92953523238380797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260</v>
      </c>
      <c r="F91">
        <v>247</v>
      </c>
      <c r="G91">
        <v>13</v>
      </c>
      <c r="H91">
        <v>218</v>
      </c>
      <c r="I91">
        <v>42</v>
      </c>
      <c r="J91">
        <v>29</v>
      </c>
      <c r="K91">
        <v>0.83846153846153804</v>
      </c>
      <c r="L91">
        <v>0.88259109311740802</v>
      </c>
      <c r="M91">
        <v>1.0526315789473599</v>
      </c>
      <c r="N91">
        <v>0.85996055226824397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1057</v>
      </c>
      <c r="F92">
        <v>1070</v>
      </c>
      <c r="G92">
        <v>13</v>
      </c>
      <c r="H92">
        <v>1053</v>
      </c>
      <c r="I92">
        <v>4</v>
      </c>
      <c r="J92">
        <v>17</v>
      </c>
      <c r="K92">
        <v>0.99621570482497601</v>
      </c>
      <c r="L92">
        <v>0.98411214953270998</v>
      </c>
      <c r="M92">
        <v>0.98785046728971904</v>
      </c>
      <c r="N92">
        <v>0.990126939351198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728</v>
      </c>
      <c r="F93">
        <v>700</v>
      </c>
      <c r="G93">
        <v>28</v>
      </c>
      <c r="H93">
        <v>644</v>
      </c>
      <c r="I93">
        <v>84</v>
      </c>
      <c r="J93">
        <v>56</v>
      </c>
      <c r="K93">
        <v>0.88461538461538403</v>
      </c>
      <c r="L93">
        <v>0.92</v>
      </c>
      <c r="M93">
        <v>1.04</v>
      </c>
      <c r="N93">
        <v>0.90196078431372495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220</v>
      </c>
      <c r="F94">
        <v>239</v>
      </c>
      <c r="G94">
        <v>19</v>
      </c>
      <c r="H94">
        <v>158</v>
      </c>
      <c r="I94">
        <v>62</v>
      </c>
      <c r="J94">
        <v>81</v>
      </c>
      <c r="K94">
        <v>0.71818181818181803</v>
      </c>
      <c r="L94">
        <v>0.661087866108786</v>
      </c>
      <c r="M94">
        <v>0.92050209205020905</v>
      </c>
      <c r="N94">
        <v>0.68845315904139404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1062</v>
      </c>
      <c r="F95">
        <v>1070</v>
      </c>
      <c r="G95">
        <v>8</v>
      </c>
      <c r="H95">
        <v>1055</v>
      </c>
      <c r="I95">
        <v>7</v>
      </c>
      <c r="J95">
        <v>15</v>
      </c>
      <c r="K95">
        <v>0.99340866290018803</v>
      </c>
      <c r="L95">
        <v>0.98598130841121501</v>
      </c>
      <c r="M95">
        <v>0.992523364485981</v>
      </c>
      <c r="N95">
        <v>0.98968105065666001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718</v>
      </c>
      <c r="F96">
        <v>700</v>
      </c>
      <c r="G96">
        <v>18</v>
      </c>
      <c r="H96">
        <v>643</v>
      </c>
      <c r="I96">
        <v>75</v>
      </c>
      <c r="J96">
        <v>57</v>
      </c>
      <c r="K96">
        <v>0.89554317548746498</v>
      </c>
      <c r="L96">
        <v>0.91857142857142804</v>
      </c>
      <c r="M96">
        <v>1.02571428571428</v>
      </c>
      <c r="N96">
        <v>0.90691114245416005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220</v>
      </c>
      <c r="F97">
        <v>239</v>
      </c>
      <c r="G97">
        <v>19</v>
      </c>
      <c r="H97">
        <v>185</v>
      </c>
      <c r="I97">
        <v>35</v>
      </c>
      <c r="J97">
        <v>54</v>
      </c>
      <c r="K97">
        <v>0.84090909090909005</v>
      </c>
      <c r="L97">
        <v>0.77405857740585704</v>
      </c>
      <c r="M97">
        <v>0.92050209205020905</v>
      </c>
      <c r="N97">
        <v>0.80610021786492303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1063</v>
      </c>
      <c r="F98">
        <v>1070</v>
      </c>
      <c r="G98">
        <v>7</v>
      </c>
      <c r="H98">
        <v>1061</v>
      </c>
      <c r="I98">
        <v>2</v>
      </c>
      <c r="J98">
        <v>9</v>
      </c>
      <c r="K98">
        <v>0.99811853245531501</v>
      </c>
      <c r="L98">
        <v>0.99158878504672898</v>
      </c>
      <c r="M98">
        <v>0.99345794392523301</v>
      </c>
      <c r="N98">
        <v>0.99484294421003205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719</v>
      </c>
      <c r="F99">
        <v>700</v>
      </c>
      <c r="G99">
        <v>19</v>
      </c>
      <c r="H99">
        <v>652</v>
      </c>
      <c r="I99">
        <v>67</v>
      </c>
      <c r="J99">
        <v>48</v>
      </c>
      <c r="K99">
        <v>0.90681502086230803</v>
      </c>
      <c r="L99">
        <v>0.93142857142857105</v>
      </c>
      <c r="M99">
        <v>1.02714285714285</v>
      </c>
      <c r="N99">
        <v>0.91895701198026702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226</v>
      </c>
      <c r="F100">
        <v>239</v>
      </c>
      <c r="G100">
        <v>13</v>
      </c>
      <c r="H100">
        <v>187</v>
      </c>
      <c r="I100">
        <v>39</v>
      </c>
      <c r="J100">
        <v>52</v>
      </c>
      <c r="K100">
        <v>0.82743362831858402</v>
      </c>
      <c r="L100">
        <v>0.78242677824267703</v>
      </c>
      <c r="M100">
        <v>0.94560669456066904</v>
      </c>
      <c r="N100">
        <v>0.804301075268817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1022</v>
      </c>
      <c r="F101">
        <v>1007</v>
      </c>
      <c r="G101">
        <v>15</v>
      </c>
      <c r="H101">
        <v>1007</v>
      </c>
      <c r="I101">
        <v>15</v>
      </c>
      <c r="J101">
        <v>0</v>
      </c>
      <c r="K101">
        <v>0.98532289628180003</v>
      </c>
      <c r="L101">
        <v>1</v>
      </c>
      <c r="M101">
        <v>1.0148957298907599</v>
      </c>
      <c r="N101">
        <v>0.99260719566288802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725</v>
      </c>
      <c r="F102">
        <v>641</v>
      </c>
      <c r="G102">
        <v>84</v>
      </c>
      <c r="H102">
        <v>607</v>
      </c>
      <c r="I102">
        <v>118</v>
      </c>
      <c r="J102">
        <v>34</v>
      </c>
      <c r="K102">
        <v>0.83724137931034404</v>
      </c>
      <c r="L102">
        <v>0.94695787831513201</v>
      </c>
      <c r="M102">
        <v>1.1310452418096699</v>
      </c>
      <c r="N102">
        <v>0.88872620790629497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234</v>
      </c>
      <c r="F103">
        <v>204</v>
      </c>
      <c r="G103">
        <v>30</v>
      </c>
      <c r="H103">
        <v>162</v>
      </c>
      <c r="I103">
        <v>72</v>
      </c>
      <c r="J103">
        <v>42</v>
      </c>
      <c r="K103">
        <v>0.69230769230769196</v>
      </c>
      <c r="L103">
        <v>0.79411764705882304</v>
      </c>
      <c r="M103">
        <v>1.1470588235294099</v>
      </c>
      <c r="N103">
        <v>0.73972602739726001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1021</v>
      </c>
      <c r="F104">
        <v>1007</v>
      </c>
      <c r="G104">
        <v>14</v>
      </c>
      <c r="H104">
        <v>1005</v>
      </c>
      <c r="I104">
        <v>16</v>
      </c>
      <c r="J104">
        <v>2</v>
      </c>
      <c r="K104">
        <v>0.98432908912830497</v>
      </c>
      <c r="L104">
        <v>0.99801390268123102</v>
      </c>
      <c r="M104">
        <v>1.0139026812313801</v>
      </c>
      <c r="N104">
        <v>0.99112426035502899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684</v>
      </c>
      <c r="F105">
        <v>641</v>
      </c>
      <c r="G105">
        <v>43</v>
      </c>
      <c r="H105">
        <v>582</v>
      </c>
      <c r="I105">
        <v>102</v>
      </c>
      <c r="J105">
        <v>59</v>
      </c>
      <c r="K105">
        <v>0.85087719298245601</v>
      </c>
      <c r="L105">
        <v>0.90795631825273004</v>
      </c>
      <c r="M105">
        <v>1.0670826833073299</v>
      </c>
      <c r="N105">
        <v>0.87849056603773501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245</v>
      </c>
      <c r="F106">
        <v>204</v>
      </c>
      <c r="G106">
        <v>41</v>
      </c>
      <c r="H106">
        <v>178</v>
      </c>
      <c r="I106">
        <v>67</v>
      </c>
      <c r="J106">
        <v>26</v>
      </c>
      <c r="K106">
        <v>0.72653061224489801</v>
      </c>
      <c r="L106">
        <v>0.87254901960784303</v>
      </c>
      <c r="M106">
        <v>1.20098039215686</v>
      </c>
      <c r="N106">
        <v>0.792873051224944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1013</v>
      </c>
      <c r="F107">
        <v>1007</v>
      </c>
      <c r="G107">
        <v>6</v>
      </c>
      <c r="H107">
        <v>1006</v>
      </c>
      <c r="I107">
        <v>7</v>
      </c>
      <c r="J107">
        <v>1</v>
      </c>
      <c r="K107">
        <v>0.99308983218163804</v>
      </c>
      <c r="L107">
        <v>0.99900695134061501</v>
      </c>
      <c r="M107">
        <v>1.0059582919562999</v>
      </c>
      <c r="N107">
        <v>0.99603960396039604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657</v>
      </c>
      <c r="F108">
        <v>641</v>
      </c>
      <c r="G108">
        <v>16</v>
      </c>
      <c r="H108">
        <v>576</v>
      </c>
      <c r="I108">
        <v>81</v>
      </c>
      <c r="J108">
        <v>65</v>
      </c>
      <c r="K108">
        <v>0.87671232876712302</v>
      </c>
      <c r="L108">
        <v>0.89859594383775299</v>
      </c>
      <c r="M108">
        <v>1.0249609984399299</v>
      </c>
      <c r="N108">
        <v>0.88751926040061602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229</v>
      </c>
      <c r="F109">
        <v>204</v>
      </c>
      <c r="G109">
        <v>25</v>
      </c>
      <c r="H109">
        <v>174</v>
      </c>
      <c r="I109">
        <v>55</v>
      </c>
      <c r="J109">
        <v>30</v>
      </c>
      <c r="K109">
        <v>0.75982532751091703</v>
      </c>
      <c r="L109">
        <v>0.85294117647058798</v>
      </c>
      <c r="M109">
        <v>1.12254901960784</v>
      </c>
      <c r="N109">
        <v>0.80369515011547299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996</v>
      </c>
      <c r="F110">
        <v>1000</v>
      </c>
      <c r="G110">
        <v>4</v>
      </c>
      <c r="H110">
        <v>988</v>
      </c>
      <c r="I110">
        <v>8</v>
      </c>
      <c r="J110">
        <v>12</v>
      </c>
      <c r="K110">
        <v>0.99196787148594301</v>
      </c>
      <c r="L110">
        <v>0.98799999999999999</v>
      </c>
      <c r="M110">
        <v>0.996</v>
      </c>
      <c r="N110">
        <v>0.989979959919839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865</v>
      </c>
      <c r="F111">
        <v>815</v>
      </c>
      <c r="G111">
        <v>50</v>
      </c>
      <c r="H111">
        <v>783</v>
      </c>
      <c r="I111">
        <v>82</v>
      </c>
      <c r="J111">
        <v>32</v>
      </c>
      <c r="K111">
        <v>0.90520231213872804</v>
      </c>
      <c r="L111">
        <v>0.96073619631901797</v>
      </c>
      <c r="M111">
        <v>1.0613496932515301</v>
      </c>
      <c r="N111">
        <v>0.93214285714285705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260</v>
      </c>
      <c r="F112">
        <v>216</v>
      </c>
      <c r="G112">
        <v>44</v>
      </c>
      <c r="H112">
        <v>159</v>
      </c>
      <c r="I112">
        <v>101</v>
      </c>
      <c r="J112">
        <v>57</v>
      </c>
      <c r="K112">
        <v>0.61153846153846103</v>
      </c>
      <c r="L112">
        <v>0.73611111111111105</v>
      </c>
      <c r="M112">
        <v>1.2037037037036999</v>
      </c>
      <c r="N112">
        <v>0.66806722689075604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984</v>
      </c>
      <c r="F113">
        <v>1000</v>
      </c>
      <c r="G113">
        <v>16</v>
      </c>
      <c r="H113">
        <v>975</v>
      </c>
      <c r="I113">
        <v>9</v>
      </c>
      <c r="J113">
        <v>25</v>
      </c>
      <c r="K113">
        <v>0.99085365853658502</v>
      </c>
      <c r="L113">
        <v>0.97499999999999998</v>
      </c>
      <c r="M113">
        <v>0.98399999999999999</v>
      </c>
      <c r="N113">
        <v>0.98286290322580605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857</v>
      </c>
      <c r="F114">
        <v>815</v>
      </c>
      <c r="G114">
        <v>42</v>
      </c>
      <c r="H114">
        <v>788</v>
      </c>
      <c r="I114">
        <v>69</v>
      </c>
      <c r="J114">
        <v>27</v>
      </c>
      <c r="K114">
        <v>0.919486581096849</v>
      </c>
      <c r="L114">
        <v>0.96687116564417097</v>
      </c>
      <c r="M114">
        <v>1.0515337423312801</v>
      </c>
      <c r="N114">
        <v>0.94258373205741597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242</v>
      </c>
      <c r="F115">
        <v>216</v>
      </c>
      <c r="G115">
        <v>26</v>
      </c>
      <c r="H115">
        <v>189</v>
      </c>
      <c r="I115">
        <v>53</v>
      </c>
      <c r="J115">
        <v>27</v>
      </c>
      <c r="K115">
        <v>0.78099173553719003</v>
      </c>
      <c r="L115">
        <v>0.875</v>
      </c>
      <c r="M115">
        <v>1.12037037037037</v>
      </c>
      <c r="N115">
        <v>0.82532751091703005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999</v>
      </c>
      <c r="F116">
        <v>1000</v>
      </c>
      <c r="G116">
        <v>1</v>
      </c>
      <c r="H116">
        <v>996</v>
      </c>
      <c r="I116">
        <v>3</v>
      </c>
      <c r="J116">
        <v>4</v>
      </c>
      <c r="K116">
        <v>0.99699699699699695</v>
      </c>
      <c r="L116">
        <v>0.996</v>
      </c>
      <c r="M116">
        <v>0.999</v>
      </c>
      <c r="N116">
        <v>0.99649824912456197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834</v>
      </c>
      <c r="F117">
        <v>815</v>
      </c>
      <c r="G117">
        <v>19</v>
      </c>
      <c r="H117">
        <v>779</v>
      </c>
      <c r="I117">
        <v>55</v>
      </c>
      <c r="J117">
        <v>36</v>
      </c>
      <c r="K117">
        <v>0.93405275779376495</v>
      </c>
      <c r="L117">
        <v>0.95582822085889496</v>
      </c>
      <c r="M117">
        <v>1.02331288343558</v>
      </c>
      <c r="N117">
        <v>0.94481503941782896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226</v>
      </c>
      <c r="F118">
        <v>216</v>
      </c>
      <c r="G118">
        <v>10</v>
      </c>
      <c r="H118">
        <v>184</v>
      </c>
      <c r="I118">
        <v>42</v>
      </c>
      <c r="J118">
        <v>32</v>
      </c>
      <c r="K118">
        <v>0.81415929203539805</v>
      </c>
      <c r="L118">
        <v>0.85185185185185097</v>
      </c>
      <c r="M118">
        <v>1.0462962962962901</v>
      </c>
      <c r="N118">
        <v>0.83257918552036203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1051</v>
      </c>
      <c r="F119">
        <v>1052</v>
      </c>
      <c r="G119">
        <v>1</v>
      </c>
      <c r="H119">
        <v>1042</v>
      </c>
      <c r="I119">
        <v>9</v>
      </c>
      <c r="J119">
        <v>10</v>
      </c>
      <c r="K119">
        <v>0.99143672692673601</v>
      </c>
      <c r="L119">
        <v>0.99049429657794597</v>
      </c>
      <c r="M119">
        <v>0.99904942965779397</v>
      </c>
      <c r="N119">
        <v>0.99096528768425995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887</v>
      </c>
      <c r="F120">
        <v>913</v>
      </c>
      <c r="G120">
        <v>26</v>
      </c>
      <c r="H120">
        <v>820</v>
      </c>
      <c r="I120">
        <v>67</v>
      </c>
      <c r="J120">
        <v>93</v>
      </c>
      <c r="K120">
        <v>0.92446448703494899</v>
      </c>
      <c r="L120">
        <v>0.89813800657174103</v>
      </c>
      <c r="M120">
        <v>0.97152245345016397</v>
      </c>
      <c r="N120">
        <v>0.91111111111111098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211</v>
      </c>
      <c r="F121">
        <v>217</v>
      </c>
      <c r="G121">
        <v>6</v>
      </c>
      <c r="H121">
        <v>158</v>
      </c>
      <c r="I121">
        <v>53</v>
      </c>
      <c r="J121">
        <v>59</v>
      </c>
      <c r="K121">
        <v>0.74881516587677699</v>
      </c>
      <c r="L121">
        <v>0.72811059907834097</v>
      </c>
      <c r="M121">
        <v>0.972350230414746</v>
      </c>
      <c r="N121">
        <v>0.73831775700934499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987</v>
      </c>
      <c r="F122">
        <v>1052</v>
      </c>
      <c r="G122">
        <v>65</v>
      </c>
      <c r="H122">
        <v>980</v>
      </c>
      <c r="I122">
        <v>7</v>
      </c>
      <c r="J122">
        <v>72</v>
      </c>
      <c r="K122">
        <v>0.99290780141843904</v>
      </c>
      <c r="L122">
        <v>0.93155893536121603</v>
      </c>
      <c r="M122">
        <v>0.93821292775665399</v>
      </c>
      <c r="N122">
        <v>0.96125551741049498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913</v>
      </c>
      <c r="F123">
        <v>913</v>
      </c>
      <c r="G123">
        <v>0</v>
      </c>
      <c r="H123">
        <v>848</v>
      </c>
      <c r="I123">
        <v>65</v>
      </c>
      <c r="J123">
        <v>65</v>
      </c>
      <c r="K123">
        <v>0.92880613362540998</v>
      </c>
      <c r="L123">
        <v>0.92880613362540998</v>
      </c>
      <c r="M123">
        <v>1</v>
      </c>
      <c r="N123">
        <v>0.92880613362540998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219</v>
      </c>
      <c r="F124">
        <v>217</v>
      </c>
      <c r="G124">
        <v>2</v>
      </c>
      <c r="H124">
        <v>180</v>
      </c>
      <c r="I124">
        <v>39</v>
      </c>
      <c r="J124">
        <v>37</v>
      </c>
      <c r="K124">
        <v>0.82191780821917804</v>
      </c>
      <c r="L124">
        <v>0.82949308755760298</v>
      </c>
      <c r="M124">
        <v>1.00921658986175</v>
      </c>
      <c r="N124">
        <v>0.82568807339449501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1056</v>
      </c>
      <c r="F125">
        <v>1052</v>
      </c>
      <c r="G125">
        <v>4</v>
      </c>
      <c r="H125">
        <v>1048</v>
      </c>
      <c r="I125">
        <v>8</v>
      </c>
      <c r="J125">
        <v>4</v>
      </c>
      <c r="K125">
        <v>0.99242424242424199</v>
      </c>
      <c r="L125">
        <v>0.99619771863117801</v>
      </c>
      <c r="M125">
        <v>1.0038022813688201</v>
      </c>
      <c r="N125">
        <v>0.99430740037950605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915</v>
      </c>
      <c r="F126">
        <v>913</v>
      </c>
      <c r="G126">
        <v>2</v>
      </c>
      <c r="H126">
        <v>855</v>
      </c>
      <c r="I126">
        <v>60</v>
      </c>
      <c r="J126">
        <v>58</v>
      </c>
      <c r="K126">
        <v>0.93442622950819598</v>
      </c>
      <c r="L126">
        <v>0.93647316538882797</v>
      </c>
      <c r="M126">
        <v>1.00219058050383</v>
      </c>
      <c r="N126">
        <v>0.93544857768052503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206</v>
      </c>
      <c r="F127">
        <v>217</v>
      </c>
      <c r="G127">
        <v>11</v>
      </c>
      <c r="H127">
        <v>170</v>
      </c>
      <c r="I127">
        <v>36</v>
      </c>
      <c r="J127">
        <v>47</v>
      </c>
      <c r="K127">
        <v>0.82524271844660102</v>
      </c>
      <c r="L127">
        <v>0.78341013824884798</v>
      </c>
      <c r="M127">
        <v>0.94930875576036799</v>
      </c>
      <c r="N127">
        <v>0.80378250591016498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1002</v>
      </c>
      <c r="F128">
        <v>964</v>
      </c>
      <c r="G128">
        <v>38</v>
      </c>
      <c r="H128">
        <v>964</v>
      </c>
      <c r="I128">
        <v>38</v>
      </c>
      <c r="J128">
        <v>0</v>
      </c>
      <c r="K128">
        <v>0.96207584830339299</v>
      </c>
      <c r="L128">
        <v>1</v>
      </c>
      <c r="M128">
        <v>1.03941908713692</v>
      </c>
      <c r="N128">
        <v>0.98067141403865699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790</v>
      </c>
      <c r="F129">
        <v>774</v>
      </c>
      <c r="G129">
        <v>16</v>
      </c>
      <c r="H129">
        <v>726</v>
      </c>
      <c r="I129">
        <v>64</v>
      </c>
      <c r="J129">
        <v>48</v>
      </c>
      <c r="K129">
        <v>0.91898734177215102</v>
      </c>
      <c r="L129">
        <v>0.93798449612403101</v>
      </c>
      <c r="M129">
        <v>1.0206718346253201</v>
      </c>
      <c r="N129">
        <v>0.92838874680306904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195</v>
      </c>
      <c r="F130">
        <v>218</v>
      </c>
      <c r="G130">
        <v>23</v>
      </c>
      <c r="H130">
        <v>158</v>
      </c>
      <c r="I130">
        <v>37</v>
      </c>
      <c r="J130">
        <v>60</v>
      </c>
      <c r="K130">
        <v>0.81025641025641004</v>
      </c>
      <c r="L130">
        <v>0.72477064220183396</v>
      </c>
      <c r="M130">
        <v>0.894495412844036</v>
      </c>
      <c r="N130">
        <v>0.76513317191283203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948</v>
      </c>
      <c r="F131">
        <v>964</v>
      </c>
      <c r="G131">
        <v>16</v>
      </c>
      <c r="H131">
        <v>940</v>
      </c>
      <c r="I131">
        <v>8</v>
      </c>
      <c r="J131">
        <v>24</v>
      </c>
      <c r="K131">
        <v>0.99156118143459904</v>
      </c>
      <c r="L131">
        <v>0.975103734439834</v>
      </c>
      <c r="M131">
        <v>0.98340248962655596</v>
      </c>
      <c r="N131">
        <v>0.98326359832635901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782</v>
      </c>
      <c r="F132">
        <v>774</v>
      </c>
      <c r="G132">
        <v>8</v>
      </c>
      <c r="H132">
        <v>726</v>
      </c>
      <c r="I132">
        <v>56</v>
      </c>
      <c r="J132">
        <v>48</v>
      </c>
      <c r="K132">
        <v>0.92838874680306904</v>
      </c>
      <c r="L132">
        <v>0.93798449612403101</v>
      </c>
      <c r="M132">
        <v>1.01033591731266</v>
      </c>
      <c r="N132">
        <v>0.93316195372750599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204</v>
      </c>
      <c r="F133">
        <v>218</v>
      </c>
      <c r="G133">
        <v>14</v>
      </c>
      <c r="H133">
        <v>179</v>
      </c>
      <c r="I133">
        <v>25</v>
      </c>
      <c r="J133">
        <v>39</v>
      </c>
      <c r="K133">
        <v>0.87745098039215597</v>
      </c>
      <c r="L133">
        <v>0.82110091743119196</v>
      </c>
      <c r="M133">
        <v>0.93577981651376096</v>
      </c>
      <c r="N133">
        <v>0.84834123222748803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971</v>
      </c>
      <c r="F134">
        <v>964</v>
      </c>
      <c r="G134">
        <v>7</v>
      </c>
      <c r="H134">
        <v>962</v>
      </c>
      <c r="I134">
        <v>9</v>
      </c>
      <c r="J134">
        <v>2</v>
      </c>
      <c r="K134">
        <v>0.99073120494335698</v>
      </c>
      <c r="L134">
        <v>0.99792531120331895</v>
      </c>
      <c r="M134">
        <v>1.0072614107883799</v>
      </c>
      <c r="N134">
        <v>0.99431524547803596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768</v>
      </c>
      <c r="F135">
        <v>774</v>
      </c>
      <c r="G135">
        <v>6</v>
      </c>
      <c r="H135">
        <v>723</v>
      </c>
      <c r="I135">
        <v>45</v>
      </c>
      <c r="J135">
        <v>51</v>
      </c>
      <c r="K135">
        <v>0.94140625</v>
      </c>
      <c r="L135">
        <v>0.93410852713178205</v>
      </c>
      <c r="M135">
        <v>0.99224806201550297</v>
      </c>
      <c r="N135">
        <v>0.93774319066147804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219</v>
      </c>
      <c r="F136">
        <v>218</v>
      </c>
      <c r="G136">
        <v>1</v>
      </c>
      <c r="H136">
        <v>182</v>
      </c>
      <c r="I136">
        <v>37</v>
      </c>
      <c r="J136">
        <v>36</v>
      </c>
      <c r="K136">
        <v>0.83105022831050201</v>
      </c>
      <c r="L136">
        <v>0.83486238532110002</v>
      </c>
      <c r="M136">
        <v>1.0045871559632999</v>
      </c>
      <c r="N136">
        <v>0.83295194508009096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1086</v>
      </c>
      <c r="F137">
        <v>1109</v>
      </c>
      <c r="G137">
        <v>23</v>
      </c>
      <c r="H137">
        <v>1078</v>
      </c>
      <c r="I137">
        <v>8</v>
      </c>
      <c r="J137">
        <v>31</v>
      </c>
      <c r="K137">
        <v>0.99263351749539597</v>
      </c>
      <c r="L137">
        <v>0.97204688908926895</v>
      </c>
      <c r="M137">
        <v>0.97926059513074803</v>
      </c>
      <c r="N137">
        <v>0.98223234624145705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726</v>
      </c>
      <c r="F138">
        <v>681</v>
      </c>
      <c r="G138">
        <v>45</v>
      </c>
      <c r="H138">
        <v>630</v>
      </c>
      <c r="I138">
        <v>96</v>
      </c>
      <c r="J138">
        <v>51</v>
      </c>
      <c r="K138">
        <v>0.86776859504132198</v>
      </c>
      <c r="L138">
        <v>0.92511013215858995</v>
      </c>
      <c r="M138">
        <v>1.06607929515418</v>
      </c>
      <c r="N138">
        <v>0.89552238805970097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285</v>
      </c>
      <c r="F139">
        <v>272</v>
      </c>
      <c r="G139">
        <v>13</v>
      </c>
      <c r="H139">
        <v>179</v>
      </c>
      <c r="I139">
        <v>106</v>
      </c>
      <c r="J139">
        <v>93</v>
      </c>
      <c r="K139">
        <v>0.628070175438596</v>
      </c>
      <c r="L139">
        <v>0.65808823529411697</v>
      </c>
      <c r="M139">
        <v>1.04779411764705</v>
      </c>
      <c r="N139">
        <v>0.64272890484739598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1122</v>
      </c>
      <c r="F140">
        <v>1109</v>
      </c>
      <c r="G140">
        <v>13</v>
      </c>
      <c r="H140">
        <v>1106</v>
      </c>
      <c r="I140">
        <v>16</v>
      </c>
      <c r="J140">
        <v>3</v>
      </c>
      <c r="K140">
        <v>0.985739750445632</v>
      </c>
      <c r="L140">
        <v>0.99729486023444502</v>
      </c>
      <c r="M140">
        <v>1.0117222723174</v>
      </c>
      <c r="N140">
        <v>0.99148363962348696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684</v>
      </c>
      <c r="F141">
        <v>681</v>
      </c>
      <c r="G141">
        <v>3</v>
      </c>
      <c r="H141">
        <v>615</v>
      </c>
      <c r="I141">
        <v>69</v>
      </c>
      <c r="J141">
        <v>66</v>
      </c>
      <c r="K141">
        <v>0.89912280701754299</v>
      </c>
      <c r="L141">
        <v>0.90308370044052799</v>
      </c>
      <c r="M141">
        <v>1.0044052863436099</v>
      </c>
      <c r="N141">
        <v>0.90109890109890101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262</v>
      </c>
      <c r="F142">
        <v>272</v>
      </c>
      <c r="G142">
        <v>10</v>
      </c>
      <c r="H142">
        <v>210</v>
      </c>
      <c r="I142">
        <v>52</v>
      </c>
      <c r="J142">
        <v>62</v>
      </c>
      <c r="K142">
        <v>0.80152671755725102</v>
      </c>
      <c r="L142">
        <v>0.77205882352941102</v>
      </c>
      <c r="M142">
        <v>0.96323529411764697</v>
      </c>
      <c r="N142">
        <v>0.78651685393258397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1121</v>
      </c>
      <c r="F143">
        <v>1109</v>
      </c>
      <c r="G143">
        <v>12</v>
      </c>
      <c r="H143">
        <v>1107</v>
      </c>
      <c r="I143">
        <v>14</v>
      </c>
      <c r="J143">
        <v>2</v>
      </c>
      <c r="K143">
        <v>0.98751115075825102</v>
      </c>
      <c r="L143">
        <v>0.99819657348962998</v>
      </c>
      <c r="M143">
        <v>1.0108205590622099</v>
      </c>
      <c r="N143">
        <v>0.99282511210762303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667</v>
      </c>
      <c r="F144">
        <v>681</v>
      </c>
      <c r="G144">
        <v>14</v>
      </c>
      <c r="H144">
        <v>607</v>
      </c>
      <c r="I144">
        <v>60</v>
      </c>
      <c r="J144">
        <v>74</v>
      </c>
      <c r="K144">
        <v>0.91004497751124402</v>
      </c>
      <c r="L144">
        <v>0.89133627019089501</v>
      </c>
      <c r="M144">
        <v>0.97944199706314194</v>
      </c>
      <c r="N144">
        <v>0.90059347181008897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245</v>
      </c>
      <c r="F145">
        <v>272</v>
      </c>
      <c r="G145">
        <v>27</v>
      </c>
      <c r="H145">
        <v>209</v>
      </c>
      <c r="I145">
        <v>36</v>
      </c>
      <c r="J145">
        <v>63</v>
      </c>
      <c r="K145">
        <v>0.85306122448979504</v>
      </c>
      <c r="L145">
        <v>0.76838235294117596</v>
      </c>
      <c r="M145">
        <v>0.90073529411764697</v>
      </c>
      <c r="N145">
        <v>0.80851063829787195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1038</v>
      </c>
      <c r="F146">
        <v>1029</v>
      </c>
      <c r="G146">
        <v>9</v>
      </c>
      <c r="H146">
        <v>1025</v>
      </c>
      <c r="I146">
        <v>13</v>
      </c>
      <c r="J146">
        <v>4</v>
      </c>
      <c r="K146">
        <v>0.98747591522157996</v>
      </c>
      <c r="L146">
        <v>0.996112730806608</v>
      </c>
      <c r="M146">
        <v>1.0087463556851299</v>
      </c>
      <c r="N146">
        <v>0.99177552007740599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892</v>
      </c>
      <c r="F147">
        <v>837</v>
      </c>
      <c r="G147">
        <v>55</v>
      </c>
      <c r="H147">
        <v>796</v>
      </c>
      <c r="I147">
        <v>96</v>
      </c>
      <c r="J147">
        <v>41</v>
      </c>
      <c r="K147">
        <v>0.89237668161434902</v>
      </c>
      <c r="L147">
        <v>0.95101553166069297</v>
      </c>
      <c r="M147">
        <v>1.0657108721624799</v>
      </c>
      <c r="N147">
        <v>0.92076344707923596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265</v>
      </c>
      <c r="F148">
        <v>240</v>
      </c>
      <c r="G148">
        <v>25</v>
      </c>
      <c r="H148">
        <v>172</v>
      </c>
      <c r="I148">
        <v>93</v>
      </c>
      <c r="J148">
        <v>68</v>
      </c>
      <c r="K148">
        <v>0.64905660377358398</v>
      </c>
      <c r="L148">
        <v>0.71666666666666601</v>
      </c>
      <c r="M148">
        <v>1.1041666666666601</v>
      </c>
      <c r="N148">
        <v>0.68118811881188102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1028</v>
      </c>
      <c r="F149">
        <v>1029</v>
      </c>
      <c r="G149">
        <v>1</v>
      </c>
      <c r="H149">
        <v>1020</v>
      </c>
      <c r="I149">
        <v>8</v>
      </c>
      <c r="J149">
        <v>9</v>
      </c>
      <c r="K149">
        <v>0.99221789883268396</v>
      </c>
      <c r="L149">
        <v>0.99125364431486795</v>
      </c>
      <c r="M149">
        <v>0.99902818270165195</v>
      </c>
      <c r="N149">
        <v>0.99173553719008201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880</v>
      </c>
      <c r="F150">
        <v>837</v>
      </c>
      <c r="G150">
        <v>43</v>
      </c>
      <c r="H150">
        <v>800</v>
      </c>
      <c r="I150">
        <v>80</v>
      </c>
      <c r="J150">
        <v>37</v>
      </c>
      <c r="K150">
        <v>0.90909090909090895</v>
      </c>
      <c r="L150">
        <v>0.95579450418160095</v>
      </c>
      <c r="M150">
        <v>1.05137395459976</v>
      </c>
      <c r="N150">
        <v>0.93185789167152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268</v>
      </c>
      <c r="F151">
        <v>240</v>
      </c>
      <c r="G151">
        <v>28</v>
      </c>
      <c r="H151">
        <v>186</v>
      </c>
      <c r="I151">
        <v>82</v>
      </c>
      <c r="J151">
        <v>54</v>
      </c>
      <c r="K151">
        <v>0.694029850746268</v>
      </c>
      <c r="L151">
        <v>0.77500000000000002</v>
      </c>
      <c r="M151">
        <v>1.11666666666666</v>
      </c>
      <c r="N151">
        <v>0.73228346456692905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1029</v>
      </c>
      <c r="I152">
        <v>9</v>
      </c>
      <c r="J152">
        <v>0</v>
      </c>
      <c r="K152">
        <v>0.99132947976878605</v>
      </c>
      <c r="L152">
        <v>1</v>
      </c>
      <c r="M152">
        <v>1.0087463556851299</v>
      </c>
      <c r="N152">
        <v>0.99564586357039098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862</v>
      </c>
      <c r="F153">
        <v>837</v>
      </c>
      <c r="G153">
        <v>25</v>
      </c>
      <c r="H153">
        <v>797</v>
      </c>
      <c r="I153">
        <v>65</v>
      </c>
      <c r="J153">
        <v>40</v>
      </c>
      <c r="K153">
        <v>0.92459396751740097</v>
      </c>
      <c r="L153">
        <v>0.95221027479091902</v>
      </c>
      <c r="M153">
        <v>1.02986857825567</v>
      </c>
      <c r="N153">
        <v>0.93819894055326603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243</v>
      </c>
      <c r="F154">
        <v>240</v>
      </c>
      <c r="G154">
        <v>3</v>
      </c>
      <c r="H154">
        <v>192</v>
      </c>
      <c r="I154">
        <v>51</v>
      </c>
      <c r="J154">
        <v>48</v>
      </c>
      <c r="K154">
        <v>0.79012345679012297</v>
      </c>
      <c r="L154">
        <v>0.8</v>
      </c>
      <c r="M154">
        <v>1.0125</v>
      </c>
      <c r="N154">
        <v>0.79503105590062095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1025</v>
      </c>
      <c r="F155">
        <v>1044</v>
      </c>
      <c r="G155">
        <v>19</v>
      </c>
      <c r="H155">
        <v>1019</v>
      </c>
      <c r="I155">
        <v>6</v>
      </c>
      <c r="J155">
        <v>25</v>
      </c>
      <c r="K155">
        <v>0.99414634146341396</v>
      </c>
      <c r="L155">
        <v>0.97605363984674298</v>
      </c>
      <c r="M155">
        <v>0.98180076628352397</v>
      </c>
      <c r="N155">
        <v>0.98501691638472599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845</v>
      </c>
      <c r="F156">
        <v>801</v>
      </c>
      <c r="G156">
        <v>44</v>
      </c>
      <c r="H156">
        <v>770</v>
      </c>
      <c r="I156">
        <v>75</v>
      </c>
      <c r="J156">
        <v>31</v>
      </c>
      <c r="K156">
        <v>0.91124260355029496</v>
      </c>
      <c r="L156">
        <v>0.96129837702871401</v>
      </c>
      <c r="M156">
        <v>1.0549313358302099</v>
      </c>
      <c r="N156">
        <v>0.93560145808019402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266</v>
      </c>
      <c r="F157">
        <v>252</v>
      </c>
      <c r="G157">
        <v>14</v>
      </c>
      <c r="H157">
        <v>178</v>
      </c>
      <c r="I157">
        <v>88</v>
      </c>
      <c r="J157">
        <v>74</v>
      </c>
      <c r="K157">
        <v>0.66917293233082698</v>
      </c>
      <c r="L157">
        <v>0.70634920634920595</v>
      </c>
      <c r="M157">
        <v>1.05555555555555</v>
      </c>
      <c r="N157">
        <v>0.687258687258687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1069</v>
      </c>
      <c r="F158">
        <v>1044</v>
      </c>
      <c r="G158">
        <v>25</v>
      </c>
      <c r="H158">
        <v>1043</v>
      </c>
      <c r="I158">
        <v>26</v>
      </c>
      <c r="J158">
        <v>1</v>
      </c>
      <c r="K158">
        <v>0.97567820392890503</v>
      </c>
      <c r="L158">
        <v>0.99904214559386895</v>
      </c>
      <c r="M158">
        <v>1.0239463601532499</v>
      </c>
      <c r="N158">
        <v>0.98722195929957401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826</v>
      </c>
      <c r="F159">
        <v>801</v>
      </c>
      <c r="G159">
        <v>25</v>
      </c>
      <c r="H159">
        <v>770</v>
      </c>
      <c r="I159">
        <v>56</v>
      </c>
      <c r="J159">
        <v>31</v>
      </c>
      <c r="K159">
        <v>0.93220338983050799</v>
      </c>
      <c r="L159">
        <v>0.96129837702871401</v>
      </c>
      <c r="M159">
        <v>1.0312109862671599</v>
      </c>
      <c r="N159">
        <v>0.94652735095267304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266</v>
      </c>
      <c r="F160">
        <v>252</v>
      </c>
      <c r="G160">
        <v>14</v>
      </c>
      <c r="H160">
        <v>212</v>
      </c>
      <c r="I160">
        <v>54</v>
      </c>
      <c r="J160">
        <v>40</v>
      </c>
      <c r="K160">
        <v>0.79699248120300703</v>
      </c>
      <c r="L160">
        <v>0.84126984126984095</v>
      </c>
      <c r="M160">
        <v>1.05555555555555</v>
      </c>
      <c r="N160">
        <v>0.81853281853281801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1052</v>
      </c>
      <c r="F161">
        <v>1044</v>
      </c>
      <c r="G161">
        <v>8</v>
      </c>
      <c r="H161">
        <v>1044</v>
      </c>
      <c r="I161">
        <v>8</v>
      </c>
      <c r="J161">
        <v>0</v>
      </c>
      <c r="K161">
        <v>0.99239543726235702</v>
      </c>
      <c r="L161">
        <v>1</v>
      </c>
      <c r="M161">
        <v>1.00766283524904</v>
      </c>
      <c r="N161">
        <v>0.99618320610686995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831</v>
      </c>
      <c r="F162">
        <v>801</v>
      </c>
      <c r="G162">
        <v>30</v>
      </c>
      <c r="H162">
        <v>773</v>
      </c>
      <c r="I162">
        <v>58</v>
      </c>
      <c r="J162">
        <v>28</v>
      </c>
      <c r="K162">
        <v>0.93020457280385005</v>
      </c>
      <c r="L162">
        <v>0.96504369538077395</v>
      </c>
      <c r="M162">
        <v>1.03745318352059</v>
      </c>
      <c r="N162">
        <v>0.94730392156862697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246</v>
      </c>
      <c r="F163">
        <v>252</v>
      </c>
      <c r="G163">
        <v>6</v>
      </c>
      <c r="H163">
        <v>211</v>
      </c>
      <c r="I163">
        <v>35</v>
      </c>
      <c r="J163">
        <v>41</v>
      </c>
      <c r="K163">
        <v>0.85772357723577197</v>
      </c>
      <c r="L163">
        <v>0.83730158730158699</v>
      </c>
      <c r="M163">
        <v>0.97619047619047605</v>
      </c>
      <c r="N163">
        <v>0.84738955823293105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1076</v>
      </c>
      <c r="F164">
        <v>1076</v>
      </c>
      <c r="G164">
        <v>0</v>
      </c>
      <c r="H164">
        <v>1063</v>
      </c>
      <c r="I164">
        <v>13</v>
      </c>
      <c r="J164">
        <v>13</v>
      </c>
      <c r="K164">
        <v>0.987918215613382</v>
      </c>
      <c r="L164">
        <v>0.987918215613382</v>
      </c>
      <c r="M164">
        <v>1</v>
      </c>
      <c r="N164">
        <v>0.987918215613382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758</v>
      </c>
      <c r="F165">
        <v>753</v>
      </c>
      <c r="G165">
        <v>5</v>
      </c>
      <c r="H165">
        <v>700</v>
      </c>
      <c r="I165">
        <v>58</v>
      </c>
      <c r="J165">
        <v>53</v>
      </c>
      <c r="K165">
        <v>0.923482849604221</v>
      </c>
      <c r="L165">
        <v>0.92961487383798103</v>
      </c>
      <c r="M165">
        <v>1.0066401062416901</v>
      </c>
      <c r="N165">
        <v>0.92653871608206495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256</v>
      </c>
      <c r="F166">
        <v>245</v>
      </c>
      <c r="G166">
        <v>11</v>
      </c>
      <c r="H166">
        <v>179</v>
      </c>
      <c r="I166">
        <v>77</v>
      </c>
      <c r="J166">
        <v>66</v>
      </c>
      <c r="K166">
        <v>0.69921875</v>
      </c>
      <c r="L166">
        <v>0.73061224489795895</v>
      </c>
      <c r="M166">
        <v>1.04489795918367</v>
      </c>
      <c r="N166">
        <v>0.71457085828343303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1084</v>
      </c>
      <c r="F167">
        <v>1076</v>
      </c>
      <c r="G167">
        <v>8</v>
      </c>
      <c r="H167">
        <v>1072</v>
      </c>
      <c r="I167">
        <v>12</v>
      </c>
      <c r="J167">
        <v>4</v>
      </c>
      <c r="K167">
        <v>0.98892988929889303</v>
      </c>
      <c r="L167">
        <v>0.99628252788103999</v>
      </c>
      <c r="M167">
        <v>1.00743494423791</v>
      </c>
      <c r="N167">
        <v>0.99259259259259203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757</v>
      </c>
      <c r="F168">
        <v>753</v>
      </c>
      <c r="G168">
        <v>4</v>
      </c>
      <c r="H168">
        <v>700</v>
      </c>
      <c r="I168">
        <v>57</v>
      </c>
      <c r="J168">
        <v>53</v>
      </c>
      <c r="K168">
        <v>0.92470277410832202</v>
      </c>
      <c r="L168">
        <v>0.92961487383798103</v>
      </c>
      <c r="M168">
        <v>1.0053120849933599</v>
      </c>
      <c r="N168">
        <v>0.927152317880794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256</v>
      </c>
      <c r="F169">
        <v>245</v>
      </c>
      <c r="G169">
        <v>11</v>
      </c>
      <c r="H169">
        <v>199</v>
      </c>
      <c r="I169">
        <v>57</v>
      </c>
      <c r="J169">
        <v>46</v>
      </c>
      <c r="K169">
        <v>0.77734375</v>
      </c>
      <c r="L169">
        <v>0.81224489795918298</v>
      </c>
      <c r="M169">
        <v>1.04489795918367</v>
      </c>
      <c r="N169">
        <v>0.79441117764471003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1073</v>
      </c>
      <c r="F170">
        <v>1076</v>
      </c>
      <c r="G170">
        <v>3</v>
      </c>
      <c r="H170">
        <v>1071</v>
      </c>
      <c r="I170">
        <v>2</v>
      </c>
      <c r="J170">
        <v>5</v>
      </c>
      <c r="K170">
        <v>0.99813606710158398</v>
      </c>
      <c r="L170">
        <v>0.99535315985130102</v>
      </c>
      <c r="M170">
        <v>0.99721189591077997</v>
      </c>
      <c r="N170">
        <v>0.99674267100977199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741</v>
      </c>
      <c r="F171">
        <v>753</v>
      </c>
      <c r="G171">
        <v>12</v>
      </c>
      <c r="H171">
        <v>694</v>
      </c>
      <c r="I171">
        <v>47</v>
      </c>
      <c r="J171">
        <v>59</v>
      </c>
      <c r="K171">
        <v>0.93657219973009398</v>
      </c>
      <c r="L171">
        <v>0.92164674634794097</v>
      </c>
      <c r="M171">
        <v>0.98406374501992</v>
      </c>
      <c r="N171">
        <v>0.92904953145917002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238</v>
      </c>
      <c r="F172">
        <v>245</v>
      </c>
      <c r="G172">
        <v>7</v>
      </c>
      <c r="H172">
        <v>188</v>
      </c>
      <c r="I172">
        <v>50</v>
      </c>
      <c r="J172">
        <v>57</v>
      </c>
      <c r="K172">
        <v>0.78991596638655404</v>
      </c>
      <c r="L172">
        <v>0.76734693877550997</v>
      </c>
      <c r="M172">
        <v>0.97142857142857097</v>
      </c>
      <c r="N172">
        <v>0.77846790890269102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1226</v>
      </c>
      <c r="F173">
        <v>1251</v>
      </c>
      <c r="G173">
        <v>25</v>
      </c>
      <c r="H173">
        <v>1214</v>
      </c>
      <c r="I173">
        <v>12</v>
      </c>
      <c r="J173">
        <v>37</v>
      </c>
      <c r="K173">
        <v>0.99021207177813997</v>
      </c>
      <c r="L173">
        <v>0.97042366107114297</v>
      </c>
      <c r="M173">
        <v>0.98001598721023098</v>
      </c>
      <c r="N173">
        <v>0.98021800565199801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894</v>
      </c>
      <c r="F174">
        <v>841</v>
      </c>
      <c r="G174">
        <v>53</v>
      </c>
      <c r="H174">
        <v>781</v>
      </c>
      <c r="I174">
        <v>113</v>
      </c>
      <c r="J174">
        <v>60</v>
      </c>
      <c r="K174">
        <v>0.87360178970917202</v>
      </c>
      <c r="L174">
        <v>0.92865636147443498</v>
      </c>
      <c r="M174">
        <v>1.06302021403091</v>
      </c>
      <c r="N174">
        <v>0.90028818443804004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256</v>
      </c>
      <c r="F175">
        <v>252</v>
      </c>
      <c r="G175">
        <v>4</v>
      </c>
      <c r="H175">
        <v>173</v>
      </c>
      <c r="I175">
        <v>83</v>
      </c>
      <c r="J175">
        <v>79</v>
      </c>
      <c r="K175">
        <v>0.67578125</v>
      </c>
      <c r="L175">
        <v>0.68650793650793596</v>
      </c>
      <c r="M175">
        <v>1.01587301587301</v>
      </c>
      <c r="N175">
        <v>0.68110236220472398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1238</v>
      </c>
      <c r="F176">
        <v>1251</v>
      </c>
      <c r="G176">
        <v>13</v>
      </c>
      <c r="H176">
        <v>1223</v>
      </c>
      <c r="I176">
        <v>15</v>
      </c>
      <c r="J176">
        <v>28</v>
      </c>
      <c r="K176">
        <v>0.987883683360258</v>
      </c>
      <c r="L176">
        <v>0.97761790567545903</v>
      </c>
      <c r="M176">
        <v>0.98960831334931998</v>
      </c>
      <c r="N176">
        <v>0.98272398553635898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828</v>
      </c>
      <c r="F177">
        <v>841</v>
      </c>
      <c r="G177">
        <v>13</v>
      </c>
      <c r="H177">
        <v>746</v>
      </c>
      <c r="I177">
        <v>82</v>
      </c>
      <c r="J177">
        <v>95</v>
      </c>
      <c r="K177">
        <v>0.90096618357487901</v>
      </c>
      <c r="L177">
        <v>0.88703923900118897</v>
      </c>
      <c r="M177">
        <v>0.98454221165279399</v>
      </c>
      <c r="N177">
        <v>0.89394847213900497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250</v>
      </c>
      <c r="F178">
        <v>252</v>
      </c>
      <c r="G178">
        <v>2</v>
      </c>
      <c r="H178">
        <v>196</v>
      </c>
      <c r="I178">
        <v>54</v>
      </c>
      <c r="J178">
        <v>56</v>
      </c>
      <c r="K178">
        <v>0.78400000000000003</v>
      </c>
      <c r="L178">
        <v>0.77777777777777701</v>
      </c>
      <c r="M178">
        <v>0.99206349206349198</v>
      </c>
      <c r="N178">
        <v>0.78087649402390402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1199</v>
      </c>
      <c r="F179">
        <v>1251</v>
      </c>
      <c r="G179">
        <v>52</v>
      </c>
      <c r="H179">
        <v>1198</v>
      </c>
      <c r="I179">
        <v>1</v>
      </c>
      <c r="J179">
        <v>53</v>
      </c>
      <c r="K179">
        <v>0.999165971643035</v>
      </c>
      <c r="L179">
        <v>0.95763389288569101</v>
      </c>
      <c r="M179">
        <v>0.95843325339728203</v>
      </c>
      <c r="N179">
        <v>0.97795918367346901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861</v>
      </c>
      <c r="F180">
        <v>841</v>
      </c>
      <c r="G180">
        <v>20</v>
      </c>
      <c r="H180">
        <v>773</v>
      </c>
      <c r="I180">
        <v>88</v>
      </c>
      <c r="J180">
        <v>68</v>
      </c>
      <c r="K180">
        <v>0.89779326364692202</v>
      </c>
      <c r="L180">
        <v>0.91914387633769301</v>
      </c>
      <c r="M180">
        <v>1.02378121284185</v>
      </c>
      <c r="N180">
        <v>0.90834312573442999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250</v>
      </c>
      <c r="F181">
        <v>252</v>
      </c>
      <c r="G181">
        <v>2</v>
      </c>
      <c r="H181">
        <v>200</v>
      </c>
      <c r="I181">
        <v>50</v>
      </c>
      <c r="J181">
        <v>52</v>
      </c>
      <c r="K181">
        <v>0.8</v>
      </c>
      <c r="L181">
        <v>0.79365079365079305</v>
      </c>
      <c r="M181">
        <v>0.99206349206349198</v>
      </c>
      <c r="N181">
        <v>0.79681274900398302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946</v>
      </c>
      <c r="F182">
        <v>920</v>
      </c>
      <c r="G182">
        <v>26</v>
      </c>
      <c r="H182">
        <v>918</v>
      </c>
      <c r="I182">
        <v>28</v>
      </c>
      <c r="J182">
        <v>2</v>
      </c>
      <c r="K182">
        <v>0.970401691331923</v>
      </c>
      <c r="L182">
        <v>0.99782608695652097</v>
      </c>
      <c r="M182">
        <v>1.02826086956521</v>
      </c>
      <c r="N182">
        <v>0.98392282958199295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585</v>
      </c>
      <c r="F183">
        <v>549</v>
      </c>
      <c r="G183">
        <v>36</v>
      </c>
      <c r="H183">
        <v>485</v>
      </c>
      <c r="I183">
        <v>100</v>
      </c>
      <c r="J183">
        <v>64</v>
      </c>
      <c r="K183">
        <v>0.829059829059829</v>
      </c>
      <c r="L183">
        <v>0.88342440801457101</v>
      </c>
      <c r="M183">
        <v>1.0655737704918</v>
      </c>
      <c r="N183">
        <v>0.85537918871252205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215</v>
      </c>
      <c r="F184">
        <v>204</v>
      </c>
      <c r="G184">
        <v>11</v>
      </c>
      <c r="H184">
        <v>155</v>
      </c>
      <c r="I184">
        <v>60</v>
      </c>
      <c r="J184">
        <v>49</v>
      </c>
      <c r="K184">
        <v>0.72093023255813904</v>
      </c>
      <c r="L184">
        <v>0.75980392156862697</v>
      </c>
      <c r="M184">
        <v>1.0539215686274499</v>
      </c>
      <c r="N184">
        <v>0.73985680190930703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957</v>
      </c>
      <c r="F185">
        <v>920</v>
      </c>
      <c r="G185">
        <v>37</v>
      </c>
      <c r="H185">
        <v>920</v>
      </c>
      <c r="I185">
        <v>37</v>
      </c>
      <c r="J185">
        <v>0</v>
      </c>
      <c r="K185">
        <v>0.96133751306165005</v>
      </c>
      <c r="L185">
        <v>1</v>
      </c>
      <c r="M185">
        <v>1.04021739130434</v>
      </c>
      <c r="N185">
        <v>0.98028769312733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590</v>
      </c>
      <c r="F186">
        <v>549</v>
      </c>
      <c r="G186">
        <v>41</v>
      </c>
      <c r="H186">
        <v>500</v>
      </c>
      <c r="I186">
        <v>90</v>
      </c>
      <c r="J186">
        <v>49</v>
      </c>
      <c r="K186">
        <v>0.84745762711864403</v>
      </c>
      <c r="L186">
        <v>0.91074681238615596</v>
      </c>
      <c r="M186">
        <v>1.0746812386156599</v>
      </c>
      <c r="N186">
        <v>0.87796312554872602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203</v>
      </c>
      <c r="F187">
        <v>204</v>
      </c>
      <c r="G187">
        <v>1</v>
      </c>
      <c r="H187">
        <v>173</v>
      </c>
      <c r="I187">
        <v>30</v>
      </c>
      <c r="J187">
        <v>31</v>
      </c>
      <c r="K187">
        <v>0.85221674876847198</v>
      </c>
      <c r="L187">
        <v>0.84803921568627405</v>
      </c>
      <c r="M187">
        <v>0.99509803921568596</v>
      </c>
      <c r="N187">
        <v>0.85012285012285005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921</v>
      </c>
      <c r="F188">
        <v>920</v>
      </c>
      <c r="G188">
        <v>1</v>
      </c>
      <c r="H188">
        <v>917</v>
      </c>
      <c r="I188">
        <v>4</v>
      </c>
      <c r="J188">
        <v>3</v>
      </c>
      <c r="K188">
        <v>0.99565689467969598</v>
      </c>
      <c r="L188">
        <v>0.99673913043478202</v>
      </c>
      <c r="M188">
        <v>1.00108695652173</v>
      </c>
      <c r="N188">
        <v>0.99619771863117801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604</v>
      </c>
      <c r="F189">
        <v>549</v>
      </c>
      <c r="G189">
        <v>55</v>
      </c>
      <c r="H189">
        <v>513</v>
      </c>
      <c r="I189">
        <v>91</v>
      </c>
      <c r="J189">
        <v>36</v>
      </c>
      <c r="K189">
        <v>0.84933774834437004</v>
      </c>
      <c r="L189">
        <v>0.93442622950819598</v>
      </c>
      <c r="M189">
        <v>1.1001821493624699</v>
      </c>
      <c r="N189">
        <v>0.88985255854293099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208</v>
      </c>
      <c r="F190">
        <v>204</v>
      </c>
      <c r="G190">
        <v>4</v>
      </c>
      <c r="H190">
        <v>172</v>
      </c>
      <c r="I190">
        <v>36</v>
      </c>
      <c r="J190">
        <v>32</v>
      </c>
      <c r="K190">
        <v>0.82692307692307598</v>
      </c>
      <c r="L190">
        <v>0.84313725490196001</v>
      </c>
      <c r="M190">
        <v>1.0196078431372499</v>
      </c>
      <c r="N190">
        <v>0.83495145631067902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984</v>
      </c>
      <c r="F191">
        <v>946</v>
      </c>
      <c r="G191">
        <v>38</v>
      </c>
      <c r="H191">
        <v>944</v>
      </c>
      <c r="I191">
        <v>40</v>
      </c>
      <c r="J191">
        <v>2</v>
      </c>
      <c r="K191">
        <v>0.95934959349593496</v>
      </c>
      <c r="L191">
        <v>0.99788583509513695</v>
      </c>
      <c r="M191">
        <v>1.0401691331923799</v>
      </c>
      <c r="N191">
        <v>0.97823834196891202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728</v>
      </c>
      <c r="F192">
        <v>703</v>
      </c>
      <c r="G192">
        <v>25</v>
      </c>
      <c r="H192">
        <v>647</v>
      </c>
      <c r="I192">
        <v>81</v>
      </c>
      <c r="J192">
        <v>56</v>
      </c>
      <c r="K192">
        <v>0.88873626373626302</v>
      </c>
      <c r="L192">
        <v>0.920341394025604</v>
      </c>
      <c r="M192">
        <v>1.03556187766714</v>
      </c>
      <c r="N192">
        <v>0.90426275331935702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221</v>
      </c>
      <c r="F193">
        <v>247</v>
      </c>
      <c r="G193">
        <v>26</v>
      </c>
      <c r="H193">
        <v>173</v>
      </c>
      <c r="I193">
        <v>48</v>
      </c>
      <c r="J193">
        <v>74</v>
      </c>
      <c r="K193">
        <v>0.78280542986425306</v>
      </c>
      <c r="L193">
        <v>0.70040485829959498</v>
      </c>
      <c r="M193">
        <v>0.89473684210526305</v>
      </c>
      <c r="N193">
        <v>0.73931623931623902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976</v>
      </c>
      <c r="F194">
        <v>946</v>
      </c>
      <c r="G194">
        <v>30</v>
      </c>
      <c r="H194">
        <v>945</v>
      </c>
      <c r="I194">
        <v>31</v>
      </c>
      <c r="J194">
        <v>1</v>
      </c>
      <c r="K194">
        <v>0.96823770491803196</v>
      </c>
      <c r="L194">
        <v>0.99894291754756803</v>
      </c>
      <c r="M194">
        <v>1.0317124735729299</v>
      </c>
      <c r="N194">
        <v>0.98335067637877205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718</v>
      </c>
      <c r="F195">
        <v>703</v>
      </c>
      <c r="G195">
        <v>15</v>
      </c>
      <c r="H195">
        <v>653</v>
      </c>
      <c r="I195">
        <v>65</v>
      </c>
      <c r="J195">
        <v>50</v>
      </c>
      <c r="K195">
        <v>0.90947075208913597</v>
      </c>
      <c r="L195">
        <v>0.92887624466571805</v>
      </c>
      <c r="M195">
        <v>1.02133712660028</v>
      </c>
      <c r="N195">
        <v>0.91907107670654398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225</v>
      </c>
      <c r="F196">
        <v>247</v>
      </c>
      <c r="G196">
        <v>22</v>
      </c>
      <c r="H196">
        <v>190</v>
      </c>
      <c r="I196">
        <v>35</v>
      </c>
      <c r="J196">
        <v>57</v>
      </c>
      <c r="K196">
        <v>0.844444444444444</v>
      </c>
      <c r="L196">
        <v>0.76923076923076905</v>
      </c>
      <c r="M196">
        <v>0.91093117408906799</v>
      </c>
      <c r="N196">
        <v>0.80508474576271105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941</v>
      </c>
      <c r="F197">
        <v>946</v>
      </c>
      <c r="G197">
        <v>5</v>
      </c>
      <c r="H197">
        <v>939</v>
      </c>
      <c r="I197">
        <v>2</v>
      </c>
      <c r="J197">
        <v>7</v>
      </c>
      <c r="K197">
        <v>0.99787460148777896</v>
      </c>
      <c r="L197">
        <v>0.992600422832981</v>
      </c>
      <c r="M197">
        <v>0.99471458773784305</v>
      </c>
      <c r="N197">
        <v>0.99523052464228901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713</v>
      </c>
      <c r="F198">
        <v>703</v>
      </c>
      <c r="G198">
        <v>10</v>
      </c>
      <c r="H198">
        <v>652</v>
      </c>
      <c r="I198">
        <v>61</v>
      </c>
      <c r="J198">
        <v>51</v>
      </c>
      <c r="K198">
        <v>0.91444600280504895</v>
      </c>
      <c r="L198">
        <v>0.92745376955903203</v>
      </c>
      <c r="M198">
        <v>1.0142247510668501</v>
      </c>
      <c r="N198">
        <v>0.92090395480225895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250</v>
      </c>
      <c r="F199">
        <v>247</v>
      </c>
      <c r="G199">
        <v>3</v>
      </c>
      <c r="H199">
        <v>196</v>
      </c>
      <c r="I199">
        <v>54</v>
      </c>
      <c r="J199">
        <v>51</v>
      </c>
      <c r="K199">
        <v>0.78400000000000003</v>
      </c>
      <c r="L199">
        <v>0.79352226720647701</v>
      </c>
      <c r="M199">
        <v>1.01214574898785</v>
      </c>
      <c r="N199">
        <v>0.78873239436619702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1025</v>
      </c>
      <c r="F200">
        <v>999</v>
      </c>
      <c r="G200">
        <v>26</v>
      </c>
      <c r="H200">
        <v>996</v>
      </c>
      <c r="I200">
        <v>29</v>
      </c>
      <c r="J200">
        <v>3</v>
      </c>
      <c r="K200">
        <v>0.97170731707317004</v>
      </c>
      <c r="L200">
        <v>0.99699699699699695</v>
      </c>
      <c r="M200">
        <v>1.0260260260260201</v>
      </c>
      <c r="N200">
        <v>0.98418972332015797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905</v>
      </c>
      <c r="F201">
        <v>835</v>
      </c>
      <c r="G201">
        <v>70</v>
      </c>
      <c r="H201">
        <v>793</v>
      </c>
      <c r="I201">
        <v>112</v>
      </c>
      <c r="J201">
        <v>42</v>
      </c>
      <c r="K201">
        <v>0.87624309392265198</v>
      </c>
      <c r="L201">
        <v>0.94970059880239499</v>
      </c>
      <c r="M201">
        <v>1.08383233532934</v>
      </c>
      <c r="N201">
        <v>0.911494252873563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254</v>
      </c>
      <c r="F202">
        <v>266</v>
      </c>
      <c r="G202">
        <v>12</v>
      </c>
      <c r="H202">
        <v>156</v>
      </c>
      <c r="I202">
        <v>98</v>
      </c>
      <c r="J202">
        <v>110</v>
      </c>
      <c r="K202">
        <v>0.61417322834645605</v>
      </c>
      <c r="L202">
        <v>0.58646616541353302</v>
      </c>
      <c r="M202">
        <v>0.95488721804511201</v>
      </c>
      <c r="N202">
        <v>0.6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984</v>
      </c>
      <c r="I203">
        <v>9</v>
      </c>
      <c r="J203">
        <v>15</v>
      </c>
      <c r="K203">
        <v>0.99093655589123797</v>
      </c>
      <c r="L203">
        <v>0.98498498498498499</v>
      </c>
      <c r="M203">
        <v>0.99399399399399402</v>
      </c>
      <c r="N203">
        <v>0.98795180722891496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872</v>
      </c>
      <c r="F204">
        <v>835</v>
      </c>
      <c r="G204">
        <v>37</v>
      </c>
      <c r="H204">
        <v>785</v>
      </c>
      <c r="I204">
        <v>87</v>
      </c>
      <c r="J204">
        <v>50</v>
      </c>
      <c r="K204">
        <v>0.90022935779816504</v>
      </c>
      <c r="L204">
        <v>0.940119760479041</v>
      </c>
      <c r="M204">
        <v>1.0443113772454999</v>
      </c>
      <c r="N204">
        <v>0.91974223784417097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237</v>
      </c>
      <c r="F205">
        <v>266</v>
      </c>
      <c r="G205">
        <v>29</v>
      </c>
      <c r="H205">
        <v>193</v>
      </c>
      <c r="I205">
        <v>44</v>
      </c>
      <c r="J205">
        <v>73</v>
      </c>
      <c r="K205">
        <v>0.81434599156118104</v>
      </c>
      <c r="L205">
        <v>0.72556390977443597</v>
      </c>
      <c r="M205">
        <v>0.89097744360902198</v>
      </c>
      <c r="N205">
        <v>0.76739562624254398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1011</v>
      </c>
      <c r="F206">
        <v>999</v>
      </c>
      <c r="G206">
        <v>12</v>
      </c>
      <c r="H206">
        <v>998</v>
      </c>
      <c r="I206">
        <v>13</v>
      </c>
      <c r="J206">
        <v>1</v>
      </c>
      <c r="K206">
        <v>0.98714144411473703</v>
      </c>
      <c r="L206">
        <v>0.99899899899899902</v>
      </c>
      <c r="M206">
        <v>1.01201201201201</v>
      </c>
      <c r="N206">
        <v>0.99303482587064595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888</v>
      </c>
      <c r="F207">
        <v>835</v>
      </c>
      <c r="G207">
        <v>53</v>
      </c>
      <c r="H207">
        <v>795</v>
      </c>
      <c r="I207">
        <v>93</v>
      </c>
      <c r="J207">
        <v>40</v>
      </c>
      <c r="K207">
        <v>0.89527027027026995</v>
      </c>
      <c r="L207">
        <v>0.95209580838323304</v>
      </c>
      <c r="M207">
        <v>1.0634730538922099</v>
      </c>
      <c r="N207">
        <v>0.92280905397562396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272</v>
      </c>
      <c r="F208">
        <v>266</v>
      </c>
      <c r="G208">
        <v>6</v>
      </c>
      <c r="H208">
        <v>203</v>
      </c>
      <c r="I208">
        <v>69</v>
      </c>
      <c r="J208">
        <v>63</v>
      </c>
      <c r="K208">
        <v>0.74632352941176405</v>
      </c>
      <c r="L208">
        <v>0.76315789473684204</v>
      </c>
      <c r="M208">
        <v>1.02255639097744</v>
      </c>
      <c r="N208">
        <v>0.75464684014869798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1091</v>
      </c>
      <c r="F209">
        <v>1079</v>
      </c>
      <c r="G209">
        <v>12</v>
      </c>
      <c r="H209">
        <v>1071</v>
      </c>
      <c r="I209">
        <v>20</v>
      </c>
      <c r="J209">
        <v>8</v>
      </c>
      <c r="K209">
        <v>0.98166819431714003</v>
      </c>
      <c r="L209">
        <v>0.99258572752548602</v>
      </c>
      <c r="M209">
        <v>1.0111214087117699</v>
      </c>
      <c r="N209">
        <v>0.98709677419354802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655</v>
      </c>
      <c r="F210">
        <v>680</v>
      </c>
      <c r="G210">
        <v>25</v>
      </c>
      <c r="H210">
        <v>602</v>
      </c>
      <c r="I210">
        <v>53</v>
      </c>
      <c r="J210">
        <v>78</v>
      </c>
      <c r="K210">
        <v>0.91908396946564797</v>
      </c>
      <c r="L210">
        <v>0.88529411764705801</v>
      </c>
      <c r="M210">
        <v>0.96323529411764697</v>
      </c>
      <c r="N210">
        <v>0.90187265917602999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184</v>
      </c>
      <c r="F211">
        <v>247</v>
      </c>
      <c r="G211">
        <v>63</v>
      </c>
      <c r="H211">
        <v>139</v>
      </c>
      <c r="I211">
        <v>45</v>
      </c>
      <c r="J211">
        <v>108</v>
      </c>
      <c r="K211">
        <v>0.75543478260869501</v>
      </c>
      <c r="L211">
        <v>0.56275303643724695</v>
      </c>
      <c r="M211">
        <v>0.74493927125505999</v>
      </c>
      <c r="N211">
        <v>0.64501160092807397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1045</v>
      </c>
      <c r="F212">
        <v>1079</v>
      </c>
      <c r="G212">
        <v>34</v>
      </c>
      <c r="H212">
        <v>1029</v>
      </c>
      <c r="I212">
        <v>16</v>
      </c>
      <c r="J212">
        <v>50</v>
      </c>
      <c r="K212">
        <v>0.98468899521531095</v>
      </c>
      <c r="L212">
        <v>0.95366079703429096</v>
      </c>
      <c r="M212">
        <v>0.96848934198331704</v>
      </c>
      <c r="N212">
        <v>0.96892655367231595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683</v>
      </c>
      <c r="F213">
        <v>680</v>
      </c>
      <c r="G213">
        <v>3</v>
      </c>
      <c r="H213">
        <v>645</v>
      </c>
      <c r="I213">
        <v>38</v>
      </c>
      <c r="J213">
        <v>35</v>
      </c>
      <c r="K213">
        <v>0.94436310395314704</v>
      </c>
      <c r="L213">
        <v>0.94852941176470495</v>
      </c>
      <c r="M213">
        <v>1.0044117647058799</v>
      </c>
      <c r="N213">
        <v>0.94644167278063096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230</v>
      </c>
      <c r="F214">
        <v>247</v>
      </c>
      <c r="G214">
        <v>17</v>
      </c>
      <c r="H214">
        <v>204</v>
      </c>
      <c r="I214">
        <v>26</v>
      </c>
      <c r="J214">
        <v>43</v>
      </c>
      <c r="K214">
        <v>0.88695652173912998</v>
      </c>
      <c r="L214">
        <v>0.82591093117408898</v>
      </c>
      <c r="M214">
        <v>0.93117408906882504</v>
      </c>
      <c r="N214">
        <v>0.85534591194968501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1069</v>
      </c>
      <c r="F215">
        <v>1079</v>
      </c>
      <c r="G215">
        <v>10</v>
      </c>
      <c r="H215">
        <v>1066</v>
      </c>
      <c r="I215">
        <v>3</v>
      </c>
      <c r="J215">
        <v>13</v>
      </c>
      <c r="K215">
        <v>0.997193638914873</v>
      </c>
      <c r="L215">
        <v>0.98795180722891496</v>
      </c>
      <c r="M215">
        <v>0.99073215940685799</v>
      </c>
      <c r="N215">
        <v>0.99255121042830496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695</v>
      </c>
      <c r="F216">
        <v>680</v>
      </c>
      <c r="G216">
        <v>15</v>
      </c>
      <c r="H216">
        <v>651</v>
      </c>
      <c r="I216">
        <v>44</v>
      </c>
      <c r="J216">
        <v>29</v>
      </c>
      <c r="K216">
        <v>0.93669064748201403</v>
      </c>
      <c r="L216">
        <v>0.95735294117646996</v>
      </c>
      <c r="M216">
        <v>1.0220588235294099</v>
      </c>
      <c r="N216">
        <v>0.94690909090909003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234</v>
      </c>
      <c r="F217">
        <v>247</v>
      </c>
      <c r="G217">
        <v>13</v>
      </c>
      <c r="H217">
        <v>205</v>
      </c>
      <c r="I217">
        <v>29</v>
      </c>
      <c r="J217">
        <v>42</v>
      </c>
      <c r="K217">
        <v>0.87606837606837595</v>
      </c>
      <c r="L217">
        <v>0.82995951417003999</v>
      </c>
      <c r="M217">
        <v>0.94736842105263097</v>
      </c>
      <c r="N217">
        <v>0.85239085239085199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956</v>
      </c>
      <c r="F218">
        <v>946</v>
      </c>
      <c r="G218">
        <v>10</v>
      </c>
      <c r="H218">
        <v>944</v>
      </c>
      <c r="I218">
        <v>12</v>
      </c>
      <c r="J218">
        <v>2</v>
      </c>
      <c r="K218">
        <v>0.98744769874476901</v>
      </c>
      <c r="L218">
        <v>0.99788583509513695</v>
      </c>
      <c r="M218">
        <v>1.0105708245243099</v>
      </c>
      <c r="N218">
        <v>0.992639327024185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700</v>
      </c>
      <c r="F219">
        <v>718</v>
      </c>
      <c r="G219">
        <v>18</v>
      </c>
      <c r="H219">
        <v>630</v>
      </c>
      <c r="I219">
        <v>70</v>
      </c>
      <c r="J219">
        <v>88</v>
      </c>
      <c r="K219">
        <v>0.9</v>
      </c>
      <c r="L219">
        <v>0.877437325905292</v>
      </c>
      <c r="M219">
        <v>0.97493036211699102</v>
      </c>
      <c r="N219">
        <v>0.88857545839210095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222</v>
      </c>
      <c r="F220">
        <v>207</v>
      </c>
      <c r="G220">
        <v>15</v>
      </c>
      <c r="H220">
        <v>141</v>
      </c>
      <c r="I220">
        <v>81</v>
      </c>
      <c r="J220">
        <v>66</v>
      </c>
      <c r="K220">
        <v>0.63513513513513498</v>
      </c>
      <c r="L220">
        <v>0.68115942028985499</v>
      </c>
      <c r="M220">
        <v>1.0724637681159399</v>
      </c>
      <c r="N220">
        <v>0.65734265734265696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930</v>
      </c>
      <c r="F221">
        <v>946</v>
      </c>
      <c r="G221">
        <v>16</v>
      </c>
      <c r="H221">
        <v>923</v>
      </c>
      <c r="I221">
        <v>7</v>
      </c>
      <c r="J221">
        <v>23</v>
      </c>
      <c r="K221">
        <v>0.99247311827956897</v>
      </c>
      <c r="L221">
        <v>0.97568710359407995</v>
      </c>
      <c r="M221">
        <v>0.98308668076109895</v>
      </c>
      <c r="N221">
        <v>0.98400852878464795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723</v>
      </c>
      <c r="F222">
        <v>718</v>
      </c>
      <c r="G222">
        <v>5</v>
      </c>
      <c r="H222">
        <v>660</v>
      </c>
      <c r="I222">
        <v>63</v>
      </c>
      <c r="J222">
        <v>58</v>
      </c>
      <c r="K222">
        <v>0.91286307053941895</v>
      </c>
      <c r="L222">
        <v>0.91922005571030596</v>
      </c>
      <c r="M222">
        <v>1.00696378830083</v>
      </c>
      <c r="N222">
        <v>0.91603053435114501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208</v>
      </c>
      <c r="F223">
        <v>207</v>
      </c>
      <c r="G223">
        <v>1</v>
      </c>
      <c r="H223">
        <v>148</v>
      </c>
      <c r="I223">
        <v>60</v>
      </c>
      <c r="J223">
        <v>59</v>
      </c>
      <c r="K223">
        <v>0.71153846153846101</v>
      </c>
      <c r="L223">
        <v>0.71497584541062797</v>
      </c>
      <c r="M223">
        <v>1.0048309178743899</v>
      </c>
      <c r="N223">
        <v>0.71325301204819203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940</v>
      </c>
      <c r="F224">
        <v>946</v>
      </c>
      <c r="G224">
        <v>6</v>
      </c>
      <c r="H224">
        <v>937</v>
      </c>
      <c r="I224">
        <v>3</v>
      </c>
      <c r="J224">
        <v>9</v>
      </c>
      <c r="K224">
        <v>0.99680851063829701</v>
      </c>
      <c r="L224">
        <v>0.99048625792811795</v>
      </c>
      <c r="M224">
        <v>0.99365750528541197</v>
      </c>
      <c r="N224">
        <v>0.99363732767762403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721</v>
      </c>
      <c r="F225">
        <v>718</v>
      </c>
      <c r="G225">
        <v>3</v>
      </c>
      <c r="H225">
        <v>656</v>
      </c>
      <c r="I225">
        <v>65</v>
      </c>
      <c r="J225">
        <v>62</v>
      </c>
      <c r="K225">
        <v>0.90984743411927804</v>
      </c>
      <c r="L225">
        <v>0.91364902506963697</v>
      </c>
      <c r="M225">
        <v>1.0041782729805</v>
      </c>
      <c r="N225">
        <v>0.91174426685197996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221</v>
      </c>
      <c r="F226">
        <v>207</v>
      </c>
      <c r="G226">
        <v>14</v>
      </c>
      <c r="H226">
        <v>154</v>
      </c>
      <c r="I226">
        <v>67</v>
      </c>
      <c r="J226">
        <v>53</v>
      </c>
      <c r="K226">
        <v>0.69683257918552</v>
      </c>
      <c r="L226">
        <v>0.74396135265700403</v>
      </c>
      <c r="M226">
        <v>1.06763285024154</v>
      </c>
      <c r="N226">
        <v>0.71962616822429903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1007</v>
      </c>
      <c r="F227">
        <v>985</v>
      </c>
      <c r="G227">
        <v>22</v>
      </c>
      <c r="H227">
        <v>981</v>
      </c>
      <c r="I227">
        <v>26</v>
      </c>
      <c r="J227">
        <v>4</v>
      </c>
      <c r="K227">
        <v>0.97418073485600798</v>
      </c>
      <c r="L227">
        <v>0.99593908629441597</v>
      </c>
      <c r="M227">
        <v>1.02233502538071</v>
      </c>
      <c r="N227">
        <v>0.98493975903614395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764</v>
      </c>
      <c r="F228">
        <v>720</v>
      </c>
      <c r="G228">
        <v>44</v>
      </c>
      <c r="H228">
        <v>668</v>
      </c>
      <c r="I228">
        <v>96</v>
      </c>
      <c r="J228">
        <v>52</v>
      </c>
      <c r="K228">
        <v>0.87434554973821899</v>
      </c>
      <c r="L228">
        <v>0.92777777777777704</v>
      </c>
      <c r="M228">
        <v>1.06111111111111</v>
      </c>
      <c r="N228">
        <v>0.900269541778975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267</v>
      </c>
      <c r="F229">
        <v>214</v>
      </c>
      <c r="G229">
        <v>53</v>
      </c>
      <c r="H229">
        <v>174</v>
      </c>
      <c r="I229">
        <v>93</v>
      </c>
      <c r="J229">
        <v>40</v>
      </c>
      <c r="K229">
        <v>0.651685393258427</v>
      </c>
      <c r="L229">
        <v>0.81308411214953202</v>
      </c>
      <c r="M229">
        <v>1.2476635514018599</v>
      </c>
      <c r="N229">
        <v>0.72349272349272298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926</v>
      </c>
      <c r="F230">
        <v>985</v>
      </c>
      <c r="G230">
        <v>59</v>
      </c>
      <c r="H230">
        <v>918</v>
      </c>
      <c r="I230">
        <v>8</v>
      </c>
      <c r="J230">
        <v>67</v>
      </c>
      <c r="K230">
        <v>0.99136069114470804</v>
      </c>
      <c r="L230">
        <v>0.93197969543147197</v>
      </c>
      <c r="M230">
        <v>0.94010152284263904</v>
      </c>
      <c r="N230">
        <v>0.96075353218210302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791</v>
      </c>
      <c r="F231">
        <v>720</v>
      </c>
      <c r="G231">
        <v>71</v>
      </c>
      <c r="H231">
        <v>695</v>
      </c>
      <c r="I231">
        <v>96</v>
      </c>
      <c r="J231">
        <v>25</v>
      </c>
      <c r="K231">
        <v>0.87863463969658595</v>
      </c>
      <c r="L231">
        <v>0.96527777777777701</v>
      </c>
      <c r="M231">
        <v>1.0986111111111101</v>
      </c>
      <c r="N231">
        <v>0.91992058239576402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217</v>
      </c>
      <c r="F232">
        <v>214</v>
      </c>
      <c r="G232">
        <v>3</v>
      </c>
      <c r="H232">
        <v>153</v>
      </c>
      <c r="I232">
        <v>64</v>
      </c>
      <c r="J232">
        <v>61</v>
      </c>
      <c r="K232">
        <v>0.70506912442396297</v>
      </c>
      <c r="L232">
        <v>0.71495327102803696</v>
      </c>
      <c r="M232">
        <v>1.0140186915887801</v>
      </c>
      <c r="N232">
        <v>0.70997679814385095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986</v>
      </c>
      <c r="F233">
        <v>985</v>
      </c>
      <c r="G233">
        <v>1</v>
      </c>
      <c r="H233">
        <v>974</v>
      </c>
      <c r="I233">
        <v>12</v>
      </c>
      <c r="J233">
        <v>11</v>
      </c>
      <c r="K233">
        <v>0.98782961460446195</v>
      </c>
      <c r="L233">
        <v>0.98883248730964401</v>
      </c>
      <c r="M233">
        <v>1.00101522842639</v>
      </c>
      <c r="N233">
        <v>0.98833079654997402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760</v>
      </c>
      <c r="F234">
        <v>720</v>
      </c>
      <c r="G234">
        <v>40</v>
      </c>
      <c r="H234">
        <v>682</v>
      </c>
      <c r="I234">
        <v>78</v>
      </c>
      <c r="J234">
        <v>38</v>
      </c>
      <c r="K234">
        <v>0.89736842105263104</v>
      </c>
      <c r="L234">
        <v>0.94722222222222197</v>
      </c>
      <c r="M234">
        <v>1.05555555555555</v>
      </c>
      <c r="N234">
        <v>0.92162162162162098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240</v>
      </c>
      <c r="F235">
        <v>214</v>
      </c>
      <c r="G235">
        <v>26</v>
      </c>
      <c r="H235">
        <v>175</v>
      </c>
      <c r="I235">
        <v>65</v>
      </c>
      <c r="J235">
        <v>39</v>
      </c>
      <c r="K235">
        <v>0.72916666666666596</v>
      </c>
      <c r="L235">
        <v>0.81775700934579398</v>
      </c>
      <c r="M235">
        <v>1.1214953271028001</v>
      </c>
      <c r="N235">
        <v>0.77092511013215803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1130</v>
      </c>
      <c r="F236">
        <v>1166</v>
      </c>
      <c r="G236">
        <v>36</v>
      </c>
      <c r="H236">
        <v>1119</v>
      </c>
      <c r="I236">
        <v>11</v>
      </c>
      <c r="J236">
        <v>47</v>
      </c>
      <c r="K236">
        <v>0.99026548672566295</v>
      </c>
      <c r="L236">
        <v>0.95969125214408202</v>
      </c>
      <c r="M236">
        <v>0.96912521440823296</v>
      </c>
      <c r="N236">
        <v>0.97473867595818797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628</v>
      </c>
      <c r="F237">
        <v>728</v>
      </c>
      <c r="G237">
        <v>100</v>
      </c>
      <c r="H237">
        <v>573</v>
      </c>
      <c r="I237">
        <v>55</v>
      </c>
      <c r="J237">
        <v>155</v>
      </c>
      <c r="K237">
        <v>0.91242038216560495</v>
      </c>
      <c r="L237">
        <v>0.78708791208791196</v>
      </c>
      <c r="M237">
        <v>0.86263736263736202</v>
      </c>
      <c r="N237">
        <v>0.84513274336283095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239</v>
      </c>
      <c r="F238">
        <v>270</v>
      </c>
      <c r="G238">
        <v>31</v>
      </c>
      <c r="H238">
        <v>186</v>
      </c>
      <c r="I238">
        <v>53</v>
      </c>
      <c r="J238">
        <v>84</v>
      </c>
      <c r="K238">
        <v>0.77824267782426704</v>
      </c>
      <c r="L238">
        <v>0.688888888888888</v>
      </c>
      <c r="M238">
        <v>0.88518518518518496</v>
      </c>
      <c r="N238">
        <v>0.73084479371316302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1107</v>
      </c>
      <c r="F239">
        <v>1166</v>
      </c>
      <c r="G239">
        <v>59</v>
      </c>
      <c r="H239">
        <v>1094</v>
      </c>
      <c r="I239">
        <v>13</v>
      </c>
      <c r="J239">
        <v>72</v>
      </c>
      <c r="K239">
        <v>0.988256549232159</v>
      </c>
      <c r="L239">
        <v>0.93825042881646603</v>
      </c>
      <c r="M239">
        <v>0.94939965694682604</v>
      </c>
      <c r="N239">
        <v>0.96260448746150395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748</v>
      </c>
      <c r="F240">
        <v>728</v>
      </c>
      <c r="G240">
        <v>20</v>
      </c>
      <c r="H240">
        <v>684</v>
      </c>
      <c r="I240">
        <v>64</v>
      </c>
      <c r="J240">
        <v>44</v>
      </c>
      <c r="K240">
        <v>0.91443850267379601</v>
      </c>
      <c r="L240">
        <v>0.939560439560439</v>
      </c>
      <c r="M240">
        <v>1.02747252747252</v>
      </c>
      <c r="N240">
        <v>0.92682926829268297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258</v>
      </c>
      <c r="F241">
        <v>270</v>
      </c>
      <c r="G241">
        <v>12</v>
      </c>
      <c r="H241">
        <v>220</v>
      </c>
      <c r="I241">
        <v>38</v>
      </c>
      <c r="J241">
        <v>50</v>
      </c>
      <c r="K241">
        <v>0.85271317829457305</v>
      </c>
      <c r="L241">
        <v>0.81481481481481399</v>
      </c>
      <c r="M241">
        <v>0.95555555555555505</v>
      </c>
      <c r="N241">
        <v>0.83333333333333304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1169</v>
      </c>
      <c r="F242">
        <v>1166</v>
      </c>
      <c r="G242">
        <v>3</v>
      </c>
      <c r="H242">
        <v>1164</v>
      </c>
      <c r="I242">
        <v>5</v>
      </c>
      <c r="J242">
        <v>2</v>
      </c>
      <c r="K242">
        <v>0.99572284003421696</v>
      </c>
      <c r="L242">
        <v>0.99828473413379004</v>
      </c>
      <c r="M242">
        <v>1.0025728987993101</v>
      </c>
      <c r="N242">
        <v>0.99700214132762299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730</v>
      </c>
      <c r="F243">
        <v>728</v>
      </c>
      <c r="G243">
        <v>2</v>
      </c>
      <c r="H243">
        <v>673</v>
      </c>
      <c r="I243">
        <v>57</v>
      </c>
      <c r="J243">
        <v>55</v>
      </c>
      <c r="K243">
        <v>0.92191780821917801</v>
      </c>
      <c r="L243">
        <v>0.92445054945054905</v>
      </c>
      <c r="M243">
        <v>1.0027472527472501</v>
      </c>
      <c r="N243">
        <v>0.92318244170095998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266</v>
      </c>
      <c r="F244">
        <v>270</v>
      </c>
      <c r="G244">
        <v>4</v>
      </c>
      <c r="H244">
        <v>223</v>
      </c>
      <c r="I244">
        <v>43</v>
      </c>
      <c r="J244">
        <v>47</v>
      </c>
      <c r="K244">
        <v>0.83834586466165395</v>
      </c>
      <c r="L244">
        <v>0.82592592592592595</v>
      </c>
      <c r="M244">
        <v>0.98518518518518505</v>
      </c>
      <c r="N244">
        <v>0.83208955223880599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1108</v>
      </c>
      <c r="F245">
        <v>1098</v>
      </c>
      <c r="G245">
        <v>10</v>
      </c>
      <c r="H245">
        <v>1090</v>
      </c>
      <c r="I245">
        <v>18</v>
      </c>
      <c r="J245">
        <v>8</v>
      </c>
      <c r="K245">
        <v>0.98375451263537905</v>
      </c>
      <c r="L245">
        <v>0.99271402550091004</v>
      </c>
      <c r="M245">
        <v>1.0091074681238601</v>
      </c>
      <c r="N245">
        <v>0.98821396192203004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879</v>
      </c>
      <c r="F246">
        <v>859</v>
      </c>
      <c r="G246">
        <v>20</v>
      </c>
      <c r="H246">
        <v>796</v>
      </c>
      <c r="I246">
        <v>83</v>
      </c>
      <c r="J246">
        <v>63</v>
      </c>
      <c r="K246">
        <v>0.90557451649601794</v>
      </c>
      <c r="L246">
        <v>0.92665890570430698</v>
      </c>
      <c r="M246">
        <v>1.02328288707799</v>
      </c>
      <c r="N246">
        <v>0.91599539700805499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314</v>
      </c>
      <c r="F247">
        <v>293</v>
      </c>
      <c r="G247">
        <v>21</v>
      </c>
      <c r="H247">
        <v>179</v>
      </c>
      <c r="I247">
        <v>135</v>
      </c>
      <c r="J247">
        <v>114</v>
      </c>
      <c r="K247">
        <v>0.57006369426751502</v>
      </c>
      <c r="L247">
        <v>0.61092150170648396</v>
      </c>
      <c r="M247">
        <v>1.0716723549488001</v>
      </c>
      <c r="N247">
        <v>0.58978583196046097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1078</v>
      </c>
      <c r="F248">
        <v>1098</v>
      </c>
      <c r="G248">
        <v>20</v>
      </c>
      <c r="H248">
        <v>1061</v>
      </c>
      <c r="I248">
        <v>17</v>
      </c>
      <c r="J248">
        <v>37</v>
      </c>
      <c r="K248">
        <v>0.98423005565862698</v>
      </c>
      <c r="L248">
        <v>0.96630236794171198</v>
      </c>
      <c r="M248">
        <v>0.98178506375227603</v>
      </c>
      <c r="N248">
        <v>0.97518382352941102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857</v>
      </c>
      <c r="F249">
        <v>859</v>
      </c>
      <c r="G249">
        <v>2</v>
      </c>
      <c r="H249">
        <v>789</v>
      </c>
      <c r="I249">
        <v>68</v>
      </c>
      <c r="J249">
        <v>70</v>
      </c>
      <c r="K249">
        <v>0.92065344224037304</v>
      </c>
      <c r="L249">
        <v>0.91850989522700799</v>
      </c>
      <c r="M249">
        <v>0.9976717112922</v>
      </c>
      <c r="N249">
        <v>0.91958041958041903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279</v>
      </c>
      <c r="F250">
        <v>293</v>
      </c>
      <c r="G250">
        <v>14</v>
      </c>
      <c r="H250">
        <v>205</v>
      </c>
      <c r="I250">
        <v>74</v>
      </c>
      <c r="J250">
        <v>88</v>
      </c>
      <c r="K250">
        <v>0.73476702508960501</v>
      </c>
      <c r="L250">
        <v>0.69965870307167199</v>
      </c>
      <c r="M250">
        <v>0.95221843003412898</v>
      </c>
      <c r="N250">
        <v>0.71678321678321599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1108</v>
      </c>
      <c r="F251">
        <v>1098</v>
      </c>
      <c r="G251">
        <v>10</v>
      </c>
      <c r="H251">
        <v>1095</v>
      </c>
      <c r="I251">
        <v>13</v>
      </c>
      <c r="J251">
        <v>3</v>
      </c>
      <c r="K251">
        <v>0.98826714801444004</v>
      </c>
      <c r="L251">
        <v>0.99726775956284097</v>
      </c>
      <c r="M251">
        <v>1.0091074681238601</v>
      </c>
      <c r="N251">
        <v>0.99274705349047998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888</v>
      </c>
      <c r="F252">
        <v>859</v>
      </c>
      <c r="G252">
        <v>29</v>
      </c>
      <c r="H252">
        <v>830</v>
      </c>
      <c r="I252">
        <v>58</v>
      </c>
      <c r="J252">
        <v>29</v>
      </c>
      <c r="K252">
        <v>0.93468468468468402</v>
      </c>
      <c r="L252">
        <v>0.96623981373690304</v>
      </c>
      <c r="M252">
        <v>1.0337601862630901</v>
      </c>
      <c r="N252">
        <v>0.95020034344590698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275</v>
      </c>
      <c r="F253">
        <v>293</v>
      </c>
      <c r="G253">
        <v>18</v>
      </c>
      <c r="H253">
        <v>204</v>
      </c>
      <c r="I253">
        <v>71</v>
      </c>
      <c r="J253">
        <v>89</v>
      </c>
      <c r="K253">
        <v>0.74181818181818104</v>
      </c>
      <c r="L253">
        <v>0.69624573378839505</v>
      </c>
      <c r="M253">
        <v>0.93856655290102298</v>
      </c>
      <c r="N253">
        <v>0.71830985915492895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1099</v>
      </c>
      <c r="F254">
        <v>1140</v>
      </c>
      <c r="G254">
        <v>41</v>
      </c>
      <c r="H254">
        <v>1092</v>
      </c>
      <c r="I254">
        <v>7</v>
      </c>
      <c r="J254">
        <v>48</v>
      </c>
      <c r="K254">
        <v>0.99363057324840698</v>
      </c>
      <c r="L254">
        <v>0.95789473684210502</v>
      </c>
      <c r="M254">
        <v>0.96403508771929802</v>
      </c>
      <c r="N254">
        <v>0.97543546225993705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922</v>
      </c>
      <c r="F255">
        <v>869</v>
      </c>
      <c r="G255">
        <v>53</v>
      </c>
      <c r="H255">
        <v>802</v>
      </c>
      <c r="I255">
        <v>120</v>
      </c>
      <c r="J255">
        <v>67</v>
      </c>
      <c r="K255">
        <v>0.86984815618221201</v>
      </c>
      <c r="L255">
        <v>0.92289988492520103</v>
      </c>
      <c r="M255">
        <v>1.0609896432681201</v>
      </c>
      <c r="N255">
        <v>0.89558905639307596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232</v>
      </c>
      <c r="F256">
        <v>247</v>
      </c>
      <c r="G256">
        <v>15</v>
      </c>
      <c r="H256">
        <v>166</v>
      </c>
      <c r="I256">
        <v>66</v>
      </c>
      <c r="J256">
        <v>81</v>
      </c>
      <c r="K256">
        <v>0.71551724137931005</v>
      </c>
      <c r="L256">
        <v>0.67206477732793501</v>
      </c>
      <c r="M256">
        <v>0.93927125506072795</v>
      </c>
      <c r="N256">
        <v>0.69311064718162796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1111</v>
      </c>
      <c r="F257">
        <v>1140</v>
      </c>
      <c r="G257">
        <v>29</v>
      </c>
      <c r="H257">
        <v>1105</v>
      </c>
      <c r="I257">
        <v>6</v>
      </c>
      <c r="J257">
        <v>35</v>
      </c>
      <c r="K257">
        <v>0.99459945994599397</v>
      </c>
      <c r="L257">
        <v>0.96929824561403499</v>
      </c>
      <c r="M257">
        <v>0.97456140350877196</v>
      </c>
      <c r="N257">
        <v>0.98178587294535702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956</v>
      </c>
      <c r="F258">
        <v>869</v>
      </c>
      <c r="G258">
        <v>87</v>
      </c>
      <c r="H258">
        <v>834</v>
      </c>
      <c r="I258">
        <v>122</v>
      </c>
      <c r="J258">
        <v>35</v>
      </c>
      <c r="K258">
        <v>0.87238493723849297</v>
      </c>
      <c r="L258">
        <v>0.95972382048331395</v>
      </c>
      <c r="M258">
        <v>1.1001150747986099</v>
      </c>
      <c r="N258">
        <v>0.91397260273972603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265</v>
      </c>
      <c r="F259">
        <v>247</v>
      </c>
      <c r="G259">
        <v>18</v>
      </c>
      <c r="H259">
        <v>206</v>
      </c>
      <c r="I259">
        <v>59</v>
      </c>
      <c r="J259">
        <v>41</v>
      </c>
      <c r="K259">
        <v>0.77735849056603701</v>
      </c>
      <c r="L259">
        <v>0.834008097165991</v>
      </c>
      <c r="M259">
        <v>1.07287449392712</v>
      </c>
      <c r="N259">
        <v>0.8046875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1127</v>
      </c>
      <c r="F260">
        <v>1140</v>
      </c>
      <c r="G260">
        <v>13</v>
      </c>
      <c r="H260">
        <v>1124</v>
      </c>
      <c r="I260">
        <v>3</v>
      </c>
      <c r="J260">
        <v>16</v>
      </c>
      <c r="K260">
        <v>0.99733806566104699</v>
      </c>
      <c r="L260">
        <v>0.98596491228070104</v>
      </c>
      <c r="M260">
        <v>0.98859649122807003</v>
      </c>
      <c r="N260">
        <v>0.99161887957653205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914</v>
      </c>
      <c r="F261">
        <v>869</v>
      </c>
      <c r="G261">
        <v>45</v>
      </c>
      <c r="H261">
        <v>817</v>
      </c>
      <c r="I261">
        <v>97</v>
      </c>
      <c r="J261">
        <v>52</v>
      </c>
      <c r="K261">
        <v>0.89387308533916798</v>
      </c>
      <c r="L261">
        <v>0.94016110471806602</v>
      </c>
      <c r="M261">
        <v>1.0517836593785901</v>
      </c>
      <c r="N261">
        <v>0.91643297812675195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258</v>
      </c>
      <c r="F262">
        <v>247</v>
      </c>
      <c r="G262">
        <v>11</v>
      </c>
      <c r="H262">
        <v>209</v>
      </c>
      <c r="I262">
        <v>49</v>
      </c>
      <c r="J262">
        <v>38</v>
      </c>
      <c r="K262">
        <v>0.81007751937984496</v>
      </c>
      <c r="L262">
        <v>0.84615384615384603</v>
      </c>
      <c r="M262">
        <v>1.0445344129554599</v>
      </c>
      <c r="N262">
        <v>0.82772277227722701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978</v>
      </c>
      <c r="F263">
        <v>997</v>
      </c>
      <c r="G263">
        <v>19</v>
      </c>
      <c r="H263">
        <v>974</v>
      </c>
      <c r="I263">
        <v>4</v>
      </c>
      <c r="J263">
        <v>23</v>
      </c>
      <c r="K263">
        <v>0.99591002044989696</v>
      </c>
      <c r="L263">
        <v>0.97693079237713099</v>
      </c>
      <c r="M263">
        <v>0.980942828485456</v>
      </c>
      <c r="N263">
        <v>0.98632911392404998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816</v>
      </c>
      <c r="F264">
        <v>810</v>
      </c>
      <c r="G264">
        <v>6</v>
      </c>
      <c r="H264">
        <v>746</v>
      </c>
      <c r="I264">
        <v>70</v>
      </c>
      <c r="J264">
        <v>64</v>
      </c>
      <c r="K264">
        <v>0.914215686274509</v>
      </c>
      <c r="L264">
        <v>0.92098765432098695</v>
      </c>
      <c r="M264">
        <v>1.0074074074074</v>
      </c>
      <c r="N264">
        <v>0.91758917589175804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234</v>
      </c>
      <c r="F265">
        <v>250</v>
      </c>
      <c r="G265">
        <v>16</v>
      </c>
      <c r="H265">
        <v>172</v>
      </c>
      <c r="I265">
        <v>62</v>
      </c>
      <c r="J265">
        <v>78</v>
      </c>
      <c r="K265">
        <v>0.73504273504273498</v>
      </c>
      <c r="L265">
        <v>0.68799999999999994</v>
      </c>
      <c r="M265">
        <v>0.93600000000000005</v>
      </c>
      <c r="N265">
        <v>0.71074380165289197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939</v>
      </c>
      <c r="F266">
        <v>997</v>
      </c>
      <c r="G266">
        <v>58</v>
      </c>
      <c r="H266">
        <v>934</v>
      </c>
      <c r="I266">
        <v>5</v>
      </c>
      <c r="J266">
        <v>63</v>
      </c>
      <c r="K266">
        <v>0.99467518636847696</v>
      </c>
      <c r="L266">
        <v>0.93681043129388097</v>
      </c>
      <c r="M266">
        <v>0.94182547642928705</v>
      </c>
      <c r="N266">
        <v>0.96487603305785097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833</v>
      </c>
      <c r="F267">
        <v>810</v>
      </c>
      <c r="G267">
        <v>23</v>
      </c>
      <c r="H267">
        <v>772</v>
      </c>
      <c r="I267">
        <v>61</v>
      </c>
      <c r="J267">
        <v>38</v>
      </c>
      <c r="K267">
        <v>0.92677070828331298</v>
      </c>
      <c r="L267">
        <v>0.95308641975308594</v>
      </c>
      <c r="M267">
        <v>1.0283950617283899</v>
      </c>
      <c r="N267">
        <v>0.93974437005477696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223</v>
      </c>
      <c r="F268">
        <v>250</v>
      </c>
      <c r="G268">
        <v>27</v>
      </c>
      <c r="H268">
        <v>187</v>
      </c>
      <c r="I268">
        <v>36</v>
      </c>
      <c r="J268">
        <v>63</v>
      </c>
      <c r="K268">
        <v>0.83856502242152398</v>
      </c>
      <c r="L268">
        <v>0.748</v>
      </c>
      <c r="M268">
        <v>0.89200000000000002</v>
      </c>
      <c r="N268">
        <v>0.79069767441860395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1003</v>
      </c>
      <c r="F269">
        <v>997</v>
      </c>
      <c r="G269">
        <v>6</v>
      </c>
      <c r="H269">
        <v>995</v>
      </c>
      <c r="I269">
        <v>8</v>
      </c>
      <c r="J269">
        <v>2</v>
      </c>
      <c r="K269">
        <v>0.99202392821535301</v>
      </c>
      <c r="L269">
        <v>0.99799398194583699</v>
      </c>
      <c r="M269">
        <v>1.0060180541624799</v>
      </c>
      <c r="N269">
        <v>0.995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832</v>
      </c>
      <c r="F270">
        <v>810</v>
      </c>
      <c r="G270">
        <v>22</v>
      </c>
      <c r="H270">
        <v>770</v>
      </c>
      <c r="I270">
        <v>62</v>
      </c>
      <c r="J270">
        <v>40</v>
      </c>
      <c r="K270">
        <v>0.92548076923076905</v>
      </c>
      <c r="L270">
        <v>0.95061728395061695</v>
      </c>
      <c r="M270">
        <v>1.0271604938271599</v>
      </c>
      <c r="N270">
        <v>0.93788063337393401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258</v>
      </c>
      <c r="F271">
        <v>250</v>
      </c>
      <c r="G271">
        <v>8</v>
      </c>
      <c r="H271">
        <v>191</v>
      </c>
      <c r="I271">
        <v>67</v>
      </c>
      <c r="J271">
        <v>59</v>
      </c>
      <c r="K271">
        <v>0.74031007751937905</v>
      </c>
      <c r="L271">
        <v>0.76400000000000001</v>
      </c>
      <c r="M271">
        <v>1.032</v>
      </c>
      <c r="N271">
        <v>0.75196850393700698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950</v>
      </c>
      <c r="F272">
        <v>937</v>
      </c>
      <c r="G272">
        <v>13</v>
      </c>
      <c r="H272">
        <v>935</v>
      </c>
      <c r="I272">
        <v>15</v>
      </c>
      <c r="J272">
        <v>2</v>
      </c>
      <c r="K272">
        <v>0.98421052631578898</v>
      </c>
      <c r="L272">
        <v>0.99786552828175001</v>
      </c>
      <c r="M272">
        <v>1.0138740661686201</v>
      </c>
      <c r="N272">
        <v>0.99099099099099097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685</v>
      </c>
      <c r="F273">
        <v>703</v>
      </c>
      <c r="G273">
        <v>18</v>
      </c>
      <c r="H273">
        <v>590</v>
      </c>
      <c r="I273">
        <v>95</v>
      </c>
      <c r="J273">
        <v>113</v>
      </c>
      <c r="K273">
        <v>0.86131386861313797</v>
      </c>
      <c r="L273">
        <v>0.83926031294452297</v>
      </c>
      <c r="M273">
        <v>0.97439544807965806</v>
      </c>
      <c r="N273">
        <v>0.85014409221901999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191</v>
      </c>
      <c r="F274">
        <v>199</v>
      </c>
      <c r="G274">
        <v>8</v>
      </c>
      <c r="H274">
        <v>140</v>
      </c>
      <c r="I274">
        <v>51</v>
      </c>
      <c r="J274">
        <v>59</v>
      </c>
      <c r="K274">
        <v>0.73298429319371705</v>
      </c>
      <c r="L274">
        <v>0.70351758793969799</v>
      </c>
      <c r="M274">
        <v>0.95979899497487398</v>
      </c>
      <c r="N274">
        <v>0.71794871794871795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958</v>
      </c>
      <c r="F275">
        <v>937</v>
      </c>
      <c r="G275">
        <v>21</v>
      </c>
      <c r="H275">
        <v>924</v>
      </c>
      <c r="I275">
        <v>34</v>
      </c>
      <c r="J275">
        <v>13</v>
      </c>
      <c r="K275">
        <v>0.964509394572025</v>
      </c>
      <c r="L275">
        <v>0.98612593383137603</v>
      </c>
      <c r="M275">
        <v>1.02241195304162</v>
      </c>
      <c r="N275">
        <v>0.97519788918205796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725</v>
      </c>
      <c r="F276">
        <v>703</v>
      </c>
      <c r="G276">
        <v>22</v>
      </c>
      <c r="H276">
        <v>631</v>
      </c>
      <c r="I276">
        <v>94</v>
      </c>
      <c r="J276">
        <v>72</v>
      </c>
      <c r="K276">
        <v>0.87034482758620602</v>
      </c>
      <c r="L276">
        <v>0.897581792318634</v>
      </c>
      <c r="M276">
        <v>1.0312944523470799</v>
      </c>
      <c r="N276">
        <v>0.88375350140055997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193</v>
      </c>
      <c r="F277">
        <v>199</v>
      </c>
      <c r="G277">
        <v>6</v>
      </c>
      <c r="H277">
        <v>161</v>
      </c>
      <c r="I277">
        <v>32</v>
      </c>
      <c r="J277">
        <v>38</v>
      </c>
      <c r="K277">
        <v>0.83419689119170903</v>
      </c>
      <c r="L277">
        <v>0.80904522613065299</v>
      </c>
      <c r="M277">
        <v>0.96984924623115498</v>
      </c>
      <c r="N277">
        <v>0.82142857142857095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927</v>
      </c>
      <c r="F278">
        <v>937</v>
      </c>
      <c r="G278">
        <v>10</v>
      </c>
      <c r="H278">
        <v>920</v>
      </c>
      <c r="I278">
        <v>7</v>
      </c>
      <c r="J278">
        <v>17</v>
      </c>
      <c r="K278">
        <v>0.99244875943904998</v>
      </c>
      <c r="L278">
        <v>0.98185699039487695</v>
      </c>
      <c r="M278">
        <v>0.98932764140875096</v>
      </c>
      <c r="N278">
        <v>0.98712446351931304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720</v>
      </c>
      <c r="F279">
        <v>703</v>
      </c>
      <c r="G279">
        <v>17</v>
      </c>
      <c r="H279">
        <v>635</v>
      </c>
      <c r="I279">
        <v>85</v>
      </c>
      <c r="J279">
        <v>68</v>
      </c>
      <c r="K279">
        <v>0.88194444444444398</v>
      </c>
      <c r="L279">
        <v>0.903271692745377</v>
      </c>
      <c r="M279">
        <v>1.02418207681365</v>
      </c>
      <c r="N279">
        <v>0.89248067463106096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196</v>
      </c>
      <c r="F280">
        <v>199</v>
      </c>
      <c r="G280">
        <v>3</v>
      </c>
      <c r="H280">
        <v>166</v>
      </c>
      <c r="I280">
        <v>30</v>
      </c>
      <c r="J280">
        <v>33</v>
      </c>
      <c r="K280">
        <v>0.84693877551020402</v>
      </c>
      <c r="L280">
        <v>0.83417085427135595</v>
      </c>
      <c r="M280">
        <v>0.98492462311557705</v>
      </c>
      <c r="N280">
        <v>0.84050632911392398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1147</v>
      </c>
      <c r="F281">
        <v>1224</v>
      </c>
      <c r="G281">
        <v>77</v>
      </c>
      <c r="H281">
        <v>1142</v>
      </c>
      <c r="I281">
        <v>5</v>
      </c>
      <c r="J281">
        <v>82</v>
      </c>
      <c r="K281">
        <v>0.99564080209241501</v>
      </c>
      <c r="L281">
        <v>0.93300653594771199</v>
      </c>
      <c r="M281">
        <v>0.93709150326797297</v>
      </c>
      <c r="N281">
        <v>0.96330662167861603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557</v>
      </c>
      <c r="F282">
        <v>647</v>
      </c>
      <c r="G282">
        <v>90</v>
      </c>
      <c r="H282">
        <v>528</v>
      </c>
      <c r="I282">
        <v>29</v>
      </c>
      <c r="J282">
        <v>119</v>
      </c>
      <c r="K282">
        <v>0.94793536804308798</v>
      </c>
      <c r="L282">
        <v>0.81607418856259595</v>
      </c>
      <c r="M282">
        <v>0.86089644513137498</v>
      </c>
      <c r="N282">
        <v>0.87707641196013197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205</v>
      </c>
      <c r="F283">
        <v>217</v>
      </c>
      <c r="G283">
        <v>12</v>
      </c>
      <c r="H283">
        <v>136</v>
      </c>
      <c r="I283">
        <v>69</v>
      </c>
      <c r="J283">
        <v>81</v>
      </c>
      <c r="K283">
        <v>0.66341463414634105</v>
      </c>
      <c r="L283">
        <v>0.62672811059907796</v>
      </c>
      <c r="M283">
        <v>0.94470046082949299</v>
      </c>
      <c r="N283">
        <v>0.64454976303317502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1167</v>
      </c>
      <c r="F284">
        <v>1224</v>
      </c>
      <c r="G284">
        <v>57</v>
      </c>
      <c r="H284">
        <v>1150</v>
      </c>
      <c r="I284">
        <v>17</v>
      </c>
      <c r="J284">
        <v>74</v>
      </c>
      <c r="K284">
        <v>0.98543273350471206</v>
      </c>
      <c r="L284">
        <v>0.93954248366013005</v>
      </c>
      <c r="M284">
        <v>0.953431372549019</v>
      </c>
      <c r="N284">
        <v>0.96194061062317004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637</v>
      </c>
      <c r="F285">
        <v>647</v>
      </c>
      <c r="G285">
        <v>10</v>
      </c>
      <c r="H285">
        <v>609</v>
      </c>
      <c r="I285">
        <v>28</v>
      </c>
      <c r="J285">
        <v>38</v>
      </c>
      <c r="K285">
        <v>0.95604395604395598</v>
      </c>
      <c r="L285">
        <v>0.94126738794435805</v>
      </c>
      <c r="M285">
        <v>0.98454404945904095</v>
      </c>
      <c r="N285">
        <v>0.94859813084112099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218</v>
      </c>
      <c r="F286">
        <v>217</v>
      </c>
      <c r="G286">
        <v>1</v>
      </c>
      <c r="H286">
        <v>181</v>
      </c>
      <c r="I286">
        <v>37</v>
      </c>
      <c r="J286">
        <v>36</v>
      </c>
      <c r="K286">
        <v>0.83027522935779796</v>
      </c>
      <c r="L286">
        <v>0.83410138248847898</v>
      </c>
      <c r="M286">
        <v>1.0046082949308699</v>
      </c>
      <c r="N286">
        <v>0.83218390804597697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1225</v>
      </c>
      <c r="F287">
        <v>1224</v>
      </c>
      <c r="G287">
        <v>1</v>
      </c>
      <c r="H287">
        <v>1213</v>
      </c>
      <c r="I287">
        <v>12</v>
      </c>
      <c r="J287">
        <v>11</v>
      </c>
      <c r="K287">
        <v>0.99020408163265305</v>
      </c>
      <c r="L287">
        <v>0.99101307189542398</v>
      </c>
      <c r="M287">
        <v>1.0008169934640501</v>
      </c>
      <c r="N287">
        <v>0.99060841159656998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651</v>
      </c>
      <c r="F288">
        <v>647</v>
      </c>
      <c r="G288">
        <v>4</v>
      </c>
      <c r="H288">
        <v>608</v>
      </c>
      <c r="I288">
        <v>43</v>
      </c>
      <c r="J288">
        <v>39</v>
      </c>
      <c r="K288">
        <v>0.93394777265744999</v>
      </c>
      <c r="L288">
        <v>0.93972179289026203</v>
      </c>
      <c r="M288">
        <v>1.0061823802163801</v>
      </c>
      <c r="N288">
        <v>0.93682588597842797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216</v>
      </c>
      <c r="F289">
        <v>217</v>
      </c>
      <c r="G289">
        <v>1</v>
      </c>
      <c r="H289">
        <v>183</v>
      </c>
      <c r="I289">
        <v>33</v>
      </c>
      <c r="J289">
        <v>34</v>
      </c>
      <c r="K289">
        <v>0.84722222222222199</v>
      </c>
      <c r="L289">
        <v>0.84331797235022998</v>
      </c>
      <c r="M289">
        <v>0.995391705069124</v>
      </c>
      <c r="N289">
        <v>0.84526558891454895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1004</v>
      </c>
      <c r="F290">
        <v>1053</v>
      </c>
      <c r="G290">
        <v>49</v>
      </c>
      <c r="H290">
        <v>999</v>
      </c>
      <c r="I290">
        <v>5</v>
      </c>
      <c r="J290">
        <v>54</v>
      </c>
      <c r="K290">
        <v>0.99501992031872499</v>
      </c>
      <c r="L290">
        <v>0.94871794871794801</v>
      </c>
      <c r="M290">
        <v>0.95346628679961998</v>
      </c>
      <c r="N290">
        <v>0.97131745260087499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663</v>
      </c>
      <c r="F291">
        <v>716</v>
      </c>
      <c r="G291">
        <v>53</v>
      </c>
      <c r="H291">
        <v>607</v>
      </c>
      <c r="I291">
        <v>56</v>
      </c>
      <c r="J291">
        <v>109</v>
      </c>
      <c r="K291">
        <v>0.91553544494720895</v>
      </c>
      <c r="L291">
        <v>0.84776536312849105</v>
      </c>
      <c r="M291">
        <v>0.92597765363128404</v>
      </c>
      <c r="N291">
        <v>0.88034807831762096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226</v>
      </c>
      <c r="F292">
        <v>224</v>
      </c>
      <c r="G292">
        <v>2</v>
      </c>
      <c r="H292">
        <v>154</v>
      </c>
      <c r="I292">
        <v>72</v>
      </c>
      <c r="J292">
        <v>70</v>
      </c>
      <c r="K292">
        <v>0.68141592920353899</v>
      </c>
      <c r="L292">
        <v>0.6875</v>
      </c>
      <c r="M292">
        <v>1.0089285714285701</v>
      </c>
      <c r="N292">
        <v>0.68444444444444397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992</v>
      </c>
      <c r="F293">
        <v>1053</v>
      </c>
      <c r="G293">
        <v>61</v>
      </c>
      <c r="H293">
        <v>983</v>
      </c>
      <c r="I293">
        <v>9</v>
      </c>
      <c r="J293">
        <v>70</v>
      </c>
      <c r="K293">
        <v>0.99092741935483797</v>
      </c>
      <c r="L293">
        <v>0.93352326685660003</v>
      </c>
      <c r="M293">
        <v>0.94207027540360799</v>
      </c>
      <c r="N293">
        <v>0.96136919315403402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750</v>
      </c>
      <c r="F294">
        <v>716</v>
      </c>
      <c r="G294">
        <v>34</v>
      </c>
      <c r="H294">
        <v>681</v>
      </c>
      <c r="I294">
        <v>69</v>
      </c>
      <c r="J294">
        <v>35</v>
      </c>
      <c r="K294">
        <v>0.90800000000000003</v>
      </c>
      <c r="L294">
        <v>0.95111731843575398</v>
      </c>
      <c r="M294">
        <v>1.0474860335195499</v>
      </c>
      <c r="N294">
        <v>0.92905866302864903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223</v>
      </c>
      <c r="F295">
        <v>224</v>
      </c>
      <c r="G295">
        <v>1</v>
      </c>
      <c r="H295">
        <v>182</v>
      </c>
      <c r="I295">
        <v>41</v>
      </c>
      <c r="J295">
        <v>42</v>
      </c>
      <c r="K295">
        <v>0.816143497757847</v>
      </c>
      <c r="L295">
        <v>0.8125</v>
      </c>
      <c r="M295">
        <v>0.99553571428571397</v>
      </c>
      <c r="N295">
        <v>0.81431767337807603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1042</v>
      </c>
      <c r="F296">
        <v>1053</v>
      </c>
      <c r="G296">
        <v>11</v>
      </c>
      <c r="H296">
        <v>1039</v>
      </c>
      <c r="I296">
        <v>3</v>
      </c>
      <c r="J296">
        <v>14</v>
      </c>
      <c r="K296">
        <v>0.99712092130518204</v>
      </c>
      <c r="L296">
        <v>0.98670465337131996</v>
      </c>
      <c r="M296">
        <v>0.98955365622032199</v>
      </c>
      <c r="N296">
        <v>0.99188544152744595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728</v>
      </c>
      <c r="F297">
        <v>716</v>
      </c>
      <c r="G297">
        <v>12</v>
      </c>
      <c r="H297">
        <v>668</v>
      </c>
      <c r="I297">
        <v>60</v>
      </c>
      <c r="J297">
        <v>48</v>
      </c>
      <c r="K297">
        <v>0.91758241758241699</v>
      </c>
      <c r="L297">
        <v>0.93296089385474801</v>
      </c>
      <c r="M297">
        <v>1.0167597765363099</v>
      </c>
      <c r="N297">
        <v>0.92520775623268703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179</v>
      </c>
      <c r="I298">
        <v>41</v>
      </c>
      <c r="J298">
        <v>45</v>
      </c>
      <c r="K298">
        <v>0.81363636363636305</v>
      </c>
      <c r="L298">
        <v>0.79910714285714202</v>
      </c>
      <c r="M298">
        <v>0.98214285714285698</v>
      </c>
      <c r="N298">
        <v>0.80630630630630595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1122</v>
      </c>
      <c r="F299">
        <v>1101</v>
      </c>
      <c r="G299">
        <v>21</v>
      </c>
      <c r="H299">
        <v>1089</v>
      </c>
      <c r="I299">
        <v>33</v>
      </c>
      <c r="J299">
        <v>12</v>
      </c>
      <c r="K299">
        <v>0.97058823529411697</v>
      </c>
      <c r="L299">
        <v>0.98910081743869205</v>
      </c>
      <c r="M299">
        <v>1.0190735694822799</v>
      </c>
      <c r="N299">
        <v>0.97975708502024295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604</v>
      </c>
      <c r="F300">
        <v>614</v>
      </c>
      <c r="G300">
        <v>10</v>
      </c>
      <c r="H300">
        <v>507</v>
      </c>
      <c r="I300">
        <v>97</v>
      </c>
      <c r="J300">
        <v>107</v>
      </c>
      <c r="K300">
        <v>0.83940397350993301</v>
      </c>
      <c r="L300">
        <v>0.825732899022801</v>
      </c>
      <c r="M300">
        <v>0.98371335504885904</v>
      </c>
      <c r="N300">
        <v>0.83251231527093605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228</v>
      </c>
      <c r="F301">
        <v>228</v>
      </c>
      <c r="G301">
        <v>0</v>
      </c>
      <c r="H301">
        <v>155</v>
      </c>
      <c r="I301">
        <v>73</v>
      </c>
      <c r="J301">
        <v>73</v>
      </c>
      <c r="K301">
        <v>0.679824561403508</v>
      </c>
      <c r="L301">
        <v>0.679824561403508</v>
      </c>
      <c r="M301">
        <v>1</v>
      </c>
      <c r="N301">
        <v>0.679824561403508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1103</v>
      </c>
      <c r="F302">
        <v>1101</v>
      </c>
      <c r="G302">
        <v>2</v>
      </c>
      <c r="H302">
        <v>1094</v>
      </c>
      <c r="I302">
        <v>9</v>
      </c>
      <c r="J302">
        <v>7</v>
      </c>
      <c r="K302">
        <v>0.99184043517678999</v>
      </c>
      <c r="L302">
        <v>0.99364214350590296</v>
      </c>
      <c r="M302">
        <v>1.00181653042688</v>
      </c>
      <c r="N302">
        <v>0.99274047186932801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627</v>
      </c>
      <c r="F303">
        <v>614</v>
      </c>
      <c r="G303">
        <v>13</v>
      </c>
      <c r="H303">
        <v>564</v>
      </c>
      <c r="I303">
        <v>63</v>
      </c>
      <c r="J303">
        <v>50</v>
      </c>
      <c r="K303">
        <v>0.89952153110047794</v>
      </c>
      <c r="L303">
        <v>0.91856677524429897</v>
      </c>
      <c r="M303">
        <v>1.0211726384364801</v>
      </c>
      <c r="N303">
        <v>0.90894439967767904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230</v>
      </c>
      <c r="F304">
        <v>228</v>
      </c>
      <c r="G304">
        <v>2</v>
      </c>
      <c r="H304">
        <v>186</v>
      </c>
      <c r="I304">
        <v>44</v>
      </c>
      <c r="J304">
        <v>42</v>
      </c>
      <c r="K304">
        <v>0.80869565217391304</v>
      </c>
      <c r="L304">
        <v>0.81578947368420995</v>
      </c>
      <c r="M304">
        <v>1.0087719298245601</v>
      </c>
      <c r="N304">
        <v>0.81222707423580798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1099</v>
      </c>
      <c r="F305">
        <v>1101</v>
      </c>
      <c r="G305">
        <v>2</v>
      </c>
      <c r="H305">
        <v>1096</v>
      </c>
      <c r="I305">
        <v>3</v>
      </c>
      <c r="J305">
        <v>5</v>
      </c>
      <c r="K305">
        <v>0.99727024567788902</v>
      </c>
      <c r="L305">
        <v>0.99545867393278797</v>
      </c>
      <c r="M305">
        <v>0.99818346957311499</v>
      </c>
      <c r="N305">
        <v>0.99636363636363601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610</v>
      </c>
      <c r="F306">
        <v>614</v>
      </c>
      <c r="G306">
        <v>4</v>
      </c>
      <c r="H306">
        <v>557</v>
      </c>
      <c r="I306">
        <v>53</v>
      </c>
      <c r="J306">
        <v>57</v>
      </c>
      <c r="K306">
        <v>0.91311475409835996</v>
      </c>
      <c r="L306">
        <v>0.90716612377850103</v>
      </c>
      <c r="M306">
        <v>0.99348534201954397</v>
      </c>
      <c r="N306">
        <v>0.91013071895424802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224</v>
      </c>
      <c r="F307">
        <v>228</v>
      </c>
      <c r="G307">
        <v>4</v>
      </c>
      <c r="H307">
        <v>181</v>
      </c>
      <c r="I307">
        <v>43</v>
      </c>
      <c r="J307">
        <v>47</v>
      </c>
      <c r="K307">
        <v>0.80803571428571397</v>
      </c>
      <c r="L307">
        <v>0.79385964912280704</v>
      </c>
      <c r="M307">
        <v>0.98245614035087703</v>
      </c>
      <c r="N307">
        <v>0.80088495575221197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1034</v>
      </c>
      <c r="F308">
        <v>1044</v>
      </c>
      <c r="G308">
        <v>10</v>
      </c>
      <c r="H308">
        <v>1030</v>
      </c>
      <c r="I308">
        <v>4</v>
      </c>
      <c r="J308">
        <v>14</v>
      </c>
      <c r="K308">
        <v>0.99613152804642102</v>
      </c>
      <c r="L308">
        <v>0.98659003831417602</v>
      </c>
      <c r="M308">
        <v>0.99042145593869702</v>
      </c>
      <c r="N308">
        <v>0.99133782483156796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711</v>
      </c>
      <c r="F309">
        <v>668</v>
      </c>
      <c r="G309">
        <v>43</v>
      </c>
      <c r="H309">
        <v>626</v>
      </c>
      <c r="I309">
        <v>85</v>
      </c>
      <c r="J309">
        <v>42</v>
      </c>
      <c r="K309">
        <v>0.88045007032348799</v>
      </c>
      <c r="L309">
        <v>0.93712574850299402</v>
      </c>
      <c r="M309">
        <v>1.0643712574850299</v>
      </c>
      <c r="N309">
        <v>0.90790427846265398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249</v>
      </c>
      <c r="F310">
        <v>217</v>
      </c>
      <c r="G310">
        <v>32</v>
      </c>
      <c r="H310">
        <v>169</v>
      </c>
      <c r="I310">
        <v>80</v>
      </c>
      <c r="J310">
        <v>48</v>
      </c>
      <c r="K310">
        <v>0.67871485943775101</v>
      </c>
      <c r="L310">
        <v>0.77880184331797198</v>
      </c>
      <c r="M310">
        <v>1.14746543778801</v>
      </c>
      <c r="N310">
        <v>0.72532188841201695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1042</v>
      </c>
      <c r="F311">
        <v>1044</v>
      </c>
      <c r="G311">
        <v>2</v>
      </c>
      <c r="H311">
        <v>1035</v>
      </c>
      <c r="I311">
        <v>7</v>
      </c>
      <c r="J311">
        <v>9</v>
      </c>
      <c r="K311">
        <v>0.99328214971209206</v>
      </c>
      <c r="L311">
        <v>0.99137931034482696</v>
      </c>
      <c r="M311">
        <v>0.998084291187739</v>
      </c>
      <c r="N311">
        <v>0.99232981783317298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728</v>
      </c>
      <c r="F312">
        <v>668</v>
      </c>
      <c r="G312">
        <v>60</v>
      </c>
      <c r="H312">
        <v>637</v>
      </c>
      <c r="I312">
        <v>91</v>
      </c>
      <c r="J312">
        <v>31</v>
      </c>
      <c r="K312">
        <v>0.875</v>
      </c>
      <c r="L312">
        <v>0.95359281437125698</v>
      </c>
      <c r="M312">
        <v>1.08982035928143</v>
      </c>
      <c r="N312">
        <v>0.91260744985673303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222</v>
      </c>
      <c r="F313">
        <v>217</v>
      </c>
      <c r="G313">
        <v>5</v>
      </c>
      <c r="H313">
        <v>177</v>
      </c>
      <c r="I313">
        <v>45</v>
      </c>
      <c r="J313">
        <v>40</v>
      </c>
      <c r="K313">
        <v>0.79729729729729704</v>
      </c>
      <c r="L313">
        <v>0.81566820276497698</v>
      </c>
      <c r="M313">
        <v>1.0230414746543699</v>
      </c>
      <c r="N313">
        <v>0.806378132118451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1042</v>
      </c>
      <c r="F314">
        <v>1044</v>
      </c>
      <c r="G314">
        <v>2</v>
      </c>
      <c r="H314">
        <v>1038</v>
      </c>
      <c r="I314">
        <v>4</v>
      </c>
      <c r="J314">
        <v>6</v>
      </c>
      <c r="K314">
        <v>0.99616122840690902</v>
      </c>
      <c r="L314">
        <v>0.99425287356321801</v>
      </c>
      <c r="M314">
        <v>0.998084291187739</v>
      </c>
      <c r="N314">
        <v>0.99520613614573294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687</v>
      </c>
      <c r="F315">
        <v>668</v>
      </c>
      <c r="G315">
        <v>19</v>
      </c>
      <c r="H315">
        <v>618</v>
      </c>
      <c r="I315">
        <v>69</v>
      </c>
      <c r="J315">
        <v>50</v>
      </c>
      <c r="K315">
        <v>0.89956331877729201</v>
      </c>
      <c r="L315">
        <v>0.92514970059880197</v>
      </c>
      <c r="M315">
        <v>1.0284431137724499</v>
      </c>
      <c r="N315">
        <v>0.91217712177121701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212</v>
      </c>
      <c r="F316">
        <v>217</v>
      </c>
      <c r="G316">
        <v>5</v>
      </c>
      <c r="H316">
        <v>176</v>
      </c>
      <c r="I316">
        <v>36</v>
      </c>
      <c r="J316">
        <v>41</v>
      </c>
      <c r="K316">
        <v>0.83018867924528295</v>
      </c>
      <c r="L316">
        <v>0.81105990783410098</v>
      </c>
      <c r="M316">
        <v>0.976958525345622</v>
      </c>
      <c r="N316">
        <v>0.82051282051282004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934</v>
      </c>
      <c r="F317">
        <v>915</v>
      </c>
      <c r="G317">
        <v>19</v>
      </c>
      <c r="H317">
        <v>907</v>
      </c>
      <c r="I317">
        <v>27</v>
      </c>
      <c r="J317">
        <v>8</v>
      </c>
      <c r="K317">
        <v>0.97109207708779399</v>
      </c>
      <c r="L317">
        <v>0.99125683060109204</v>
      </c>
      <c r="M317">
        <v>1.0207650273224</v>
      </c>
      <c r="N317">
        <v>0.98107084910762499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708</v>
      </c>
      <c r="F318">
        <v>701</v>
      </c>
      <c r="G318">
        <v>7</v>
      </c>
      <c r="H318">
        <v>650</v>
      </c>
      <c r="I318">
        <v>58</v>
      </c>
      <c r="J318">
        <v>51</v>
      </c>
      <c r="K318">
        <v>0.918079096045197</v>
      </c>
      <c r="L318">
        <v>0.92724679029957202</v>
      </c>
      <c r="M318">
        <v>1.00998573466476</v>
      </c>
      <c r="N318">
        <v>0.92264017033356904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209</v>
      </c>
      <c r="F319">
        <v>195</v>
      </c>
      <c r="G319">
        <v>14</v>
      </c>
      <c r="H319">
        <v>125</v>
      </c>
      <c r="I319">
        <v>84</v>
      </c>
      <c r="J319">
        <v>70</v>
      </c>
      <c r="K319">
        <v>0.598086124401913</v>
      </c>
      <c r="L319">
        <v>0.64102564102564097</v>
      </c>
      <c r="M319">
        <v>1.07179487179487</v>
      </c>
      <c r="N319">
        <v>0.61881188118811803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959</v>
      </c>
      <c r="F320">
        <v>915</v>
      </c>
      <c r="G320">
        <v>44</v>
      </c>
      <c r="H320">
        <v>915</v>
      </c>
      <c r="I320">
        <v>44</v>
      </c>
      <c r="J320">
        <v>0</v>
      </c>
      <c r="K320">
        <v>0.95411887382690297</v>
      </c>
      <c r="L320">
        <v>1</v>
      </c>
      <c r="M320">
        <v>1.0480874316939801</v>
      </c>
      <c r="N320">
        <v>0.97652081109925204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743</v>
      </c>
      <c r="F321">
        <v>701</v>
      </c>
      <c r="G321">
        <v>42</v>
      </c>
      <c r="H321">
        <v>676</v>
      </c>
      <c r="I321">
        <v>67</v>
      </c>
      <c r="J321">
        <v>25</v>
      </c>
      <c r="K321">
        <v>0.90982503364737499</v>
      </c>
      <c r="L321">
        <v>0.96433666191155398</v>
      </c>
      <c r="M321">
        <v>1.0599144079885801</v>
      </c>
      <c r="N321">
        <v>0.936288088642659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185</v>
      </c>
      <c r="F322">
        <v>195</v>
      </c>
      <c r="G322">
        <v>10</v>
      </c>
      <c r="H322">
        <v>126</v>
      </c>
      <c r="I322">
        <v>59</v>
      </c>
      <c r="J322">
        <v>69</v>
      </c>
      <c r="K322">
        <v>0.68108108108108101</v>
      </c>
      <c r="L322">
        <v>0.64615384615384597</v>
      </c>
      <c r="M322">
        <v>0.94871794871794801</v>
      </c>
      <c r="N322">
        <v>0.66315789473684195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909</v>
      </c>
      <c r="F323">
        <v>915</v>
      </c>
      <c r="G323">
        <v>6</v>
      </c>
      <c r="H323">
        <v>903</v>
      </c>
      <c r="I323">
        <v>6</v>
      </c>
      <c r="J323">
        <v>12</v>
      </c>
      <c r="K323">
        <v>0.99339933993399299</v>
      </c>
      <c r="L323">
        <v>0.98688524590163895</v>
      </c>
      <c r="M323">
        <v>0.99344262295081898</v>
      </c>
      <c r="N323">
        <v>0.99013157894736803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709</v>
      </c>
      <c r="F324">
        <v>701</v>
      </c>
      <c r="G324">
        <v>8</v>
      </c>
      <c r="H324">
        <v>662</v>
      </c>
      <c r="I324">
        <v>47</v>
      </c>
      <c r="J324">
        <v>39</v>
      </c>
      <c r="K324">
        <v>0.93370944992947802</v>
      </c>
      <c r="L324">
        <v>0.944365192582025</v>
      </c>
      <c r="M324">
        <v>1.0114122681883</v>
      </c>
      <c r="N324">
        <v>0.93900709219858103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199</v>
      </c>
      <c r="F325">
        <v>195</v>
      </c>
      <c r="G325">
        <v>4</v>
      </c>
      <c r="H325">
        <v>166</v>
      </c>
      <c r="I325">
        <v>33</v>
      </c>
      <c r="J325">
        <v>29</v>
      </c>
      <c r="K325">
        <v>0.83417085427135595</v>
      </c>
      <c r="L325">
        <v>0.85128205128205103</v>
      </c>
      <c r="M325">
        <v>1.02051282051282</v>
      </c>
      <c r="N325">
        <v>0.84263959390862897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2</v>
      </c>
      <c r="F326">
        <v>1230</v>
      </c>
      <c r="G326">
        <v>1228</v>
      </c>
      <c r="H326">
        <v>0</v>
      </c>
      <c r="I326">
        <v>2</v>
      </c>
      <c r="J326">
        <v>1230</v>
      </c>
      <c r="K326">
        <v>-1</v>
      </c>
      <c r="L326">
        <v>-1</v>
      </c>
      <c r="M326">
        <v>1.6260162601626001E-3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268</v>
      </c>
      <c r="F327">
        <v>761</v>
      </c>
      <c r="G327">
        <v>493</v>
      </c>
      <c r="H327">
        <v>236</v>
      </c>
      <c r="I327">
        <v>32</v>
      </c>
      <c r="J327">
        <v>525</v>
      </c>
      <c r="K327">
        <v>0.88059701492537301</v>
      </c>
      <c r="L327">
        <v>0.31011826544020998</v>
      </c>
      <c r="M327">
        <v>0.35216819973718699</v>
      </c>
      <c r="N327">
        <v>0.45869776482021302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239</v>
      </c>
      <c r="F328">
        <v>225</v>
      </c>
      <c r="G328">
        <v>14</v>
      </c>
      <c r="H328">
        <v>110</v>
      </c>
      <c r="I328">
        <v>129</v>
      </c>
      <c r="J328">
        <v>115</v>
      </c>
      <c r="K328">
        <v>0.46025104602510403</v>
      </c>
      <c r="L328">
        <v>0.48888888888888798</v>
      </c>
      <c r="M328">
        <v>1.06222222222222</v>
      </c>
      <c r="N328">
        <v>0.47413793103448199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608</v>
      </c>
      <c r="F329">
        <v>1230</v>
      </c>
      <c r="G329">
        <v>622</v>
      </c>
      <c r="H329">
        <v>603</v>
      </c>
      <c r="I329">
        <v>5</v>
      </c>
      <c r="J329">
        <v>627</v>
      </c>
      <c r="K329">
        <v>0.99177631578947301</v>
      </c>
      <c r="L329">
        <v>0.49024390243902399</v>
      </c>
      <c r="M329">
        <v>0.49430894308943002</v>
      </c>
      <c r="N329">
        <v>0.65614798694232801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747</v>
      </c>
      <c r="F330">
        <v>761</v>
      </c>
      <c r="G330">
        <v>14</v>
      </c>
      <c r="H330">
        <v>671</v>
      </c>
      <c r="I330">
        <v>76</v>
      </c>
      <c r="J330">
        <v>90</v>
      </c>
      <c r="K330">
        <v>0.898259705488621</v>
      </c>
      <c r="L330">
        <v>0.88173455978975002</v>
      </c>
      <c r="M330">
        <v>0.98160315374507201</v>
      </c>
      <c r="N330">
        <v>0.88992042440318297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213</v>
      </c>
      <c r="F331">
        <v>225</v>
      </c>
      <c r="G331">
        <v>12</v>
      </c>
      <c r="H331">
        <v>183</v>
      </c>
      <c r="I331">
        <v>30</v>
      </c>
      <c r="J331">
        <v>42</v>
      </c>
      <c r="K331">
        <v>0.85915492957746398</v>
      </c>
      <c r="L331">
        <v>0.81333333333333302</v>
      </c>
      <c r="M331">
        <v>0.94666666666666599</v>
      </c>
      <c r="N331">
        <v>0.83561643835616395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1210</v>
      </c>
      <c r="F332">
        <v>1230</v>
      </c>
      <c r="G332">
        <v>20</v>
      </c>
      <c r="H332">
        <v>1207</v>
      </c>
      <c r="I332">
        <v>3</v>
      </c>
      <c r="J332">
        <v>23</v>
      </c>
      <c r="K332">
        <v>0.99752066115702398</v>
      </c>
      <c r="L332">
        <v>0.98130081300812999</v>
      </c>
      <c r="M332">
        <v>0.98373983739837401</v>
      </c>
      <c r="N332">
        <v>0.98934426229508199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746</v>
      </c>
      <c r="F333">
        <v>761</v>
      </c>
      <c r="G333">
        <v>15</v>
      </c>
      <c r="H333">
        <v>664</v>
      </c>
      <c r="I333">
        <v>82</v>
      </c>
      <c r="J333">
        <v>97</v>
      </c>
      <c r="K333">
        <v>0.89008042895442296</v>
      </c>
      <c r="L333">
        <v>0.87253613666228602</v>
      </c>
      <c r="M333">
        <v>0.98028909329829095</v>
      </c>
      <c r="N333">
        <v>0.88122096881220902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215</v>
      </c>
      <c r="F334">
        <v>225</v>
      </c>
      <c r="G334">
        <v>10</v>
      </c>
      <c r="H334">
        <v>184</v>
      </c>
      <c r="I334">
        <v>31</v>
      </c>
      <c r="J334">
        <v>41</v>
      </c>
      <c r="K334">
        <v>0.85581395348837197</v>
      </c>
      <c r="L334">
        <v>0.81777777777777705</v>
      </c>
      <c r="M334">
        <v>0.95555555555555505</v>
      </c>
      <c r="N334">
        <v>0.83636363636363598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975</v>
      </c>
      <c r="F335">
        <v>1035</v>
      </c>
      <c r="G335">
        <v>60</v>
      </c>
      <c r="H335">
        <v>968</v>
      </c>
      <c r="I335">
        <v>7</v>
      </c>
      <c r="J335">
        <v>67</v>
      </c>
      <c r="K335">
        <v>0.99282051282051198</v>
      </c>
      <c r="L335">
        <v>0.93526570048309099</v>
      </c>
      <c r="M335">
        <v>0.94202898550724601</v>
      </c>
      <c r="N335">
        <v>0.96318407960199004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778</v>
      </c>
      <c r="F336">
        <v>827</v>
      </c>
      <c r="G336">
        <v>49</v>
      </c>
      <c r="H336">
        <v>692</v>
      </c>
      <c r="I336">
        <v>86</v>
      </c>
      <c r="J336">
        <v>135</v>
      </c>
      <c r="K336">
        <v>0.88946015424164504</v>
      </c>
      <c r="L336">
        <v>0.83675937122128097</v>
      </c>
      <c r="M336">
        <v>0.94074969770253902</v>
      </c>
      <c r="N336">
        <v>0.86230529595015504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258</v>
      </c>
      <c r="F337">
        <v>243</v>
      </c>
      <c r="G337">
        <v>15</v>
      </c>
      <c r="H337">
        <v>150</v>
      </c>
      <c r="I337">
        <v>108</v>
      </c>
      <c r="J337">
        <v>93</v>
      </c>
      <c r="K337">
        <v>0.581395348837209</v>
      </c>
      <c r="L337">
        <v>0.61728395061728303</v>
      </c>
      <c r="M337">
        <v>1.06172839506172</v>
      </c>
      <c r="N337">
        <v>0.59880239520958001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1003</v>
      </c>
      <c r="F338">
        <v>1035</v>
      </c>
      <c r="G338">
        <v>32</v>
      </c>
      <c r="H338">
        <v>995</v>
      </c>
      <c r="I338">
        <v>8</v>
      </c>
      <c r="J338">
        <v>40</v>
      </c>
      <c r="K338">
        <v>0.99202392821535301</v>
      </c>
      <c r="L338">
        <v>0.96135265700483097</v>
      </c>
      <c r="M338">
        <v>0.96908212560386398</v>
      </c>
      <c r="N338">
        <v>0.97644749754661397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821</v>
      </c>
      <c r="F339">
        <v>827</v>
      </c>
      <c r="G339">
        <v>6</v>
      </c>
      <c r="H339">
        <v>766</v>
      </c>
      <c r="I339">
        <v>55</v>
      </c>
      <c r="J339">
        <v>61</v>
      </c>
      <c r="K339">
        <v>0.93300852618757601</v>
      </c>
      <c r="L339">
        <v>0.92623941958887501</v>
      </c>
      <c r="M339">
        <v>0.99274486094316805</v>
      </c>
      <c r="N339">
        <v>0.92961165048543604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220</v>
      </c>
      <c r="F340">
        <v>243</v>
      </c>
      <c r="G340">
        <v>23</v>
      </c>
      <c r="H340">
        <v>167</v>
      </c>
      <c r="I340">
        <v>53</v>
      </c>
      <c r="J340">
        <v>76</v>
      </c>
      <c r="K340">
        <v>0.75909090909090904</v>
      </c>
      <c r="L340">
        <v>0.687242798353909</v>
      </c>
      <c r="M340">
        <v>0.905349794238683</v>
      </c>
      <c r="N340">
        <v>0.72138228941684601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1038</v>
      </c>
      <c r="F341">
        <v>1035</v>
      </c>
      <c r="G341">
        <v>3</v>
      </c>
      <c r="H341">
        <v>1028</v>
      </c>
      <c r="I341">
        <v>10</v>
      </c>
      <c r="J341">
        <v>7</v>
      </c>
      <c r="K341">
        <v>0.99036608863198405</v>
      </c>
      <c r="L341">
        <v>0.99323671497584498</v>
      </c>
      <c r="M341">
        <v>1.00289855072463</v>
      </c>
      <c r="N341">
        <v>0.99179932465026499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847</v>
      </c>
      <c r="F342">
        <v>827</v>
      </c>
      <c r="G342">
        <v>20</v>
      </c>
      <c r="H342">
        <v>770</v>
      </c>
      <c r="I342">
        <v>77</v>
      </c>
      <c r="J342">
        <v>57</v>
      </c>
      <c r="K342">
        <v>0.90909090909090895</v>
      </c>
      <c r="L342">
        <v>0.93107617896009598</v>
      </c>
      <c r="M342">
        <v>1.0241837968561001</v>
      </c>
      <c r="N342">
        <v>0.91995221027479102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238</v>
      </c>
      <c r="F343">
        <v>243</v>
      </c>
      <c r="G343">
        <v>5</v>
      </c>
      <c r="H343">
        <v>187</v>
      </c>
      <c r="I343">
        <v>51</v>
      </c>
      <c r="J343">
        <v>56</v>
      </c>
      <c r="K343">
        <v>0.78571428571428503</v>
      </c>
      <c r="L343">
        <v>0.76954732510288004</v>
      </c>
      <c r="M343">
        <v>0.97942386831275696</v>
      </c>
      <c r="N343">
        <v>0.77754677754677703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1044</v>
      </c>
      <c r="F344">
        <v>1107</v>
      </c>
      <c r="G344">
        <v>63</v>
      </c>
      <c r="H344">
        <v>1034</v>
      </c>
      <c r="I344">
        <v>10</v>
      </c>
      <c r="J344">
        <v>73</v>
      </c>
      <c r="K344">
        <v>0.99042145593869702</v>
      </c>
      <c r="L344">
        <v>0.93405600722673898</v>
      </c>
      <c r="M344">
        <v>0.94308943089430897</v>
      </c>
      <c r="N344">
        <v>0.96141329614132898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562</v>
      </c>
      <c r="F345">
        <v>701</v>
      </c>
      <c r="G345">
        <v>139</v>
      </c>
      <c r="H345">
        <v>536</v>
      </c>
      <c r="I345">
        <v>26</v>
      </c>
      <c r="J345">
        <v>165</v>
      </c>
      <c r="K345">
        <v>0.95373665480426995</v>
      </c>
      <c r="L345">
        <v>0.76462196861626197</v>
      </c>
      <c r="M345">
        <v>0.80171184022824504</v>
      </c>
      <c r="N345">
        <v>0.84877276326207396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236</v>
      </c>
      <c r="F346">
        <v>266</v>
      </c>
      <c r="G346">
        <v>30</v>
      </c>
      <c r="H346">
        <v>155</v>
      </c>
      <c r="I346">
        <v>81</v>
      </c>
      <c r="J346">
        <v>111</v>
      </c>
      <c r="K346">
        <v>0.65677966101694896</v>
      </c>
      <c r="L346">
        <v>0.58270676691729295</v>
      </c>
      <c r="M346">
        <v>0.88721804511278102</v>
      </c>
      <c r="N346">
        <v>0.61752988047808699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1037</v>
      </c>
      <c r="F347">
        <v>1107</v>
      </c>
      <c r="G347">
        <v>70</v>
      </c>
      <c r="H347">
        <v>1026</v>
      </c>
      <c r="I347">
        <v>11</v>
      </c>
      <c r="J347">
        <v>81</v>
      </c>
      <c r="K347">
        <v>0.98939247830279597</v>
      </c>
      <c r="L347">
        <v>0.92682926829268297</v>
      </c>
      <c r="M347">
        <v>0.936766034327009</v>
      </c>
      <c r="N347">
        <v>0.95708955223880599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631</v>
      </c>
      <c r="F348">
        <v>701</v>
      </c>
      <c r="G348">
        <v>70</v>
      </c>
      <c r="H348">
        <v>596</v>
      </c>
      <c r="I348">
        <v>35</v>
      </c>
      <c r="J348">
        <v>105</v>
      </c>
      <c r="K348">
        <v>0.94453248811410395</v>
      </c>
      <c r="L348">
        <v>0.85021398002852999</v>
      </c>
      <c r="M348">
        <v>0.90014265335235299</v>
      </c>
      <c r="N348">
        <v>0.89489489489489404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239</v>
      </c>
      <c r="F349">
        <v>266</v>
      </c>
      <c r="G349">
        <v>27</v>
      </c>
      <c r="H349">
        <v>197</v>
      </c>
      <c r="I349">
        <v>42</v>
      </c>
      <c r="J349">
        <v>69</v>
      </c>
      <c r="K349">
        <v>0.82426778242677801</v>
      </c>
      <c r="L349">
        <v>0.74060150375939804</v>
      </c>
      <c r="M349">
        <v>0.89849624060150302</v>
      </c>
      <c r="N349">
        <v>0.78019801980198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1089</v>
      </c>
      <c r="F350">
        <v>1107</v>
      </c>
      <c r="G350">
        <v>18</v>
      </c>
      <c r="H350">
        <v>1087</v>
      </c>
      <c r="I350">
        <v>2</v>
      </c>
      <c r="J350">
        <v>20</v>
      </c>
      <c r="K350">
        <v>0.99816345270890705</v>
      </c>
      <c r="L350">
        <v>0.98193315266486003</v>
      </c>
      <c r="M350">
        <v>0.98373983739837401</v>
      </c>
      <c r="N350">
        <v>0.98998178506375201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696</v>
      </c>
      <c r="F351">
        <v>701</v>
      </c>
      <c r="G351">
        <v>5</v>
      </c>
      <c r="H351">
        <v>657</v>
      </c>
      <c r="I351">
        <v>39</v>
      </c>
      <c r="J351">
        <v>44</v>
      </c>
      <c r="K351">
        <v>0.943965517241379</v>
      </c>
      <c r="L351">
        <v>0.93723252496433596</v>
      </c>
      <c r="M351">
        <v>0.99286733238231095</v>
      </c>
      <c r="N351">
        <v>0.94058697208303499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249</v>
      </c>
      <c r="F352">
        <v>266</v>
      </c>
      <c r="G352">
        <v>17</v>
      </c>
      <c r="H352">
        <v>211</v>
      </c>
      <c r="I352">
        <v>38</v>
      </c>
      <c r="J352">
        <v>55</v>
      </c>
      <c r="K352">
        <v>0.84738955823293105</v>
      </c>
      <c r="L352">
        <v>0.79323308270676696</v>
      </c>
      <c r="M352">
        <v>0.93609022556390897</v>
      </c>
      <c r="N352">
        <v>0.81941747572815504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1044</v>
      </c>
      <c r="F353">
        <v>1014</v>
      </c>
      <c r="G353">
        <v>30</v>
      </c>
      <c r="H353">
        <v>999</v>
      </c>
      <c r="I353">
        <v>45</v>
      </c>
      <c r="J353">
        <v>15</v>
      </c>
      <c r="K353">
        <v>0.95689655172413701</v>
      </c>
      <c r="L353">
        <v>0.98520710059171601</v>
      </c>
      <c r="M353">
        <v>1.02958579881656</v>
      </c>
      <c r="N353">
        <v>0.97084548104956203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662</v>
      </c>
      <c r="F354">
        <v>656</v>
      </c>
      <c r="G354">
        <v>6</v>
      </c>
      <c r="H354">
        <v>604</v>
      </c>
      <c r="I354">
        <v>58</v>
      </c>
      <c r="J354">
        <v>52</v>
      </c>
      <c r="K354">
        <v>0.91238670694863999</v>
      </c>
      <c r="L354">
        <v>0.92073170731707299</v>
      </c>
      <c r="M354">
        <v>1.0091463414634101</v>
      </c>
      <c r="N354">
        <v>0.91654021244309503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220</v>
      </c>
      <c r="F355">
        <v>247</v>
      </c>
      <c r="G355">
        <v>27</v>
      </c>
      <c r="H355">
        <v>168</v>
      </c>
      <c r="I355">
        <v>52</v>
      </c>
      <c r="J355">
        <v>79</v>
      </c>
      <c r="K355">
        <v>0.763636363636363</v>
      </c>
      <c r="L355">
        <v>0.68016194331983804</v>
      </c>
      <c r="M355">
        <v>0.89068825910931104</v>
      </c>
      <c r="N355">
        <v>0.719486081370449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916</v>
      </c>
      <c r="F356">
        <v>1014</v>
      </c>
      <c r="G356">
        <v>98</v>
      </c>
      <c r="H356">
        <v>892</v>
      </c>
      <c r="I356">
        <v>24</v>
      </c>
      <c r="J356">
        <v>122</v>
      </c>
      <c r="K356">
        <v>0.97379912663755397</v>
      </c>
      <c r="L356">
        <v>0.87968441814595599</v>
      </c>
      <c r="M356">
        <v>0.903353057199211</v>
      </c>
      <c r="N356">
        <v>0.92435233160621699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708</v>
      </c>
      <c r="F357">
        <v>656</v>
      </c>
      <c r="G357">
        <v>52</v>
      </c>
      <c r="H357">
        <v>622</v>
      </c>
      <c r="I357">
        <v>86</v>
      </c>
      <c r="J357">
        <v>34</v>
      </c>
      <c r="K357">
        <v>0.87853107344632697</v>
      </c>
      <c r="L357">
        <v>0.94817073170731703</v>
      </c>
      <c r="M357">
        <v>1.07926829268292</v>
      </c>
      <c r="N357">
        <v>0.91202346041055704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242</v>
      </c>
      <c r="F358">
        <v>247</v>
      </c>
      <c r="G358">
        <v>5</v>
      </c>
      <c r="H358">
        <v>211</v>
      </c>
      <c r="I358">
        <v>31</v>
      </c>
      <c r="J358">
        <v>36</v>
      </c>
      <c r="K358">
        <v>0.87190082644628097</v>
      </c>
      <c r="L358">
        <v>0.85425101214574894</v>
      </c>
      <c r="M358">
        <v>0.97975708502024295</v>
      </c>
      <c r="N358">
        <v>0.86298568507157403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1034</v>
      </c>
      <c r="F359">
        <v>1014</v>
      </c>
      <c r="G359">
        <v>20</v>
      </c>
      <c r="H359">
        <v>1012</v>
      </c>
      <c r="I359">
        <v>22</v>
      </c>
      <c r="J359">
        <v>2</v>
      </c>
      <c r="K359">
        <v>0.97872340425531901</v>
      </c>
      <c r="L359">
        <v>0.99802761341222801</v>
      </c>
      <c r="M359">
        <v>1.0197238658777099</v>
      </c>
      <c r="N359">
        <v>0.988281249999999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743</v>
      </c>
      <c r="F360">
        <v>656</v>
      </c>
      <c r="G360">
        <v>87</v>
      </c>
      <c r="H360">
        <v>630</v>
      </c>
      <c r="I360">
        <v>113</v>
      </c>
      <c r="J360">
        <v>26</v>
      </c>
      <c r="K360">
        <v>0.84791386271870794</v>
      </c>
      <c r="L360">
        <v>0.960365853658536</v>
      </c>
      <c r="M360">
        <v>1.1326219512195099</v>
      </c>
      <c r="N360">
        <v>0.90064331665475295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253</v>
      </c>
      <c r="F361">
        <v>247</v>
      </c>
      <c r="G361">
        <v>6</v>
      </c>
      <c r="H361">
        <v>208</v>
      </c>
      <c r="I361">
        <v>45</v>
      </c>
      <c r="J361">
        <v>39</v>
      </c>
      <c r="K361">
        <v>0.82213438735177802</v>
      </c>
      <c r="L361">
        <v>0.84210526315789402</v>
      </c>
      <c r="M361">
        <v>1.0242914979757001</v>
      </c>
      <c r="N361">
        <v>0.83199999999999996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1046</v>
      </c>
      <c r="F362">
        <v>1070</v>
      </c>
      <c r="G362">
        <v>24</v>
      </c>
      <c r="H362">
        <v>1044</v>
      </c>
      <c r="I362">
        <v>2</v>
      </c>
      <c r="J362">
        <v>26</v>
      </c>
      <c r="K362">
        <v>0.99808795411089801</v>
      </c>
      <c r="L362">
        <v>0.97570093457943896</v>
      </c>
      <c r="M362">
        <v>0.97757009345794299</v>
      </c>
      <c r="N362">
        <v>0.986767485822306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735</v>
      </c>
      <c r="F363">
        <v>700</v>
      </c>
      <c r="G363">
        <v>35</v>
      </c>
      <c r="H363">
        <v>634</v>
      </c>
      <c r="I363">
        <v>101</v>
      </c>
      <c r="J363">
        <v>66</v>
      </c>
      <c r="K363">
        <v>0.86258503401360498</v>
      </c>
      <c r="L363">
        <v>0.90571428571428503</v>
      </c>
      <c r="M363">
        <v>1.05</v>
      </c>
      <c r="N363">
        <v>0.88362369337979096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232</v>
      </c>
      <c r="F364">
        <v>239</v>
      </c>
      <c r="G364">
        <v>7</v>
      </c>
      <c r="H364">
        <v>155</v>
      </c>
      <c r="I364">
        <v>77</v>
      </c>
      <c r="J364">
        <v>84</v>
      </c>
      <c r="K364">
        <v>0.66810344827586199</v>
      </c>
      <c r="L364">
        <v>0.64853556485355601</v>
      </c>
      <c r="M364">
        <v>0.97071129707112902</v>
      </c>
      <c r="N364">
        <v>0.65817409766454305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385</v>
      </c>
      <c r="F365">
        <v>1070</v>
      </c>
      <c r="G365">
        <v>685</v>
      </c>
      <c r="H365">
        <v>381</v>
      </c>
      <c r="I365">
        <v>4</v>
      </c>
      <c r="J365">
        <v>689</v>
      </c>
      <c r="K365">
        <v>0.98961038961038905</v>
      </c>
      <c r="L365">
        <v>0.35607476635514002</v>
      </c>
      <c r="M365">
        <v>0.35981308411214902</v>
      </c>
      <c r="N365">
        <v>0.52371134020618504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721</v>
      </c>
      <c r="F366">
        <v>700</v>
      </c>
      <c r="G366">
        <v>21</v>
      </c>
      <c r="H366">
        <v>642</v>
      </c>
      <c r="I366">
        <v>79</v>
      </c>
      <c r="J366">
        <v>58</v>
      </c>
      <c r="K366">
        <v>0.89042995839112304</v>
      </c>
      <c r="L366">
        <v>0.91714285714285704</v>
      </c>
      <c r="M366">
        <v>1.03</v>
      </c>
      <c r="N366">
        <v>0.90358902181562195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212</v>
      </c>
      <c r="F367">
        <v>239</v>
      </c>
      <c r="G367">
        <v>27</v>
      </c>
      <c r="H367">
        <v>172</v>
      </c>
      <c r="I367">
        <v>40</v>
      </c>
      <c r="J367">
        <v>67</v>
      </c>
      <c r="K367">
        <v>0.81132075471698095</v>
      </c>
      <c r="L367">
        <v>0.71966527196652696</v>
      </c>
      <c r="M367">
        <v>0.88702928870292796</v>
      </c>
      <c r="N367">
        <v>0.76274944567627501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1043</v>
      </c>
      <c r="F368">
        <v>1070</v>
      </c>
      <c r="G368">
        <v>27</v>
      </c>
      <c r="H368">
        <v>1041</v>
      </c>
      <c r="I368">
        <v>2</v>
      </c>
      <c r="J368">
        <v>29</v>
      </c>
      <c r="K368">
        <v>0.99808245445829302</v>
      </c>
      <c r="L368">
        <v>0.97289719626168203</v>
      </c>
      <c r="M368">
        <v>0.97476635514018695</v>
      </c>
      <c r="N368">
        <v>0.98532891623284402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684</v>
      </c>
      <c r="F369">
        <v>700</v>
      </c>
      <c r="G369">
        <v>16</v>
      </c>
      <c r="H369">
        <v>635</v>
      </c>
      <c r="I369">
        <v>49</v>
      </c>
      <c r="J369">
        <v>65</v>
      </c>
      <c r="K369">
        <v>0.92836257309941494</v>
      </c>
      <c r="L369">
        <v>0.90714285714285703</v>
      </c>
      <c r="M369">
        <v>0.97714285714285698</v>
      </c>
      <c r="N369">
        <v>0.91763005780346796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213</v>
      </c>
      <c r="F370">
        <v>239</v>
      </c>
      <c r="G370">
        <v>26</v>
      </c>
      <c r="H370">
        <v>177</v>
      </c>
      <c r="I370">
        <v>36</v>
      </c>
      <c r="J370">
        <v>62</v>
      </c>
      <c r="K370">
        <v>0.83098591549295697</v>
      </c>
      <c r="L370">
        <v>0.74058577405857695</v>
      </c>
      <c r="M370">
        <v>0.89121338912133896</v>
      </c>
      <c r="N370">
        <v>0.78318584070796404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1058</v>
      </c>
      <c r="F371">
        <v>1007</v>
      </c>
      <c r="G371">
        <v>51</v>
      </c>
      <c r="H371">
        <v>1007</v>
      </c>
      <c r="I371">
        <v>51</v>
      </c>
      <c r="J371">
        <v>0</v>
      </c>
      <c r="K371">
        <v>0.95179584120982896</v>
      </c>
      <c r="L371">
        <v>1</v>
      </c>
      <c r="M371">
        <v>1.05064548162859</v>
      </c>
      <c r="N371">
        <v>0.975302663438256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726</v>
      </c>
      <c r="F372">
        <v>641</v>
      </c>
      <c r="G372">
        <v>85</v>
      </c>
      <c r="H372">
        <v>608</v>
      </c>
      <c r="I372">
        <v>118</v>
      </c>
      <c r="J372">
        <v>33</v>
      </c>
      <c r="K372">
        <v>0.83746556473829203</v>
      </c>
      <c r="L372">
        <v>0.94851794071762796</v>
      </c>
      <c r="M372">
        <v>1.13260530421216</v>
      </c>
      <c r="N372">
        <v>0.88953913679590302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266</v>
      </c>
      <c r="F373">
        <v>204</v>
      </c>
      <c r="G373">
        <v>62</v>
      </c>
      <c r="H373">
        <v>177</v>
      </c>
      <c r="I373">
        <v>89</v>
      </c>
      <c r="J373">
        <v>27</v>
      </c>
      <c r="K373">
        <v>0.66541353383458601</v>
      </c>
      <c r="L373">
        <v>0.86764705882352899</v>
      </c>
      <c r="M373">
        <v>1.3039215686274499</v>
      </c>
      <c r="N373">
        <v>0.75319148936170199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1059</v>
      </c>
      <c r="F374">
        <v>1007</v>
      </c>
      <c r="G374">
        <v>52</v>
      </c>
      <c r="H374">
        <v>1007</v>
      </c>
      <c r="I374">
        <v>52</v>
      </c>
      <c r="J374">
        <v>0</v>
      </c>
      <c r="K374">
        <v>0.95089707271010304</v>
      </c>
      <c r="L374">
        <v>1</v>
      </c>
      <c r="M374">
        <v>1.05163853028798</v>
      </c>
      <c r="N374">
        <v>0.97483059051306797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701</v>
      </c>
      <c r="F375">
        <v>641</v>
      </c>
      <c r="G375">
        <v>60</v>
      </c>
      <c r="H375">
        <v>595</v>
      </c>
      <c r="I375">
        <v>106</v>
      </c>
      <c r="J375">
        <v>46</v>
      </c>
      <c r="K375">
        <v>0.84878744650499205</v>
      </c>
      <c r="L375">
        <v>0.928237129485179</v>
      </c>
      <c r="M375">
        <v>1.0936037441497599</v>
      </c>
      <c r="N375">
        <v>0.88673621460506702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250</v>
      </c>
      <c r="F376">
        <v>204</v>
      </c>
      <c r="G376">
        <v>46</v>
      </c>
      <c r="H376">
        <v>183</v>
      </c>
      <c r="I376">
        <v>67</v>
      </c>
      <c r="J376">
        <v>21</v>
      </c>
      <c r="K376">
        <v>0.73199999999999998</v>
      </c>
      <c r="L376">
        <v>0.89705882352941102</v>
      </c>
      <c r="M376">
        <v>1.2254901960784299</v>
      </c>
      <c r="N376">
        <v>0.80616740088105698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989</v>
      </c>
      <c r="F377">
        <v>1007</v>
      </c>
      <c r="G377">
        <v>18</v>
      </c>
      <c r="H377">
        <v>986</v>
      </c>
      <c r="I377">
        <v>3</v>
      </c>
      <c r="J377">
        <v>21</v>
      </c>
      <c r="K377">
        <v>0.99696663296258803</v>
      </c>
      <c r="L377">
        <v>0.97914597815292903</v>
      </c>
      <c r="M377">
        <v>0.98212512413108199</v>
      </c>
      <c r="N377">
        <v>0.98797595190380705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634</v>
      </c>
      <c r="F378">
        <v>641</v>
      </c>
      <c r="G378">
        <v>7</v>
      </c>
      <c r="H378">
        <v>570</v>
      </c>
      <c r="I378">
        <v>64</v>
      </c>
      <c r="J378">
        <v>71</v>
      </c>
      <c r="K378">
        <v>0.89905362776025199</v>
      </c>
      <c r="L378">
        <v>0.88923556942277604</v>
      </c>
      <c r="M378">
        <v>0.98907956318252699</v>
      </c>
      <c r="N378">
        <v>0.89411764705882302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225</v>
      </c>
      <c r="F379">
        <v>204</v>
      </c>
      <c r="G379">
        <v>21</v>
      </c>
      <c r="H379">
        <v>175</v>
      </c>
      <c r="I379">
        <v>50</v>
      </c>
      <c r="J379">
        <v>29</v>
      </c>
      <c r="K379">
        <v>0.77777777777777701</v>
      </c>
      <c r="L379">
        <v>0.85784313725490102</v>
      </c>
      <c r="M379">
        <v>1.1029411764705801</v>
      </c>
      <c r="N379">
        <v>0.81585081585081498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999</v>
      </c>
      <c r="F380">
        <v>1000</v>
      </c>
      <c r="G380">
        <v>1</v>
      </c>
      <c r="H380">
        <v>992</v>
      </c>
      <c r="I380">
        <v>7</v>
      </c>
      <c r="J380">
        <v>8</v>
      </c>
      <c r="K380">
        <v>0.99299299299299304</v>
      </c>
      <c r="L380">
        <v>0.99199999999999999</v>
      </c>
      <c r="M380">
        <v>0.999</v>
      </c>
      <c r="N380">
        <v>0.99249624812406201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868</v>
      </c>
      <c r="F381">
        <v>815</v>
      </c>
      <c r="G381">
        <v>53</v>
      </c>
      <c r="H381">
        <v>780</v>
      </c>
      <c r="I381">
        <v>88</v>
      </c>
      <c r="J381">
        <v>35</v>
      </c>
      <c r="K381">
        <v>0.89861751152073699</v>
      </c>
      <c r="L381">
        <v>0.95705521472392596</v>
      </c>
      <c r="M381">
        <v>1.0650306748466201</v>
      </c>
      <c r="N381">
        <v>0.92691622103386795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265</v>
      </c>
      <c r="F382">
        <v>216</v>
      </c>
      <c r="G382">
        <v>49</v>
      </c>
      <c r="H382">
        <v>169</v>
      </c>
      <c r="I382">
        <v>96</v>
      </c>
      <c r="J382">
        <v>47</v>
      </c>
      <c r="K382">
        <v>0.63773584905660297</v>
      </c>
      <c r="L382">
        <v>0.782407407407407</v>
      </c>
      <c r="M382">
        <v>1.2268518518518501</v>
      </c>
      <c r="N382">
        <v>0.70270270270270196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1033</v>
      </c>
      <c r="F383">
        <v>1000</v>
      </c>
      <c r="G383">
        <v>33</v>
      </c>
      <c r="H383">
        <v>1000</v>
      </c>
      <c r="I383">
        <v>33</v>
      </c>
      <c r="J383">
        <v>0</v>
      </c>
      <c r="K383">
        <v>0.96805421103581801</v>
      </c>
      <c r="L383">
        <v>1</v>
      </c>
      <c r="M383">
        <v>1.0329999999999999</v>
      </c>
      <c r="N383">
        <v>0.98376783079193297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839</v>
      </c>
      <c r="F384">
        <v>815</v>
      </c>
      <c r="G384">
        <v>24</v>
      </c>
      <c r="H384">
        <v>781</v>
      </c>
      <c r="I384">
        <v>58</v>
      </c>
      <c r="J384">
        <v>34</v>
      </c>
      <c r="K384">
        <v>0.93087008343265798</v>
      </c>
      <c r="L384">
        <v>0.95828220858895696</v>
      </c>
      <c r="M384">
        <v>1.02944785276073</v>
      </c>
      <c r="N384">
        <v>0.94437726723095505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245</v>
      </c>
      <c r="F385">
        <v>216</v>
      </c>
      <c r="G385">
        <v>29</v>
      </c>
      <c r="H385">
        <v>189</v>
      </c>
      <c r="I385">
        <v>56</v>
      </c>
      <c r="J385">
        <v>27</v>
      </c>
      <c r="K385">
        <v>0.77142857142857102</v>
      </c>
      <c r="L385">
        <v>0.875</v>
      </c>
      <c r="M385">
        <v>1.13425925925925</v>
      </c>
      <c r="N385">
        <v>0.81995661605206005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991</v>
      </c>
      <c r="I386">
        <v>2</v>
      </c>
      <c r="J386">
        <v>9</v>
      </c>
      <c r="K386">
        <v>0.99798590130916398</v>
      </c>
      <c r="L386">
        <v>0.99099999999999999</v>
      </c>
      <c r="M386">
        <v>0.99299999999999999</v>
      </c>
      <c r="N386">
        <v>0.99448068238835896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824</v>
      </c>
      <c r="F387">
        <v>815</v>
      </c>
      <c r="G387">
        <v>9</v>
      </c>
      <c r="H387">
        <v>770</v>
      </c>
      <c r="I387">
        <v>54</v>
      </c>
      <c r="J387">
        <v>45</v>
      </c>
      <c r="K387">
        <v>0.93446601941747498</v>
      </c>
      <c r="L387">
        <v>0.94478527607361895</v>
      </c>
      <c r="M387">
        <v>1.01104294478527</v>
      </c>
      <c r="N387">
        <v>0.93959731543624103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224</v>
      </c>
      <c r="F388">
        <v>216</v>
      </c>
      <c r="G388">
        <v>8</v>
      </c>
      <c r="H388">
        <v>186</v>
      </c>
      <c r="I388">
        <v>38</v>
      </c>
      <c r="J388">
        <v>30</v>
      </c>
      <c r="K388">
        <v>0.83035714285714202</v>
      </c>
      <c r="L388">
        <v>0.86111111111111105</v>
      </c>
      <c r="M388">
        <v>1.0370370370370301</v>
      </c>
      <c r="N388">
        <v>0.84545454545454501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1012</v>
      </c>
      <c r="F389">
        <v>1052</v>
      </c>
      <c r="G389">
        <v>40</v>
      </c>
      <c r="H389">
        <v>1009</v>
      </c>
      <c r="I389">
        <v>3</v>
      </c>
      <c r="J389">
        <v>43</v>
      </c>
      <c r="K389">
        <v>0.997035573122529</v>
      </c>
      <c r="L389">
        <v>0.959125475285171</v>
      </c>
      <c r="M389">
        <v>0.96197718631178697</v>
      </c>
      <c r="N389">
        <v>0.97771317829457305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836</v>
      </c>
      <c r="F390">
        <v>913</v>
      </c>
      <c r="G390">
        <v>77</v>
      </c>
      <c r="H390">
        <v>787</v>
      </c>
      <c r="I390">
        <v>49</v>
      </c>
      <c r="J390">
        <v>126</v>
      </c>
      <c r="K390">
        <v>0.941387559808612</v>
      </c>
      <c r="L390">
        <v>0.86199342825848801</v>
      </c>
      <c r="M390">
        <v>0.91566265060240903</v>
      </c>
      <c r="N390">
        <v>0.89994282447112595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216</v>
      </c>
      <c r="F391">
        <v>217</v>
      </c>
      <c r="G391">
        <v>1</v>
      </c>
      <c r="H391">
        <v>163</v>
      </c>
      <c r="I391">
        <v>53</v>
      </c>
      <c r="J391">
        <v>54</v>
      </c>
      <c r="K391">
        <v>0.75462962962962898</v>
      </c>
      <c r="L391">
        <v>0.75115207373271797</v>
      </c>
      <c r="M391">
        <v>0.995391705069124</v>
      </c>
      <c r="N391">
        <v>0.752886836027713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1003</v>
      </c>
      <c r="F392">
        <v>1052</v>
      </c>
      <c r="G392">
        <v>49</v>
      </c>
      <c r="H392">
        <v>996</v>
      </c>
      <c r="I392">
        <v>7</v>
      </c>
      <c r="J392">
        <v>56</v>
      </c>
      <c r="K392">
        <v>0.99302093718843398</v>
      </c>
      <c r="L392">
        <v>0.946768060836501</v>
      </c>
      <c r="M392">
        <v>0.95342205323193896</v>
      </c>
      <c r="N392">
        <v>0.96934306569342998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916</v>
      </c>
      <c r="F393">
        <v>913</v>
      </c>
      <c r="G393">
        <v>3</v>
      </c>
      <c r="H393">
        <v>864</v>
      </c>
      <c r="I393">
        <v>52</v>
      </c>
      <c r="J393">
        <v>49</v>
      </c>
      <c r="K393">
        <v>0.94323144104803402</v>
      </c>
      <c r="L393">
        <v>0.94633077765607798</v>
      </c>
      <c r="M393">
        <v>1.0032858707557499</v>
      </c>
      <c r="N393">
        <v>0.94477856752323597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225</v>
      </c>
      <c r="F394">
        <v>217</v>
      </c>
      <c r="G394">
        <v>8</v>
      </c>
      <c r="H394">
        <v>179</v>
      </c>
      <c r="I394">
        <v>46</v>
      </c>
      <c r="J394">
        <v>38</v>
      </c>
      <c r="K394">
        <v>0.79555555555555502</v>
      </c>
      <c r="L394">
        <v>0.82488479262672798</v>
      </c>
      <c r="M394">
        <v>1.036866359447</v>
      </c>
      <c r="N394">
        <v>0.80995475113122095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1047</v>
      </c>
      <c r="F395">
        <v>1052</v>
      </c>
      <c r="G395">
        <v>5</v>
      </c>
      <c r="H395">
        <v>1045</v>
      </c>
      <c r="I395">
        <v>2</v>
      </c>
      <c r="J395">
        <v>7</v>
      </c>
      <c r="K395">
        <v>0.99808978032473705</v>
      </c>
      <c r="L395">
        <v>0.99334600760456204</v>
      </c>
      <c r="M395">
        <v>0.99524714828897298</v>
      </c>
      <c r="N395">
        <v>0.99571224392567803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899</v>
      </c>
      <c r="F396">
        <v>913</v>
      </c>
      <c r="G396">
        <v>14</v>
      </c>
      <c r="H396">
        <v>842</v>
      </c>
      <c r="I396">
        <v>57</v>
      </c>
      <c r="J396">
        <v>71</v>
      </c>
      <c r="K396">
        <v>0.93659621802002202</v>
      </c>
      <c r="L396">
        <v>0.92223439211391001</v>
      </c>
      <c r="M396">
        <v>0.98466593647316503</v>
      </c>
      <c r="N396">
        <v>0.92935982339955803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206</v>
      </c>
      <c r="F397">
        <v>217</v>
      </c>
      <c r="G397">
        <v>11</v>
      </c>
      <c r="H397">
        <v>177</v>
      </c>
      <c r="I397">
        <v>29</v>
      </c>
      <c r="J397">
        <v>40</v>
      </c>
      <c r="K397">
        <v>0.85922330097087296</v>
      </c>
      <c r="L397">
        <v>0.81566820276497698</v>
      </c>
      <c r="M397">
        <v>0.94930875576036799</v>
      </c>
      <c r="N397">
        <v>0.83687943262411302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959</v>
      </c>
      <c r="F398">
        <v>964</v>
      </c>
      <c r="G398">
        <v>5</v>
      </c>
      <c r="H398">
        <v>951</v>
      </c>
      <c r="I398">
        <v>8</v>
      </c>
      <c r="J398">
        <v>13</v>
      </c>
      <c r="K398">
        <v>0.99165797705943604</v>
      </c>
      <c r="L398">
        <v>0.98651452282157603</v>
      </c>
      <c r="M398">
        <v>0.994813278008298</v>
      </c>
      <c r="N398">
        <v>0.98907956318252699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756</v>
      </c>
      <c r="F399">
        <v>774</v>
      </c>
      <c r="G399">
        <v>18</v>
      </c>
      <c r="H399">
        <v>705</v>
      </c>
      <c r="I399">
        <v>51</v>
      </c>
      <c r="J399">
        <v>69</v>
      </c>
      <c r="K399">
        <v>0.932539682539682</v>
      </c>
      <c r="L399">
        <v>0.91085271317829397</v>
      </c>
      <c r="M399">
        <v>0.97674418604651103</v>
      </c>
      <c r="N399">
        <v>0.92156862745098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211</v>
      </c>
      <c r="F400">
        <v>218</v>
      </c>
      <c r="G400">
        <v>7</v>
      </c>
      <c r="H400">
        <v>163</v>
      </c>
      <c r="I400">
        <v>48</v>
      </c>
      <c r="J400">
        <v>55</v>
      </c>
      <c r="K400">
        <v>0.77251184834123199</v>
      </c>
      <c r="L400">
        <v>0.74770642201834803</v>
      </c>
      <c r="M400">
        <v>0.96788990825688004</v>
      </c>
      <c r="N400">
        <v>0.75990675990675904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944</v>
      </c>
      <c r="F401">
        <v>964</v>
      </c>
      <c r="G401">
        <v>20</v>
      </c>
      <c r="H401">
        <v>935</v>
      </c>
      <c r="I401">
        <v>9</v>
      </c>
      <c r="J401">
        <v>29</v>
      </c>
      <c r="K401">
        <v>0.990466101694915</v>
      </c>
      <c r="L401">
        <v>0.969917012448132</v>
      </c>
      <c r="M401">
        <v>0.97925311203319498</v>
      </c>
      <c r="N401">
        <v>0.98008385744234705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782</v>
      </c>
      <c r="F402">
        <v>774</v>
      </c>
      <c r="G402">
        <v>8</v>
      </c>
      <c r="H402">
        <v>725</v>
      </c>
      <c r="I402">
        <v>57</v>
      </c>
      <c r="J402">
        <v>49</v>
      </c>
      <c r="K402">
        <v>0.92710997442455201</v>
      </c>
      <c r="L402">
        <v>0.93669250645994795</v>
      </c>
      <c r="M402">
        <v>1.01033591731266</v>
      </c>
      <c r="N402">
        <v>0.93187660668380401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213</v>
      </c>
      <c r="F403">
        <v>218</v>
      </c>
      <c r="G403">
        <v>5</v>
      </c>
      <c r="H403">
        <v>182</v>
      </c>
      <c r="I403">
        <v>31</v>
      </c>
      <c r="J403">
        <v>36</v>
      </c>
      <c r="K403">
        <v>0.85446009389671296</v>
      </c>
      <c r="L403">
        <v>0.83486238532110002</v>
      </c>
      <c r="M403">
        <v>0.97706422018348604</v>
      </c>
      <c r="N403">
        <v>0.84454756380510398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959</v>
      </c>
      <c r="F404">
        <v>964</v>
      </c>
      <c r="G404">
        <v>5</v>
      </c>
      <c r="H404">
        <v>957</v>
      </c>
      <c r="I404">
        <v>2</v>
      </c>
      <c r="J404">
        <v>7</v>
      </c>
      <c r="K404">
        <v>0.99791449426485901</v>
      </c>
      <c r="L404">
        <v>0.99273858921161795</v>
      </c>
      <c r="M404">
        <v>0.994813278008298</v>
      </c>
      <c r="N404">
        <v>0.99531981279251103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757</v>
      </c>
      <c r="F405">
        <v>774</v>
      </c>
      <c r="G405">
        <v>17</v>
      </c>
      <c r="H405">
        <v>708</v>
      </c>
      <c r="I405">
        <v>49</v>
      </c>
      <c r="J405">
        <v>66</v>
      </c>
      <c r="K405">
        <v>0.93527080581241695</v>
      </c>
      <c r="L405">
        <v>0.91472868217054204</v>
      </c>
      <c r="M405">
        <v>0.97803617571059398</v>
      </c>
      <c r="N405">
        <v>0.92488569562377498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219</v>
      </c>
      <c r="F406">
        <v>218</v>
      </c>
      <c r="G406">
        <v>1</v>
      </c>
      <c r="H406">
        <v>189</v>
      </c>
      <c r="I406">
        <v>30</v>
      </c>
      <c r="J406">
        <v>29</v>
      </c>
      <c r="K406">
        <v>0.86301369863013699</v>
      </c>
      <c r="L406">
        <v>0.86697247706421998</v>
      </c>
      <c r="M406">
        <v>1.0045871559632999</v>
      </c>
      <c r="N406">
        <v>0.86498855835240196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1082</v>
      </c>
      <c r="F407">
        <v>1109</v>
      </c>
      <c r="G407">
        <v>27</v>
      </c>
      <c r="H407">
        <v>1079</v>
      </c>
      <c r="I407">
        <v>3</v>
      </c>
      <c r="J407">
        <v>30</v>
      </c>
      <c r="K407">
        <v>0.99722735674676499</v>
      </c>
      <c r="L407">
        <v>0.97294860234445402</v>
      </c>
      <c r="M407">
        <v>0.97565374211000899</v>
      </c>
      <c r="N407">
        <v>0.98493838429940594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701</v>
      </c>
      <c r="F408">
        <v>681</v>
      </c>
      <c r="G408">
        <v>20</v>
      </c>
      <c r="H408">
        <v>608</v>
      </c>
      <c r="I408">
        <v>93</v>
      </c>
      <c r="J408">
        <v>73</v>
      </c>
      <c r="K408">
        <v>0.86733238231098397</v>
      </c>
      <c r="L408">
        <v>0.89280469897209902</v>
      </c>
      <c r="M408">
        <v>1.02936857562408</v>
      </c>
      <c r="N408">
        <v>0.87988422575976799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220</v>
      </c>
      <c r="F409">
        <v>272</v>
      </c>
      <c r="G409">
        <v>52</v>
      </c>
      <c r="H409">
        <v>150</v>
      </c>
      <c r="I409">
        <v>70</v>
      </c>
      <c r="J409">
        <v>122</v>
      </c>
      <c r="K409">
        <v>0.68181818181818099</v>
      </c>
      <c r="L409">
        <v>0.55147058823529405</v>
      </c>
      <c r="M409">
        <v>0.80882352941176405</v>
      </c>
      <c r="N409">
        <v>0.60975609756097504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1126</v>
      </c>
      <c r="F410">
        <v>1109</v>
      </c>
      <c r="G410">
        <v>17</v>
      </c>
      <c r="H410">
        <v>1107</v>
      </c>
      <c r="I410">
        <v>19</v>
      </c>
      <c r="J410">
        <v>2</v>
      </c>
      <c r="K410">
        <v>0.98312611012433304</v>
      </c>
      <c r="L410">
        <v>0.99819657348962998</v>
      </c>
      <c r="M410">
        <v>1.01532912533814</v>
      </c>
      <c r="N410">
        <v>0.99060402684563698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677</v>
      </c>
      <c r="F411">
        <v>681</v>
      </c>
      <c r="G411">
        <v>4</v>
      </c>
      <c r="H411">
        <v>609</v>
      </c>
      <c r="I411">
        <v>68</v>
      </c>
      <c r="J411">
        <v>72</v>
      </c>
      <c r="K411">
        <v>0.89955686853766603</v>
      </c>
      <c r="L411">
        <v>0.89427312775330303</v>
      </c>
      <c r="M411">
        <v>0.99412628487518295</v>
      </c>
      <c r="N411">
        <v>0.89690721649484495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264</v>
      </c>
      <c r="F412">
        <v>272</v>
      </c>
      <c r="G412">
        <v>8</v>
      </c>
      <c r="H412">
        <v>215</v>
      </c>
      <c r="I412">
        <v>49</v>
      </c>
      <c r="J412">
        <v>57</v>
      </c>
      <c r="K412">
        <v>0.814393939393939</v>
      </c>
      <c r="L412">
        <v>0.79044117647058798</v>
      </c>
      <c r="M412">
        <v>0.97058823529411697</v>
      </c>
      <c r="N412">
        <v>0.80223880597014896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1099</v>
      </c>
      <c r="F413">
        <v>1109</v>
      </c>
      <c r="G413">
        <v>10</v>
      </c>
      <c r="H413">
        <v>1097</v>
      </c>
      <c r="I413">
        <v>2</v>
      </c>
      <c r="J413">
        <v>12</v>
      </c>
      <c r="K413">
        <v>0.99818016378525898</v>
      </c>
      <c r="L413">
        <v>0.98917944093778098</v>
      </c>
      <c r="M413">
        <v>0.99098286744815101</v>
      </c>
      <c r="N413">
        <v>0.99365942028985499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663</v>
      </c>
      <c r="F414">
        <v>681</v>
      </c>
      <c r="G414">
        <v>18</v>
      </c>
      <c r="H414">
        <v>610</v>
      </c>
      <c r="I414">
        <v>53</v>
      </c>
      <c r="J414">
        <v>71</v>
      </c>
      <c r="K414">
        <v>0.92006033182503699</v>
      </c>
      <c r="L414">
        <v>0.89574155653450804</v>
      </c>
      <c r="M414">
        <v>0.97356828193832601</v>
      </c>
      <c r="N414">
        <v>0.90773809523809501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251</v>
      </c>
      <c r="F415">
        <v>272</v>
      </c>
      <c r="G415">
        <v>21</v>
      </c>
      <c r="H415">
        <v>210</v>
      </c>
      <c r="I415">
        <v>41</v>
      </c>
      <c r="J415">
        <v>62</v>
      </c>
      <c r="K415">
        <v>0.83665338645418297</v>
      </c>
      <c r="L415">
        <v>0.77205882352941102</v>
      </c>
      <c r="M415">
        <v>0.92279411764705799</v>
      </c>
      <c r="N415">
        <v>0.803059273422562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1041</v>
      </c>
      <c r="F416">
        <v>1029</v>
      </c>
      <c r="G416">
        <v>12</v>
      </c>
      <c r="H416">
        <v>1029</v>
      </c>
      <c r="I416">
        <v>12</v>
      </c>
      <c r="J416">
        <v>0</v>
      </c>
      <c r="K416">
        <v>0.98847262247838596</v>
      </c>
      <c r="L416">
        <v>1</v>
      </c>
      <c r="M416">
        <v>1.01166180758017</v>
      </c>
      <c r="N416">
        <v>0.99420289855072397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833</v>
      </c>
      <c r="F417">
        <v>837</v>
      </c>
      <c r="G417">
        <v>4</v>
      </c>
      <c r="H417">
        <v>754</v>
      </c>
      <c r="I417">
        <v>79</v>
      </c>
      <c r="J417">
        <v>83</v>
      </c>
      <c r="K417">
        <v>0.90516206482592998</v>
      </c>
      <c r="L417">
        <v>0.900836320191158</v>
      </c>
      <c r="M417">
        <v>0.99522102747909202</v>
      </c>
      <c r="N417">
        <v>0.90299401197604701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254</v>
      </c>
      <c r="F418">
        <v>240</v>
      </c>
      <c r="G418">
        <v>14</v>
      </c>
      <c r="H418">
        <v>170</v>
      </c>
      <c r="I418">
        <v>84</v>
      </c>
      <c r="J418">
        <v>70</v>
      </c>
      <c r="K418">
        <v>0.66929133858267698</v>
      </c>
      <c r="L418">
        <v>0.70833333333333304</v>
      </c>
      <c r="M418">
        <v>1.05833333333333</v>
      </c>
      <c r="N418">
        <v>0.68825910931174095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1037</v>
      </c>
      <c r="F419">
        <v>1029</v>
      </c>
      <c r="G419">
        <v>8</v>
      </c>
      <c r="H419">
        <v>1020</v>
      </c>
      <c r="I419">
        <v>17</v>
      </c>
      <c r="J419">
        <v>9</v>
      </c>
      <c r="K419">
        <v>0.98360655737704905</v>
      </c>
      <c r="L419">
        <v>0.99125364431486795</v>
      </c>
      <c r="M419">
        <v>1.00777453838678</v>
      </c>
      <c r="N419">
        <v>0.98741529525653404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859</v>
      </c>
      <c r="F420">
        <v>837</v>
      </c>
      <c r="G420">
        <v>22</v>
      </c>
      <c r="H420">
        <v>796</v>
      </c>
      <c r="I420">
        <v>63</v>
      </c>
      <c r="J420">
        <v>41</v>
      </c>
      <c r="K420">
        <v>0.92665890570430698</v>
      </c>
      <c r="L420">
        <v>0.95101553166069297</v>
      </c>
      <c r="M420">
        <v>1.02628434886499</v>
      </c>
      <c r="N420">
        <v>0.93867924528301805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258</v>
      </c>
      <c r="F421">
        <v>240</v>
      </c>
      <c r="G421">
        <v>18</v>
      </c>
      <c r="H421">
        <v>187</v>
      </c>
      <c r="I421">
        <v>71</v>
      </c>
      <c r="J421">
        <v>53</v>
      </c>
      <c r="K421">
        <v>0.724806201550387</v>
      </c>
      <c r="L421">
        <v>0.77916666666666601</v>
      </c>
      <c r="M421">
        <v>1.075</v>
      </c>
      <c r="N421">
        <v>0.75100401606425604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1029</v>
      </c>
      <c r="I422">
        <v>16</v>
      </c>
      <c r="J422">
        <v>0</v>
      </c>
      <c r="K422">
        <v>0.98468899521531095</v>
      </c>
      <c r="L422">
        <v>1</v>
      </c>
      <c r="M422">
        <v>1.01554907677356</v>
      </c>
      <c r="N422">
        <v>0.99228543876566999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847</v>
      </c>
      <c r="F423">
        <v>837</v>
      </c>
      <c r="G423">
        <v>10</v>
      </c>
      <c r="H423">
        <v>797</v>
      </c>
      <c r="I423">
        <v>50</v>
      </c>
      <c r="J423">
        <v>40</v>
      </c>
      <c r="K423">
        <v>0.94096812278630404</v>
      </c>
      <c r="L423">
        <v>0.95221027479091902</v>
      </c>
      <c r="M423">
        <v>1.0119474313022701</v>
      </c>
      <c r="N423">
        <v>0.94655581947743395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236</v>
      </c>
      <c r="F424">
        <v>240</v>
      </c>
      <c r="G424">
        <v>4</v>
      </c>
      <c r="H424">
        <v>191</v>
      </c>
      <c r="I424">
        <v>45</v>
      </c>
      <c r="J424">
        <v>49</v>
      </c>
      <c r="K424">
        <v>0.80932203389830504</v>
      </c>
      <c r="L424">
        <v>0.79583333333333295</v>
      </c>
      <c r="M424">
        <v>0.98333333333333295</v>
      </c>
      <c r="N424">
        <v>0.80252100840336105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1047</v>
      </c>
      <c r="F425">
        <v>1044</v>
      </c>
      <c r="G425">
        <v>3</v>
      </c>
      <c r="H425">
        <v>1038</v>
      </c>
      <c r="I425">
        <v>9</v>
      </c>
      <c r="J425">
        <v>6</v>
      </c>
      <c r="K425">
        <v>0.99140401146131796</v>
      </c>
      <c r="L425">
        <v>0.99425287356321801</v>
      </c>
      <c r="M425">
        <v>1.0028735632183901</v>
      </c>
      <c r="N425">
        <v>0.99282639885222301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806</v>
      </c>
      <c r="F426">
        <v>801</v>
      </c>
      <c r="G426">
        <v>5</v>
      </c>
      <c r="H426">
        <v>740</v>
      </c>
      <c r="I426">
        <v>66</v>
      </c>
      <c r="J426">
        <v>61</v>
      </c>
      <c r="K426">
        <v>0.91811414392059498</v>
      </c>
      <c r="L426">
        <v>0.923845193508114</v>
      </c>
      <c r="M426">
        <v>1.0062421972534299</v>
      </c>
      <c r="N426">
        <v>0.92097075295581798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252</v>
      </c>
      <c r="F427">
        <v>252</v>
      </c>
      <c r="G427">
        <v>0</v>
      </c>
      <c r="H427">
        <v>183</v>
      </c>
      <c r="I427">
        <v>69</v>
      </c>
      <c r="J427">
        <v>69</v>
      </c>
      <c r="K427">
        <v>0.72619047619047605</v>
      </c>
      <c r="L427">
        <v>0.72619047619047605</v>
      </c>
      <c r="M427">
        <v>1</v>
      </c>
      <c r="N427">
        <v>0.72619047619047605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1094</v>
      </c>
      <c r="F428">
        <v>1044</v>
      </c>
      <c r="G428">
        <v>50</v>
      </c>
      <c r="H428">
        <v>1042</v>
      </c>
      <c r="I428">
        <v>52</v>
      </c>
      <c r="J428">
        <v>2</v>
      </c>
      <c r="K428">
        <v>0.95246800731261405</v>
      </c>
      <c r="L428">
        <v>0.998084291187739</v>
      </c>
      <c r="M428">
        <v>1.04789272030651</v>
      </c>
      <c r="N428">
        <v>0.97474275023386303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813</v>
      </c>
      <c r="F429">
        <v>801</v>
      </c>
      <c r="G429">
        <v>12</v>
      </c>
      <c r="H429">
        <v>764</v>
      </c>
      <c r="I429">
        <v>49</v>
      </c>
      <c r="J429">
        <v>37</v>
      </c>
      <c r="K429">
        <v>0.93972939729397298</v>
      </c>
      <c r="L429">
        <v>0.95380774032459403</v>
      </c>
      <c r="M429">
        <v>1.01498127340823</v>
      </c>
      <c r="N429">
        <v>0.94671623296158602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265</v>
      </c>
      <c r="F430">
        <v>252</v>
      </c>
      <c r="G430">
        <v>13</v>
      </c>
      <c r="H430">
        <v>211</v>
      </c>
      <c r="I430">
        <v>54</v>
      </c>
      <c r="J430">
        <v>41</v>
      </c>
      <c r="K430">
        <v>0.796226415094339</v>
      </c>
      <c r="L430">
        <v>0.83730158730158699</v>
      </c>
      <c r="M430">
        <v>1.0515873015873001</v>
      </c>
      <c r="N430">
        <v>0.81624758220502802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1049</v>
      </c>
      <c r="F431">
        <v>1044</v>
      </c>
      <c r="G431">
        <v>5</v>
      </c>
      <c r="H431">
        <v>1041</v>
      </c>
      <c r="I431">
        <v>8</v>
      </c>
      <c r="J431">
        <v>3</v>
      </c>
      <c r="K431">
        <v>0.99237368922783598</v>
      </c>
      <c r="L431">
        <v>0.99712643678160895</v>
      </c>
      <c r="M431">
        <v>1.0047892720306499</v>
      </c>
      <c r="N431">
        <v>0.99474438604873305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818</v>
      </c>
      <c r="F432">
        <v>801</v>
      </c>
      <c r="G432">
        <v>17</v>
      </c>
      <c r="H432">
        <v>769</v>
      </c>
      <c r="I432">
        <v>49</v>
      </c>
      <c r="J432">
        <v>32</v>
      </c>
      <c r="K432">
        <v>0.94009779951100203</v>
      </c>
      <c r="L432">
        <v>0.96004993757802704</v>
      </c>
      <c r="M432">
        <v>1.0212234706616701</v>
      </c>
      <c r="N432">
        <v>0.94996911673872697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246</v>
      </c>
      <c r="F433">
        <v>252</v>
      </c>
      <c r="G433">
        <v>6</v>
      </c>
      <c r="H433">
        <v>213</v>
      </c>
      <c r="I433">
        <v>33</v>
      </c>
      <c r="J433">
        <v>39</v>
      </c>
      <c r="K433">
        <v>0.86585365853658502</v>
      </c>
      <c r="L433">
        <v>0.84523809523809501</v>
      </c>
      <c r="M433">
        <v>0.97619047619047605</v>
      </c>
      <c r="N433">
        <v>0.85542168674698704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1068</v>
      </c>
      <c r="F434">
        <v>1076</v>
      </c>
      <c r="G434">
        <v>8</v>
      </c>
      <c r="H434">
        <v>1048</v>
      </c>
      <c r="I434">
        <v>20</v>
      </c>
      <c r="J434">
        <v>28</v>
      </c>
      <c r="K434">
        <v>0.9812734082397</v>
      </c>
      <c r="L434">
        <v>0.97397769516728605</v>
      </c>
      <c r="M434">
        <v>0.99256505576208098</v>
      </c>
      <c r="N434">
        <v>0.97761194029850695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748</v>
      </c>
      <c r="F435">
        <v>753</v>
      </c>
      <c r="G435">
        <v>5</v>
      </c>
      <c r="H435">
        <v>689</v>
      </c>
      <c r="I435">
        <v>59</v>
      </c>
      <c r="J435">
        <v>64</v>
      </c>
      <c r="K435">
        <v>0.92112299465240599</v>
      </c>
      <c r="L435">
        <v>0.915006640106241</v>
      </c>
      <c r="M435">
        <v>0.99335989375830003</v>
      </c>
      <c r="N435">
        <v>0.91805463024650202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291</v>
      </c>
      <c r="F436">
        <v>245</v>
      </c>
      <c r="G436">
        <v>46</v>
      </c>
      <c r="H436">
        <v>191</v>
      </c>
      <c r="I436">
        <v>100</v>
      </c>
      <c r="J436">
        <v>54</v>
      </c>
      <c r="K436">
        <v>0.65635738831615098</v>
      </c>
      <c r="L436">
        <v>0.77959183673469301</v>
      </c>
      <c r="M436">
        <v>1.1877551020408099</v>
      </c>
      <c r="N436">
        <v>0.712686567164179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1122</v>
      </c>
      <c r="F437">
        <v>1076</v>
      </c>
      <c r="G437">
        <v>46</v>
      </c>
      <c r="H437">
        <v>1073</v>
      </c>
      <c r="I437">
        <v>49</v>
      </c>
      <c r="J437">
        <v>3</v>
      </c>
      <c r="K437">
        <v>0.95632798573974998</v>
      </c>
      <c r="L437">
        <v>0.99721189591077997</v>
      </c>
      <c r="M437">
        <v>1.0427509293680199</v>
      </c>
      <c r="N437">
        <v>0.97634212920837105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747</v>
      </c>
      <c r="F438">
        <v>753</v>
      </c>
      <c r="G438">
        <v>6</v>
      </c>
      <c r="H438">
        <v>697</v>
      </c>
      <c r="I438">
        <v>50</v>
      </c>
      <c r="J438">
        <v>56</v>
      </c>
      <c r="K438">
        <v>0.93306559571619796</v>
      </c>
      <c r="L438">
        <v>0.925630810092961</v>
      </c>
      <c r="M438">
        <v>0.99203187250996006</v>
      </c>
      <c r="N438">
        <v>0.92933333333333301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263</v>
      </c>
      <c r="F439">
        <v>245</v>
      </c>
      <c r="G439">
        <v>18</v>
      </c>
      <c r="H439">
        <v>204</v>
      </c>
      <c r="I439">
        <v>59</v>
      </c>
      <c r="J439">
        <v>41</v>
      </c>
      <c r="K439">
        <v>0.77566539923954303</v>
      </c>
      <c r="L439">
        <v>0.83265306122448901</v>
      </c>
      <c r="M439">
        <v>1.0734693877551</v>
      </c>
      <c r="N439">
        <v>0.80314960629921195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1070</v>
      </c>
      <c r="F440">
        <v>1076</v>
      </c>
      <c r="G440">
        <v>6</v>
      </c>
      <c r="H440">
        <v>1066</v>
      </c>
      <c r="I440">
        <v>4</v>
      </c>
      <c r="J440">
        <v>10</v>
      </c>
      <c r="K440">
        <v>0.99626168224299005</v>
      </c>
      <c r="L440">
        <v>0.99070631970260203</v>
      </c>
      <c r="M440">
        <v>0.99442379182156104</v>
      </c>
      <c r="N440">
        <v>0.99347623485554504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726</v>
      </c>
      <c r="F441">
        <v>753</v>
      </c>
      <c r="G441">
        <v>27</v>
      </c>
      <c r="H441">
        <v>681</v>
      </c>
      <c r="I441">
        <v>45</v>
      </c>
      <c r="J441">
        <v>72</v>
      </c>
      <c r="K441">
        <v>0.93801652892561904</v>
      </c>
      <c r="L441">
        <v>0.904382470119521</v>
      </c>
      <c r="M441">
        <v>0.96414342629481997</v>
      </c>
      <c r="N441">
        <v>0.92089249492900604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231</v>
      </c>
      <c r="F442">
        <v>245</v>
      </c>
      <c r="G442">
        <v>14</v>
      </c>
      <c r="H442">
        <v>194</v>
      </c>
      <c r="I442">
        <v>37</v>
      </c>
      <c r="J442">
        <v>51</v>
      </c>
      <c r="K442">
        <v>0.83982683982683903</v>
      </c>
      <c r="L442">
        <v>0.79183673469387705</v>
      </c>
      <c r="M442">
        <v>0.94285714285714195</v>
      </c>
      <c r="N442">
        <v>0.81512605042016795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1185</v>
      </c>
      <c r="F443">
        <v>1251</v>
      </c>
      <c r="G443">
        <v>66</v>
      </c>
      <c r="H443">
        <v>1175</v>
      </c>
      <c r="I443">
        <v>10</v>
      </c>
      <c r="J443">
        <v>76</v>
      </c>
      <c r="K443">
        <v>0.99156118143459904</v>
      </c>
      <c r="L443">
        <v>0.93924860111910402</v>
      </c>
      <c r="M443">
        <v>0.94724220623501199</v>
      </c>
      <c r="N443">
        <v>0.96469622331691296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850</v>
      </c>
      <c r="F444">
        <v>841</v>
      </c>
      <c r="G444">
        <v>9</v>
      </c>
      <c r="H444">
        <v>748</v>
      </c>
      <c r="I444">
        <v>102</v>
      </c>
      <c r="J444">
        <v>93</v>
      </c>
      <c r="K444">
        <v>0.88</v>
      </c>
      <c r="L444">
        <v>0.88941736028537399</v>
      </c>
      <c r="M444">
        <v>1.01070154577883</v>
      </c>
      <c r="N444">
        <v>0.88468361916025995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279</v>
      </c>
      <c r="F445">
        <v>252</v>
      </c>
      <c r="G445">
        <v>27</v>
      </c>
      <c r="H445">
        <v>179</v>
      </c>
      <c r="I445">
        <v>100</v>
      </c>
      <c r="J445">
        <v>73</v>
      </c>
      <c r="K445">
        <v>0.64157706093189903</v>
      </c>
      <c r="L445">
        <v>0.71031746031746001</v>
      </c>
      <c r="M445">
        <v>1.1071428571428501</v>
      </c>
      <c r="N445">
        <v>0.67419962335216499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1281</v>
      </c>
      <c r="F446">
        <v>1251</v>
      </c>
      <c r="G446">
        <v>30</v>
      </c>
      <c r="H446">
        <v>1240</v>
      </c>
      <c r="I446">
        <v>41</v>
      </c>
      <c r="J446">
        <v>11</v>
      </c>
      <c r="K446">
        <v>0.96799375487899997</v>
      </c>
      <c r="L446">
        <v>0.99120703437250202</v>
      </c>
      <c r="M446">
        <v>1.0239808153477199</v>
      </c>
      <c r="N446">
        <v>0.97946287519747199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827</v>
      </c>
      <c r="F447">
        <v>841</v>
      </c>
      <c r="G447">
        <v>14</v>
      </c>
      <c r="H447">
        <v>745</v>
      </c>
      <c r="I447">
        <v>82</v>
      </c>
      <c r="J447">
        <v>96</v>
      </c>
      <c r="K447">
        <v>0.90084643288996302</v>
      </c>
      <c r="L447">
        <v>0.88585017835909596</v>
      </c>
      <c r="M447">
        <v>0.98335315101070098</v>
      </c>
      <c r="N447">
        <v>0.893285371702638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246</v>
      </c>
      <c r="F448">
        <v>252</v>
      </c>
      <c r="G448">
        <v>6</v>
      </c>
      <c r="H448">
        <v>204</v>
      </c>
      <c r="I448">
        <v>42</v>
      </c>
      <c r="J448">
        <v>48</v>
      </c>
      <c r="K448">
        <v>0.82926829268292601</v>
      </c>
      <c r="L448">
        <v>0.80952380952380898</v>
      </c>
      <c r="M448">
        <v>0.97619047619047605</v>
      </c>
      <c r="N448">
        <v>0.81927710843373402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1220</v>
      </c>
      <c r="F449">
        <v>1251</v>
      </c>
      <c r="G449">
        <v>31</v>
      </c>
      <c r="H449">
        <v>1215</v>
      </c>
      <c r="I449">
        <v>5</v>
      </c>
      <c r="J449">
        <v>36</v>
      </c>
      <c r="K449">
        <v>0.99590163934426201</v>
      </c>
      <c r="L449">
        <v>0.97122302158273299</v>
      </c>
      <c r="M449">
        <v>0.97521982414068697</v>
      </c>
      <c r="N449">
        <v>0.98340752731687497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835</v>
      </c>
      <c r="F450">
        <v>841</v>
      </c>
      <c r="G450">
        <v>6</v>
      </c>
      <c r="H450">
        <v>750</v>
      </c>
      <c r="I450">
        <v>85</v>
      </c>
      <c r="J450">
        <v>91</v>
      </c>
      <c r="K450">
        <v>0.89820359281437101</v>
      </c>
      <c r="L450">
        <v>0.89179548156956001</v>
      </c>
      <c r="M450">
        <v>0.99286563614744305</v>
      </c>
      <c r="N450">
        <v>0.89498806682577503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245</v>
      </c>
      <c r="F451">
        <v>252</v>
      </c>
      <c r="G451">
        <v>7</v>
      </c>
      <c r="H451">
        <v>204</v>
      </c>
      <c r="I451">
        <v>41</v>
      </c>
      <c r="J451">
        <v>48</v>
      </c>
      <c r="K451">
        <v>0.83265306122448901</v>
      </c>
      <c r="L451">
        <v>0.80952380952380898</v>
      </c>
      <c r="M451">
        <v>0.97222222222222199</v>
      </c>
      <c r="N451">
        <v>0.82092555331991901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908</v>
      </c>
      <c r="F452">
        <v>920</v>
      </c>
      <c r="G452">
        <v>12</v>
      </c>
      <c r="H452">
        <v>905</v>
      </c>
      <c r="I452">
        <v>3</v>
      </c>
      <c r="J452">
        <v>15</v>
      </c>
      <c r="K452">
        <v>0.99669603524229</v>
      </c>
      <c r="L452">
        <v>0.98369565217391297</v>
      </c>
      <c r="M452">
        <v>0.98695652173912995</v>
      </c>
      <c r="N452">
        <v>0.99015317286652005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562</v>
      </c>
      <c r="F453">
        <v>549</v>
      </c>
      <c r="G453">
        <v>13</v>
      </c>
      <c r="H453">
        <v>466</v>
      </c>
      <c r="I453">
        <v>96</v>
      </c>
      <c r="J453">
        <v>83</v>
      </c>
      <c r="K453">
        <v>0.82918149466192104</v>
      </c>
      <c r="L453">
        <v>0.84881602914389798</v>
      </c>
      <c r="M453">
        <v>1.02367941712204</v>
      </c>
      <c r="N453">
        <v>0.83888388838883798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170</v>
      </c>
      <c r="I454">
        <v>51</v>
      </c>
      <c r="J454">
        <v>34</v>
      </c>
      <c r="K454">
        <v>0.76923076923076905</v>
      </c>
      <c r="L454">
        <v>0.83333333333333304</v>
      </c>
      <c r="M454">
        <v>1.0833333333333299</v>
      </c>
      <c r="N454">
        <v>0.8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951</v>
      </c>
      <c r="F455">
        <v>920</v>
      </c>
      <c r="G455">
        <v>31</v>
      </c>
      <c r="H455">
        <v>920</v>
      </c>
      <c r="I455">
        <v>31</v>
      </c>
      <c r="J455">
        <v>0</v>
      </c>
      <c r="K455">
        <v>0.96740273396424803</v>
      </c>
      <c r="L455">
        <v>1</v>
      </c>
      <c r="M455">
        <v>1.03369565217391</v>
      </c>
      <c r="N455">
        <v>0.98343132014965196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587</v>
      </c>
      <c r="F456">
        <v>549</v>
      </c>
      <c r="G456">
        <v>38</v>
      </c>
      <c r="H456">
        <v>503</v>
      </c>
      <c r="I456">
        <v>84</v>
      </c>
      <c r="J456">
        <v>46</v>
      </c>
      <c r="K456">
        <v>0.85689948892674594</v>
      </c>
      <c r="L456">
        <v>0.91621129326047301</v>
      </c>
      <c r="M456">
        <v>1.0692167577413401</v>
      </c>
      <c r="N456">
        <v>0.88556338028169002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218</v>
      </c>
      <c r="F457">
        <v>204</v>
      </c>
      <c r="G457">
        <v>14</v>
      </c>
      <c r="H457">
        <v>171</v>
      </c>
      <c r="I457">
        <v>47</v>
      </c>
      <c r="J457">
        <v>33</v>
      </c>
      <c r="K457">
        <v>0.78440366972477005</v>
      </c>
      <c r="L457">
        <v>0.83823529411764697</v>
      </c>
      <c r="M457">
        <v>1.0686274509803899</v>
      </c>
      <c r="N457">
        <v>0.81042654028436001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911</v>
      </c>
      <c r="F458">
        <v>920</v>
      </c>
      <c r="G458">
        <v>9</v>
      </c>
      <c r="H458">
        <v>908</v>
      </c>
      <c r="I458">
        <v>3</v>
      </c>
      <c r="J458">
        <v>12</v>
      </c>
      <c r="K458">
        <v>0.99670691547749701</v>
      </c>
      <c r="L458">
        <v>0.98695652173912995</v>
      </c>
      <c r="M458">
        <v>0.99021739130434705</v>
      </c>
      <c r="N458">
        <v>0.99180775532495902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576</v>
      </c>
      <c r="F459">
        <v>549</v>
      </c>
      <c r="G459">
        <v>27</v>
      </c>
      <c r="H459">
        <v>499</v>
      </c>
      <c r="I459">
        <v>77</v>
      </c>
      <c r="J459">
        <v>50</v>
      </c>
      <c r="K459">
        <v>0.86631944444444398</v>
      </c>
      <c r="L459">
        <v>0.90892531876138405</v>
      </c>
      <c r="M459">
        <v>1.0491803278688501</v>
      </c>
      <c r="N459">
        <v>0.88711111111111096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205</v>
      </c>
      <c r="F460">
        <v>204</v>
      </c>
      <c r="G460">
        <v>1</v>
      </c>
      <c r="H460">
        <v>179</v>
      </c>
      <c r="I460">
        <v>26</v>
      </c>
      <c r="J460">
        <v>25</v>
      </c>
      <c r="K460">
        <v>0.87317073170731696</v>
      </c>
      <c r="L460">
        <v>0.87745098039215597</v>
      </c>
      <c r="M460">
        <v>1.0049019607843099</v>
      </c>
      <c r="N460">
        <v>0.87530562347188201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993</v>
      </c>
      <c r="F461">
        <v>946</v>
      </c>
      <c r="G461">
        <v>47</v>
      </c>
      <c r="H461">
        <v>942</v>
      </c>
      <c r="I461">
        <v>51</v>
      </c>
      <c r="J461">
        <v>4</v>
      </c>
      <c r="K461">
        <v>0.94864048338368501</v>
      </c>
      <c r="L461">
        <v>0.99577167019027402</v>
      </c>
      <c r="M461">
        <v>1.04968287526427</v>
      </c>
      <c r="N461">
        <v>0.97163486333161397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722</v>
      </c>
      <c r="F462">
        <v>703</v>
      </c>
      <c r="G462">
        <v>19</v>
      </c>
      <c r="H462">
        <v>637</v>
      </c>
      <c r="I462">
        <v>85</v>
      </c>
      <c r="J462">
        <v>66</v>
      </c>
      <c r="K462">
        <v>0.882271468144044</v>
      </c>
      <c r="L462">
        <v>0.90611664295874805</v>
      </c>
      <c r="M462">
        <v>1.0270270270270201</v>
      </c>
      <c r="N462">
        <v>0.89403508771929796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220</v>
      </c>
      <c r="F463">
        <v>247</v>
      </c>
      <c r="G463">
        <v>27</v>
      </c>
      <c r="H463">
        <v>162</v>
      </c>
      <c r="I463">
        <v>58</v>
      </c>
      <c r="J463">
        <v>85</v>
      </c>
      <c r="K463">
        <v>0.736363636363636</v>
      </c>
      <c r="L463">
        <v>0.65587044534412897</v>
      </c>
      <c r="M463">
        <v>0.89068825910931104</v>
      </c>
      <c r="N463">
        <v>0.69379014989293297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1004</v>
      </c>
      <c r="F464">
        <v>946</v>
      </c>
      <c r="G464">
        <v>58</v>
      </c>
      <c r="H464">
        <v>946</v>
      </c>
      <c r="I464">
        <v>58</v>
      </c>
      <c r="J464">
        <v>0</v>
      </c>
      <c r="K464">
        <v>0.94223107569721098</v>
      </c>
      <c r="L464">
        <v>1</v>
      </c>
      <c r="M464">
        <v>1.0613107822410099</v>
      </c>
      <c r="N464">
        <v>0.97025641025640996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717</v>
      </c>
      <c r="F465">
        <v>703</v>
      </c>
      <c r="G465">
        <v>14</v>
      </c>
      <c r="H465">
        <v>655</v>
      </c>
      <c r="I465">
        <v>62</v>
      </c>
      <c r="J465">
        <v>48</v>
      </c>
      <c r="K465">
        <v>0.91352859135285902</v>
      </c>
      <c r="L465">
        <v>0.931721194879089</v>
      </c>
      <c r="M465">
        <v>1.01991465149359</v>
      </c>
      <c r="N465">
        <v>0.92253521126760496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229</v>
      </c>
      <c r="F466">
        <v>247</v>
      </c>
      <c r="G466">
        <v>18</v>
      </c>
      <c r="H466">
        <v>182</v>
      </c>
      <c r="I466">
        <v>47</v>
      </c>
      <c r="J466">
        <v>65</v>
      </c>
      <c r="K466">
        <v>0.79475982532750999</v>
      </c>
      <c r="L466">
        <v>0.73684210526315697</v>
      </c>
      <c r="M466">
        <v>0.92712550607287403</v>
      </c>
      <c r="N466">
        <v>0.76470588235294101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941</v>
      </c>
      <c r="F467">
        <v>946</v>
      </c>
      <c r="G467">
        <v>5</v>
      </c>
      <c r="H467">
        <v>936</v>
      </c>
      <c r="I467">
        <v>5</v>
      </c>
      <c r="J467">
        <v>10</v>
      </c>
      <c r="K467">
        <v>0.994686503719447</v>
      </c>
      <c r="L467">
        <v>0.98942917547568698</v>
      </c>
      <c r="M467">
        <v>0.99471458773784305</v>
      </c>
      <c r="N467">
        <v>0.99205087440381501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695</v>
      </c>
      <c r="F468">
        <v>703</v>
      </c>
      <c r="G468">
        <v>8</v>
      </c>
      <c r="H468">
        <v>637</v>
      </c>
      <c r="I468">
        <v>58</v>
      </c>
      <c r="J468">
        <v>66</v>
      </c>
      <c r="K468">
        <v>0.91654676258992795</v>
      </c>
      <c r="L468">
        <v>0.90611664295874805</v>
      </c>
      <c r="M468">
        <v>0.988620199146514</v>
      </c>
      <c r="N468">
        <v>0.91130185979971401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243</v>
      </c>
      <c r="F469">
        <v>247</v>
      </c>
      <c r="G469">
        <v>4</v>
      </c>
      <c r="H469">
        <v>196</v>
      </c>
      <c r="I469">
        <v>47</v>
      </c>
      <c r="J469">
        <v>51</v>
      </c>
      <c r="K469">
        <v>0.80658436213991702</v>
      </c>
      <c r="L469">
        <v>0.79352226720647701</v>
      </c>
      <c r="M469">
        <v>0.98380566801619396</v>
      </c>
      <c r="N469">
        <v>0.8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988</v>
      </c>
      <c r="F470">
        <v>999</v>
      </c>
      <c r="G470">
        <v>11</v>
      </c>
      <c r="H470">
        <v>979</v>
      </c>
      <c r="I470">
        <v>9</v>
      </c>
      <c r="J470">
        <v>20</v>
      </c>
      <c r="K470">
        <v>0.99089068825910898</v>
      </c>
      <c r="L470">
        <v>0.97997997997997999</v>
      </c>
      <c r="M470">
        <v>0.98898898898898902</v>
      </c>
      <c r="N470">
        <v>0.98540513336688396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965</v>
      </c>
      <c r="F471">
        <v>835</v>
      </c>
      <c r="G471">
        <v>130</v>
      </c>
      <c r="H471">
        <v>800</v>
      </c>
      <c r="I471">
        <v>165</v>
      </c>
      <c r="J471">
        <v>35</v>
      </c>
      <c r="K471">
        <v>0.82901554404144995</v>
      </c>
      <c r="L471">
        <v>0.95808383233532901</v>
      </c>
      <c r="M471">
        <v>1.15568862275449</v>
      </c>
      <c r="N471">
        <v>0.88888888888888795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291</v>
      </c>
      <c r="F472">
        <v>266</v>
      </c>
      <c r="G472">
        <v>25</v>
      </c>
      <c r="H472">
        <v>184</v>
      </c>
      <c r="I472">
        <v>107</v>
      </c>
      <c r="J472">
        <v>82</v>
      </c>
      <c r="K472">
        <v>0.63230240549828098</v>
      </c>
      <c r="L472">
        <v>0.69172932330826997</v>
      </c>
      <c r="M472">
        <v>1.0939849624060101</v>
      </c>
      <c r="N472">
        <v>0.66068222621184902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973</v>
      </c>
      <c r="F473">
        <v>999</v>
      </c>
      <c r="G473">
        <v>26</v>
      </c>
      <c r="H473">
        <v>960</v>
      </c>
      <c r="I473">
        <v>13</v>
      </c>
      <c r="J473">
        <v>39</v>
      </c>
      <c r="K473">
        <v>0.98663926002055502</v>
      </c>
      <c r="L473">
        <v>0.96096096096096095</v>
      </c>
      <c r="M473">
        <v>0.97397397397397401</v>
      </c>
      <c r="N473">
        <v>0.97363083164300201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857</v>
      </c>
      <c r="F474">
        <v>835</v>
      </c>
      <c r="G474">
        <v>22</v>
      </c>
      <c r="H474">
        <v>771</v>
      </c>
      <c r="I474">
        <v>86</v>
      </c>
      <c r="J474">
        <v>64</v>
      </c>
      <c r="K474">
        <v>0.89964994165694201</v>
      </c>
      <c r="L474">
        <v>0.92335329341317296</v>
      </c>
      <c r="M474">
        <v>1.02634730538922</v>
      </c>
      <c r="N474">
        <v>0.91134751773049605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249</v>
      </c>
      <c r="F475">
        <v>266</v>
      </c>
      <c r="G475">
        <v>17</v>
      </c>
      <c r="H475">
        <v>187</v>
      </c>
      <c r="I475">
        <v>62</v>
      </c>
      <c r="J475">
        <v>79</v>
      </c>
      <c r="K475">
        <v>0.75100401606425704</v>
      </c>
      <c r="L475">
        <v>0.70300751879699197</v>
      </c>
      <c r="M475">
        <v>0.93609022556390897</v>
      </c>
      <c r="N475">
        <v>0.72621359223300896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1004</v>
      </c>
      <c r="F476">
        <v>999</v>
      </c>
      <c r="G476">
        <v>5</v>
      </c>
      <c r="H476">
        <v>994</v>
      </c>
      <c r="I476">
        <v>10</v>
      </c>
      <c r="J476">
        <v>5</v>
      </c>
      <c r="K476">
        <v>0.99003984063744999</v>
      </c>
      <c r="L476">
        <v>0.994994994994995</v>
      </c>
      <c r="M476">
        <v>1.0050050050049999</v>
      </c>
      <c r="N476">
        <v>0.99251123315027401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860</v>
      </c>
      <c r="F477">
        <v>835</v>
      </c>
      <c r="G477">
        <v>25</v>
      </c>
      <c r="H477">
        <v>776</v>
      </c>
      <c r="I477">
        <v>84</v>
      </c>
      <c r="J477">
        <v>59</v>
      </c>
      <c r="K477">
        <v>0.90232558139534802</v>
      </c>
      <c r="L477">
        <v>0.92934131736526904</v>
      </c>
      <c r="M477">
        <v>1.0299401197604701</v>
      </c>
      <c r="N477">
        <v>0.91563421828908498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259</v>
      </c>
      <c r="F478">
        <v>266</v>
      </c>
      <c r="G478">
        <v>7</v>
      </c>
      <c r="H478">
        <v>201</v>
      </c>
      <c r="I478">
        <v>58</v>
      </c>
      <c r="J478">
        <v>65</v>
      </c>
      <c r="K478">
        <v>0.77606177606177595</v>
      </c>
      <c r="L478">
        <v>0.75563909774436</v>
      </c>
      <c r="M478">
        <v>0.97368421052631504</v>
      </c>
      <c r="N478">
        <v>0.76571428571428501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1066</v>
      </c>
      <c r="F479">
        <v>1079</v>
      </c>
      <c r="G479">
        <v>13</v>
      </c>
      <c r="H479">
        <v>1056</v>
      </c>
      <c r="I479">
        <v>10</v>
      </c>
      <c r="J479">
        <v>23</v>
      </c>
      <c r="K479">
        <v>0.9906191369606</v>
      </c>
      <c r="L479">
        <v>0.97868396663577295</v>
      </c>
      <c r="M479">
        <v>0.98795180722891496</v>
      </c>
      <c r="N479">
        <v>0.984615384615384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646</v>
      </c>
      <c r="F480">
        <v>680</v>
      </c>
      <c r="G480">
        <v>34</v>
      </c>
      <c r="H480">
        <v>586</v>
      </c>
      <c r="I480">
        <v>60</v>
      </c>
      <c r="J480">
        <v>94</v>
      </c>
      <c r="K480">
        <v>0.90712074303405499</v>
      </c>
      <c r="L480">
        <v>0.86176470588235299</v>
      </c>
      <c r="M480">
        <v>0.95</v>
      </c>
      <c r="N480">
        <v>0.88386123680241302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183</v>
      </c>
      <c r="F481">
        <v>247</v>
      </c>
      <c r="G481">
        <v>64</v>
      </c>
      <c r="H481">
        <v>145</v>
      </c>
      <c r="I481">
        <v>38</v>
      </c>
      <c r="J481">
        <v>102</v>
      </c>
      <c r="K481">
        <v>0.79234972677595605</v>
      </c>
      <c r="L481">
        <v>0.58704453441295501</v>
      </c>
      <c r="M481">
        <v>0.74089068825910898</v>
      </c>
      <c r="N481">
        <v>0.67441860465116199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1037</v>
      </c>
      <c r="F482">
        <v>1079</v>
      </c>
      <c r="G482">
        <v>42</v>
      </c>
      <c r="H482">
        <v>1021</v>
      </c>
      <c r="I482">
        <v>16</v>
      </c>
      <c r="J482">
        <v>58</v>
      </c>
      <c r="K482">
        <v>0.98457087753133998</v>
      </c>
      <c r="L482">
        <v>0.94624652455977698</v>
      </c>
      <c r="M482">
        <v>0.96107506950880395</v>
      </c>
      <c r="N482">
        <v>0.96502835538752296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683</v>
      </c>
      <c r="F483">
        <v>680</v>
      </c>
      <c r="G483">
        <v>3</v>
      </c>
      <c r="H483">
        <v>642</v>
      </c>
      <c r="I483">
        <v>41</v>
      </c>
      <c r="J483">
        <v>38</v>
      </c>
      <c r="K483">
        <v>0.93997071742313298</v>
      </c>
      <c r="L483">
        <v>0.94411764705882295</v>
      </c>
      <c r="M483">
        <v>1.0044117647058799</v>
      </c>
      <c r="N483">
        <v>0.94203961848862705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203</v>
      </c>
      <c r="I484">
        <v>29</v>
      </c>
      <c r="J484">
        <v>44</v>
      </c>
      <c r="K484">
        <v>0.875</v>
      </c>
      <c r="L484">
        <v>0.82186234817813697</v>
      </c>
      <c r="M484">
        <v>0.93927125506072795</v>
      </c>
      <c r="N484">
        <v>0.84759916492693099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1072</v>
      </c>
      <c r="F485">
        <v>1079</v>
      </c>
      <c r="G485">
        <v>7</v>
      </c>
      <c r="H485">
        <v>1068</v>
      </c>
      <c r="I485">
        <v>4</v>
      </c>
      <c r="J485">
        <v>11</v>
      </c>
      <c r="K485">
        <v>0.99626865671641796</v>
      </c>
      <c r="L485">
        <v>0.98980537534754398</v>
      </c>
      <c r="M485">
        <v>0.99351251158480003</v>
      </c>
      <c r="N485">
        <v>0.99302649930264897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691</v>
      </c>
      <c r="F486">
        <v>680</v>
      </c>
      <c r="G486">
        <v>11</v>
      </c>
      <c r="H486">
        <v>654</v>
      </c>
      <c r="I486">
        <v>37</v>
      </c>
      <c r="J486">
        <v>26</v>
      </c>
      <c r="K486">
        <v>0.94645441389290796</v>
      </c>
      <c r="L486">
        <v>0.96176470588235297</v>
      </c>
      <c r="M486">
        <v>1.0161764705882299</v>
      </c>
      <c r="N486">
        <v>0.95404814004376304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239</v>
      </c>
      <c r="F487">
        <v>247</v>
      </c>
      <c r="G487">
        <v>8</v>
      </c>
      <c r="H487">
        <v>212</v>
      </c>
      <c r="I487">
        <v>27</v>
      </c>
      <c r="J487">
        <v>35</v>
      </c>
      <c r="K487">
        <v>0.88702928870292796</v>
      </c>
      <c r="L487">
        <v>0.85829959514169996</v>
      </c>
      <c r="M487">
        <v>0.96761133603238803</v>
      </c>
      <c r="N487">
        <v>0.87242798353909401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911</v>
      </c>
      <c r="F488">
        <v>946</v>
      </c>
      <c r="G488">
        <v>35</v>
      </c>
      <c r="H488">
        <v>906</v>
      </c>
      <c r="I488">
        <v>5</v>
      </c>
      <c r="J488">
        <v>40</v>
      </c>
      <c r="K488">
        <v>0.99451152579582802</v>
      </c>
      <c r="L488">
        <v>0.95771670190274805</v>
      </c>
      <c r="M488">
        <v>0.963002114164904</v>
      </c>
      <c r="N488">
        <v>0.975767366720517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674</v>
      </c>
      <c r="F489">
        <v>718</v>
      </c>
      <c r="G489">
        <v>44</v>
      </c>
      <c r="H489">
        <v>611</v>
      </c>
      <c r="I489">
        <v>63</v>
      </c>
      <c r="J489">
        <v>107</v>
      </c>
      <c r="K489">
        <v>0.90652818991097905</v>
      </c>
      <c r="L489">
        <v>0.85097493036211702</v>
      </c>
      <c r="M489">
        <v>0.93871866295264605</v>
      </c>
      <c r="N489">
        <v>0.87787356321839005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231</v>
      </c>
      <c r="F490">
        <v>207</v>
      </c>
      <c r="G490">
        <v>24</v>
      </c>
      <c r="H490">
        <v>149</v>
      </c>
      <c r="I490">
        <v>82</v>
      </c>
      <c r="J490">
        <v>58</v>
      </c>
      <c r="K490">
        <v>0.64502164502164505</v>
      </c>
      <c r="L490">
        <v>0.71980676328502402</v>
      </c>
      <c r="M490">
        <v>1.1159420289855</v>
      </c>
      <c r="N490">
        <v>0.68036529680365299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912</v>
      </c>
      <c r="F491">
        <v>946</v>
      </c>
      <c r="G491">
        <v>34</v>
      </c>
      <c r="H491">
        <v>905</v>
      </c>
      <c r="I491">
        <v>7</v>
      </c>
      <c r="J491">
        <v>41</v>
      </c>
      <c r="K491">
        <v>0.992324561403508</v>
      </c>
      <c r="L491">
        <v>0.95665961945031697</v>
      </c>
      <c r="M491">
        <v>0.96405919661733597</v>
      </c>
      <c r="N491">
        <v>0.97416576964477897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715</v>
      </c>
      <c r="F492">
        <v>718</v>
      </c>
      <c r="G492">
        <v>3</v>
      </c>
      <c r="H492">
        <v>645</v>
      </c>
      <c r="I492">
        <v>70</v>
      </c>
      <c r="J492">
        <v>73</v>
      </c>
      <c r="K492">
        <v>0.90209790209790197</v>
      </c>
      <c r="L492">
        <v>0.89832869080779898</v>
      </c>
      <c r="M492">
        <v>0.995821727019498</v>
      </c>
      <c r="N492">
        <v>0.90020935101186295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200</v>
      </c>
      <c r="F493">
        <v>207</v>
      </c>
      <c r="G493">
        <v>7</v>
      </c>
      <c r="H493">
        <v>138</v>
      </c>
      <c r="I493">
        <v>62</v>
      </c>
      <c r="J493">
        <v>69</v>
      </c>
      <c r="K493">
        <v>0.69</v>
      </c>
      <c r="L493">
        <v>0.66666666666666596</v>
      </c>
      <c r="M493">
        <v>0.96618357487922701</v>
      </c>
      <c r="N493">
        <v>0.67813267813267797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949</v>
      </c>
      <c r="F494">
        <v>946</v>
      </c>
      <c r="G494">
        <v>3</v>
      </c>
      <c r="H494">
        <v>942</v>
      </c>
      <c r="I494">
        <v>7</v>
      </c>
      <c r="J494">
        <v>4</v>
      </c>
      <c r="K494">
        <v>0.99262381454162196</v>
      </c>
      <c r="L494">
        <v>0.99577167019027402</v>
      </c>
      <c r="M494">
        <v>1.00317124735729</v>
      </c>
      <c r="N494">
        <v>0.99419525065962999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701</v>
      </c>
      <c r="F495">
        <v>718</v>
      </c>
      <c r="G495">
        <v>17</v>
      </c>
      <c r="H495">
        <v>643</v>
      </c>
      <c r="I495">
        <v>58</v>
      </c>
      <c r="J495">
        <v>75</v>
      </c>
      <c r="K495">
        <v>0.91726105563480698</v>
      </c>
      <c r="L495">
        <v>0.89554317548746498</v>
      </c>
      <c r="M495">
        <v>0.97632311977715802</v>
      </c>
      <c r="N495">
        <v>0.90627202255109196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203</v>
      </c>
      <c r="F496">
        <v>207</v>
      </c>
      <c r="G496">
        <v>4</v>
      </c>
      <c r="H496">
        <v>151</v>
      </c>
      <c r="I496">
        <v>52</v>
      </c>
      <c r="J496">
        <v>56</v>
      </c>
      <c r="K496">
        <v>0.74384236453201902</v>
      </c>
      <c r="L496">
        <v>0.729468599033816</v>
      </c>
      <c r="M496">
        <v>0.98067632850241504</v>
      </c>
      <c r="N496">
        <v>0.73658536585365797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1005</v>
      </c>
      <c r="F497">
        <v>985</v>
      </c>
      <c r="G497">
        <v>20</v>
      </c>
      <c r="H497">
        <v>978</v>
      </c>
      <c r="I497">
        <v>27</v>
      </c>
      <c r="J497">
        <v>7</v>
      </c>
      <c r="K497">
        <v>0.97313432835820801</v>
      </c>
      <c r="L497">
        <v>0.99289340101522805</v>
      </c>
      <c r="M497">
        <v>1.02030456852791</v>
      </c>
      <c r="N497">
        <v>0.98291457286432105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770</v>
      </c>
      <c r="F498">
        <v>720</v>
      </c>
      <c r="G498">
        <v>50</v>
      </c>
      <c r="H498">
        <v>676</v>
      </c>
      <c r="I498">
        <v>94</v>
      </c>
      <c r="J498">
        <v>44</v>
      </c>
      <c r="K498">
        <v>0.87792207792207699</v>
      </c>
      <c r="L498">
        <v>0.938888888888888</v>
      </c>
      <c r="M498">
        <v>1.06944444444444</v>
      </c>
      <c r="N498">
        <v>0.90738255033557003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273</v>
      </c>
      <c r="F499">
        <v>214</v>
      </c>
      <c r="G499">
        <v>59</v>
      </c>
      <c r="H499">
        <v>180</v>
      </c>
      <c r="I499">
        <v>93</v>
      </c>
      <c r="J499">
        <v>34</v>
      </c>
      <c r="K499">
        <v>0.659340659340659</v>
      </c>
      <c r="L499">
        <v>0.84112149532710201</v>
      </c>
      <c r="M499">
        <v>1.2757009345794299</v>
      </c>
      <c r="N499">
        <v>0.73921971252566698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975</v>
      </c>
      <c r="F500">
        <v>985</v>
      </c>
      <c r="G500">
        <v>10</v>
      </c>
      <c r="H500">
        <v>964</v>
      </c>
      <c r="I500">
        <v>11</v>
      </c>
      <c r="J500">
        <v>21</v>
      </c>
      <c r="K500">
        <v>0.98871794871794805</v>
      </c>
      <c r="L500">
        <v>0.97868020304568504</v>
      </c>
      <c r="M500">
        <v>0.98984771573604002</v>
      </c>
      <c r="N500">
        <v>0.98367346938775502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759</v>
      </c>
      <c r="F501">
        <v>720</v>
      </c>
      <c r="G501">
        <v>39</v>
      </c>
      <c r="H501">
        <v>676</v>
      </c>
      <c r="I501">
        <v>83</v>
      </c>
      <c r="J501">
        <v>44</v>
      </c>
      <c r="K501">
        <v>0.89064558629776003</v>
      </c>
      <c r="L501">
        <v>0.938888888888888</v>
      </c>
      <c r="M501">
        <v>1.05416666666666</v>
      </c>
      <c r="N501">
        <v>0.914131169709263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237</v>
      </c>
      <c r="F502">
        <v>214</v>
      </c>
      <c r="G502">
        <v>23</v>
      </c>
      <c r="H502">
        <v>161</v>
      </c>
      <c r="I502">
        <v>76</v>
      </c>
      <c r="J502">
        <v>53</v>
      </c>
      <c r="K502">
        <v>0.67932489451476796</v>
      </c>
      <c r="L502">
        <v>0.75233644859812998</v>
      </c>
      <c r="M502">
        <v>1.10747663551401</v>
      </c>
      <c r="N502">
        <v>0.71396895787139703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1006</v>
      </c>
      <c r="F503">
        <v>985</v>
      </c>
      <c r="G503">
        <v>21</v>
      </c>
      <c r="H503">
        <v>982</v>
      </c>
      <c r="I503">
        <v>24</v>
      </c>
      <c r="J503">
        <v>3</v>
      </c>
      <c r="K503">
        <v>0.97614314115308098</v>
      </c>
      <c r="L503">
        <v>0.99695431472081197</v>
      </c>
      <c r="M503">
        <v>1.02131979695431</v>
      </c>
      <c r="N503">
        <v>0.98643897538925096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745</v>
      </c>
      <c r="F504">
        <v>720</v>
      </c>
      <c r="G504">
        <v>25</v>
      </c>
      <c r="H504">
        <v>672</v>
      </c>
      <c r="I504">
        <v>73</v>
      </c>
      <c r="J504">
        <v>48</v>
      </c>
      <c r="K504">
        <v>0.90201342281879104</v>
      </c>
      <c r="L504">
        <v>0.93333333333333302</v>
      </c>
      <c r="M504">
        <v>1.0347222222222201</v>
      </c>
      <c r="N504">
        <v>0.91740614334470905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247</v>
      </c>
      <c r="F505">
        <v>214</v>
      </c>
      <c r="G505">
        <v>33</v>
      </c>
      <c r="H505">
        <v>181</v>
      </c>
      <c r="I505">
        <v>66</v>
      </c>
      <c r="J505">
        <v>33</v>
      </c>
      <c r="K505">
        <v>0.73279352226720595</v>
      </c>
      <c r="L505">
        <v>0.84579439252336397</v>
      </c>
      <c r="M505">
        <v>1.15420560747663</v>
      </c>
      <c r="N505">
        <v>0.78524945770065002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1120</v>
      </c>
      <c r="F506">
        <v>1166</v>
      </c>
      <c r="G506">
        <v>46</v>
      </c>
      <c r="H506">
        <v>1116</v>
      </c>
      <c r="I506">
        <v>4</v>
      </c>
      <c r="J506">
        <v>50</v>
      </c>
      <c r="K506">
        <v>0.996428571428571</v>
      </c>
      <c r="L506">
        <v>0.95711835334476802</v>
      </c>
      <c r="M506">
        <v>0.96054888507718605</v>
      </c>
      <c r="N506">
        <v>0.976377952755905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693</v>
      </c>
      <c r="F507">
        <v>728</v>
      </c>
      <c r="G507">
        <v>35</v>
      </c>
      <c r="H507">
        <v>613</v>
      </c>
      <c r="I507">
        <v>80</v>
      </c>
      <c r="J507">
        <v>115</v>
      </c>
      <c r="K507">
        <v>0.88455988455988399</v>
      </c>
      <c r="L507">
        <v>0.84203296703296704</v>
      </c>
      <c r="M507">
        <v>0.95192307692307598</v>
      </c>
      <c r="N507">
        <v>0.86277269528500999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248</v>
      </c>
      <c r="F508">
        <v>270</v>
      </c>
      <c r="G508">
        <v>22</v>
      </c>
      <c r="H508">
        <v>182</v>
      </c>
      <c r="I508">
        <v>66</v>
      </c>
      <c r="J508">
        <v>88</v>
      </c>
      <c r="K508">
        <v>0.73387096774193505</v>
      </c>
      <c r="L508">
        <v>0.67407407407407405</v>
      </c>
      <c r="M508">
        <v>0.91851851851851796</v>
      </c>
      <c r="N508">
        <v>0.70270270270270196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1116</v>
      </c>
      <c r="F509">
        <v>1166</v>
      </c>
      <c r="G509">
        <v>50</v>
      </c>
      <c r="H509">
        <v>1102</v>
      </c>
      <c r="I509">
        <v>14</v>
      </c>
      <c r="J509">
        <v>64</v>
      </c>
      <c r="K509">
        <v>0.98745519713261598</v>
      </c>
      <c r="L509">
        <v>0.94511149228130298</v>
      </c>
      <c r="M509">
        <v>0.95711835334476802</v>
      </c>
      <c r="N509">
        <v>0.96581945661700197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725</v>
      </c>
      <c r="F510">
        <v>728</v>
      </c>
      <c r="G510">
        <v>3</v>
      </c>
      <c r="H510">
        <v>671</v>
      </c>
      <c r="I510">
        <v>54</v>
      </c>
      <c r="J510">
        <v>57</v>
      </c>
      <c r="K510">
        <v>0.92551724137931002</v>
      </c>
      <c r="L510">
        <v>0.92170329670329598</v>
      </c>
      <c r="M510">
        <v>0.99587912087912001</v>
      </c>
      <c r="N510">
        <v>0.92360633172745998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256</v>
      </c>
      <c r="F511">
        <v>270</v>
      </c>
      <c r="G511">
        <v>14</v>
      </c>
      <c r="H511">
        <v>217</v>
      </c>
      <c r="I511">
        <v>39</v>
      </c>
      <c r="J511">
        <v>53</v>
      </c>
      <c r="K511">
        <v>0.84765625</v>
      </c>
      <c r="L511">
        <v>0.80370370370370303</v>
      </c>
      <c r="M511">
        <v>0.94814814814814796</v>
      </c>
      <c r="N511">
        <v>0.82509505703422004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1163</v>
      </c>
      <c r="F512">
        <v>1166</v>
      </c>
      <c r="G512">
        <v>3</v>
      </c>
      <c r="H512">
        <v>1162</v>
      </c>
      <c r="I512">
        <v>1</v>
      </c>
      <c r="J512">
        <v>4</v>
      </c>
      <c r="K512">
        <v>0.99914015477214102</v>
      </c>
      <c r="L512">
        <v>0.99656946826758097</v>
      </c>
      <c r="M512">
        <v>0.99742710120068601</v>
      </c>
      <c r="N512">
        <v>0.99785315586088397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719</v>
      </c>
      <c r="F513">
        <v>728</v>
      </c>
      <c r="G513">
        <v>9</v>
      </c>
      <c r="H513">
        <v>661</v>
      </c>
      <c r="I513">
        <v>58</v>
      </c>
      <c r="J513">
        <v>67</v>
      </c>
      <c r="K513">
        <v>0.91933240611960998</v>
      </c>
      <c r="L513">
        <v>0.90796703296703296</v>
      </c>
      <c r="M513">
        <v>0.98763736263736202</v>
      </c>
      <c r="N513">
        <v>0.91361437456807104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260</v>
      </c>
      <c r="F514">
        <v>270</v>
      </c>
      <c r="G514">
        <v>10</v>
      </c>
      <c r="H514">
        <v>219</v>
      </c>
      <c r="I514">
        <v>41</v>
      </c>
      <c r="J514">
        <v>51</v>
      </c>
      <c r="K514">
        <v>0.84230769230769198</v>
      </c>
      <c r="L514">
        <v>0.81111111111111101</v>
      </c>
      <c r="M514">
        <v>0.96296296296296202</v>
      </c>
      <c r="N514">
        <v>0.82641509433962201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1080</v>
      </c>
      <c r="F515">
        <v>1098</v>
      </c>
      <c r="G515">
        <v>18</v>
      </c>
      <c r="H515">
        <v>1070</v>
      </c>
      <c r="I515">
        <v>10</v>
      </c>
      <c r="J515">
        <v>28</v>
      </c>
      <c r="K515">
        <v>0.99074074074074003</v>
      </c>
      <c r="L515">
        <v>0.97449908925318696</v>
      </c>
      <c r="M515">
        <v>0.98360655737704905</v>
      </c>
      <c r="N515">
        <v>0.98255280073461804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881</v>
      </c>
      <c r="F516">
        <v>859</v>
      </c>
      <c r="G516">
        <v>22</v>
      </c>
      <c r="H516">
        <v>801</v>
      </c>
      <c r="I516">
        <v>80</v>
      </c>
      <c r="J516">
        <v>58</v>
      </c>
      <c r="K516">
        <v>0.90919409761634495</v>
      </c>
      <c r="L516">
        <v>0.93247962747380597</v>
      </c>
      <c r="M516">
        <v>1.02561117578579</v>
      </c>
      <c r="N516">
        <v>0.92068965517241297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333</v>
      </c>
      <c r="F517">
        <v>293</v>
      </c>
      <c r="G517">
        <v>40</v>
      </c>
      <c r="H517">
        <v>191</v>
      </c>
      <c r="I517">
        <v>142</v>
      </c>
      <c r="J517">
        <v>102</v>
      </c>
      <c r="K517">
        <v>0.57357357357357297</v>
      </c>
      <c r="L517">
        <v>0.65187713310580198</v>
      </c>
      <c r="M517">
        <v>1.1365187713310501</v>
      </c>
      <c r="N517">
        <v>0.61022364217252301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1064</v>
      </c>
      <c r="F518">
        <v>1098</v>
      </c>
      <c r="G518">
        <v>34</v>
      </c>
      <c r="H518">
        <v>1047</v>
      </c>
      <c r="I518">
        <v>17</v>
      </c>
      <c r="J518">
        <v>51</v>
      </c>
      <c r="K518">
        <v>0.98402255639097702</v>
      </c>
      <c r="L518">
        <v>0.95355191256830596</v>
      </c>
      <c r="M518">
        <v>0.96903460837887001</v>
      </c>
      <c r="N518">
        <v>0.96854764107308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842</v>
      </c>
      <c r="F519">
        <v>859</v>
      </c>
      <c r="G519">
        <v>17</v>
      </c>
      <c r="H519">
        <v>779</v>
      </c>
      <c r="I519">
        <v>63</v>
      </c>
      <c r="J519">
        <v>80</v>
      </c>
      <c r="K519">
        <v>0.92517814726840797</v>
      </c>
      <c r="L519">
        <v>0.906868451688009</v>
      </c>
      <c r="M519">
        <v>0.98020954598370202</v>
      </c>
      <c r="N519">
        <v>0.91593180482069303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278</v>
      </c>
      <c r="F520">
        <v>293</v>
      </c>
      <c r="G520">
        <v>15</v>
      </c>
      <c r="H520">
        <v>209</v>
      </c>
      <c r="I520">
        <v>69</v>
      </c>
      <c r="J520">
        <v>84</v>
      </c>
      <c r="K520">
        <v>0.75179856115107901</v>
      </c>
      <c r="L520">
        <v>0.713310580204778</v>
      </c>
      <c r="M520">
        <v>0.94880546075085304</v>
      </c>
      <c r="N520">
        <v>0.73204903677758304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1104</v>
      </c>
      <c r="F521">
        <v>1098</v>
      </c>
      <c r="G521">
        <v>6</v>
      </c>
      <c r="H521">
        <v>1095</v>
      </c>
      <c r="I521">
        <v>9</v>
      </c>
      <c r="J521">
        <v>3</v>
      </c>
      <c r="K521">
        <v>0.99184782608695599</v>
      </c>
      <c r="L521">
        <v>0.99726775956284097</v>
      </c>
      <c r="M521">
        <v>1.0054644808743101</v>
      </c>
      <c r="N521">
        <v>0.99455040871934597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861</v>
      </c>
      <c r="F522">
        <v>859</v>
      </c>
      <c r="G522">
        <v>2</v>
      </c>
      <c r="H522">
        <v>814</v>
      </c>
      <c r="I522">
        <v>47</v>
      </c>
      <c r="J522">
        <v>45</v>
      </c>
      <c r="K522">
        <v>0.94541231126596903</v>
      </c>
      <c r="L522">
        <v>0.94761350407450495</v>
      </c>
      <c r="M522">
        <v>1.00232828870779</v>
      </c>
      <c r="N522">
        <v>0.94651162790697596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278</v>
      </c>
      <c r="F523">
        <v>293</v>
      </c>
      <c r="G523">
        <v>15</v>
      </c>
      <c r="H523">
        <v>205</v>
      </c>
      <c r="I523">
        <v>73</v>
      </c>
      <c r="J523">
        <v>88</v>
      </c>
      <c r="K523">
        <v>0.73741007194244601</v>
      </c>
      <c r="L523">
        <v>0.69965870307167199</v>
      </c>
      <c r="M523">
        <v>0.94880546075085304</v>
      </c>
      <c r="N523">
        <v>0.71803852889667197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1113</v>
      </c>
      <c r="F524">
        <v>1140</v>
      </c>
      <c r="G524">
        <v>27</v>
      </c>
      <c r="H524">
        <v>1110</v>
      </c>
      <c r="I524">
        <v>3</v>
      </c>
      <c r="J524">
        <v>30</v>
      </c>
      <c r="K524">
        <v>0.99730458221024199</v>
      </c>
      <c r="L524">
        <v>0.97368421052631504</v>
      </c>
      <c r="M524">
        <v>0.97631578947368403</v>
      </c>
      <c r="N524">
        <v>0.98535286284953305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899</v>
      </c>
      <c r="F525">
        <v>869</v>
      </c>
      <c r="G525">
        <v>30</v>
      </c>
      <c r="H525">
        <v>787</v>
      </c>
      <c r="I525">
        <v>112</v>
      </c>
      <c r="J525">
        <v>82</v>
      </c>
      <c r="K525">
        <v>0.87541713014460498</v>
      </c>
      <c r="L525">
        <v>0.90563866513233604</v>
      </c>
      <c r="M525">
        <v>1.03452243958573</v>
      </c>
      <c r="N525">
        <v>0.89027149321266896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256</v>
      </c>
      <c r="F526">
        <v>247</v>
      </c>
      <c r="G526">
        <v>9</v>
      </c>
      <c r="H526">
        <v>177</v>
      </c>
      <c r="I526">
        <v>79</v>
      </c>
      <c r="J526">
        <v>70</v>
      </c>
      <c r="K526">
        <v>0.69140625</v>
      </c>
      <c r="L526">
        <v>0.71659919028340002</v>
      </c>
      <c r="M526">
        <v>1.0364372469635601</v>
      </c>
      <c r="N526">
        <v>0.70377733598409498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1091</v>
      </c>
      <c r="F527">
        <v>1140</v>
      </c>
      <c r="G527">
        <v>49</v>
      </c>
      <c r="H527">
        <v>1083</v>
      </c>
      <c r="I527">
        <v>8</v>
      </c>
      <c r="J527">
        <v>57</v>
      </c>
      <c r="K527">
        <v>0.99266727772685603</v>
      </c>
      <c r="L527">
        <v>0.95</v>
      </c>
      <c r="M527">
        <v>0.95701754385964899</v>
      </c>
      <c r="N527">
        <v>0.97086508292245599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943</v>
      </c>
      <c r="F528">
        <v>869</v>
      </c>
      <c r="G528">
        <v>74</v>
      </c>
      <c r="H528">
        <v>826</v>
      </c>
      <c r="I528">
        <v>117</v>
      </c>
      <c r="J528">
        <v>43</v>
      </c>
      <c r="K528">
        <v>0.87592788971367896</v>
      </c>
      <c r="L528">
        <v>0.95051783659378597</v>
      </c>
      <c r="M528">
        <v>1.08515535097813</v>
      </c>
      <c r="N528">
        <v>0.91169977924944801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257</v>
      </c>
      <c r="F529">
        <v>247</v>
      </c>
      <c r="G529">
        <v>10</v>
      </c>
      <c r="H529">
        <v>202</v>
      </c>
      <c r="I529">
        <v>55</v>
      </c>
      <c r="J529">
        <v>45</v>
      </c>
      <c r="K529">
        <v>0.785992217898832</v>
      </c>
      <c r="L529">
        <v>0.81781376518218596</v>
      </c>
      <c r="M529">
        <v>1.0404858299595099</v>
      </c>
      <c r="N529">
        <v>0.80158730158730096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1128</v>
      </c>
      <c r="F530">
        <v>1140</v>
      </c>
      <c r="G530">
        <v>12</v>
      </c>
      <c r="H530">
        <v>1124</v>
      </c>
      <c r="I530">
        <v>4</v>
      </c>
      <c r="J530">
        <v>16</v>
      </c>
      <c r="K530">
        <v>0.99645390070921902</v>
      </c>
      <c r="L530">
        <v>0.98596491228070104</v>
      </c>
      <c r="M530">
        <v>0.98947368421052595</v>
      </c>
      <c r="N530">
        <v>0.99118165784832402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872</v>
      </c>
      <c r="F531">
        <v>869</v>
      </c>
      <c r="G531">
        <v>3</v>
      </c>
      <c r="H531">
        <v>790</v>
      </c>
      <c r="I531">
        <v>82</v>
      </c>
      <c r="J531">
        <v>79</v>
      </c>
      <c r="K531">
        <v>0.90596330275229298</v>
      </c>
      <c r="L531">
        <v>0.90909090909090895</v>
      </c>
      <c r="M531">
        <v>1.00345224395857</v>
      </c>
      <c r="N531">
        <v>0.90752441125789696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248</v>
      </c>
      <c r="F532">
        <v>247</v>
      </c>
      <c r="G532">
        <v>1</v>
      </c>
      <c r="H532">
        <v>208</v>
      </c>
      <c r="I532">
        <v>40</v>
      </c>
      <c r="J532">
        <v>39</v>
      </c>
      <c r="K532">
        <v>0.83870967741935398</v>
      </c>
      <c r="L532">
        <v>0.84210526315789402</v>
      </c>
      <c r="M532">
        <v>1.00404858299595</v>
      </c>
      <c r="N532">
        <v>0.84040404040404004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974</v>
      </c>
      <c r="F533">
        <v>997</v>
      </c>
      <c r="G533">
        <v>23</v>
      </c>
      <c r="H533">
        <v>969</v>
      </c>
      <c r="I533">
        <v>5</v>
      </c>
      <c r="J533">
        <v>28</v>
      </c>
      <c r="K533">
        <v>0.99486652977412704</v>
      </c>
      <c r="L533">
        <v>0.97191574724172503</v>
      </c>
      <c r="M533">
        <v>0.97693079237713099</v>
      </c>
      <c r="N533">
        <v>0.98325722983257202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797</v>
      </c>
      <c r="F534">
        <v>810</v>
      </c>
      <c r="G534">
        <v>13</v>
      </c>
      <c r="H534">
        <v>732</v>
      </c>
      <c r="I534">
        <v>65</v>
      </c>
      <c r="J534">
        <v>78</v>
      </c>
      <c r="K534">
        <v>0.918444165621079</v>
      </c>
      <c r="L534">
        <v>0.90370370370370301</v>
      </c>
      <c r="M534">
        <v>0.98395061728394995</v>
      </c>
      <c r="N534">
        <v>0.91101431238332298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241</v>
      </c>
      <c r="F535">
        <v>250</v>
      </c>
      <c r="G535">
        <v>9</v>
      </c>
      <c r="H535">
        <v>165</v>
      </c>
      <c r="I535">
        <v>76</v>
      </c>
      <c r="J535">
        <v>85</v>
      </c>
      <c r="K535">
        <v>0.68464730290456399</v>
      </c>
      <c r="L535">
        <v>0.66</v>
      </c>
      <c r="M535">
        <v>0.96399999999999997</v>
      </c>
      <c r="N535">
        <v>0.67209775967413399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976</v>
      </c>
      <c r="F536">
        <v>997</v>
      </c>
      <c r="G536">
        <v>21</v>
      </c>
      <c r="H536">
        <v>971</v>
      </c>
      <c r="I536">
        <v>5</v>
      </c>
      <c r="J536">
        <v>26</v>
      </c>
      <c r="K536">
        <v>0.99487704918032704</v>
      </c>
      <c r="L536">
        <v>0.97392176529588703</v>
      </c>
      <c r="M536">
        <v>0.97893681043129299</v>
      </c>
      <c r="N536">
        <v>0.98428788646730803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827</v>
      </c>
      <c r="F537">
        <v>810</v>
      </c>
      <c r="G537">
        <v>17</v>
      </c>
      <c r="H537">
        <v>764</v>
      </c>
      <c r="I537">
        <v>63</v>
      </c>
      <c r="J537">
        <v>46</v>
      </c>
      <c r="K537">
        <v>0.92382103990326403</v>
      </c>
      <c r="L537">
        <v>0.94320987654320898</v>
      </c>
      <c r="M537">
        <v>1.0209876543209799</v>
      </c>
      <c r="N537">
        <v>0.93341478313989001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233</v>
      </c>
      <c r="F538">
        <v>250</v>
      </c>
      <c r="G538">
        <v>17</v>
      </c>
      <c r="H538">
        <v>188</v>
      </c>
      <c r="I538">
        <v>45</v>
      </c>
      <c r="J538">
        <v>62</v>
      </c>
      <c r="K538">
        <v>0.806866952789699</v>
      </c>
      <c r="L538">
        <v>0.752</v>
      </c>
      <c r="M538">
        <v>0.93200000000000005</v>
      </c>
      <c r="N538">
        <v>0.77846790890269102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995</v>
      </c>
      <c r="F539">
        <v>997</v>
      </c>
      <c r="G539">
        <v>2</v>
      </c>
      <c r="H539">
        <v>994</v>
      </c>
      <c r="I539">
        <v>1</v>
      </c>
      <c r="J539">
        <v>3</v>
      </c>
      <c r="K539">
        <v>0.99899497487437094</v>
      </c>
      <c r="L539">
        <v>0.99699097291875605</v>
      </c>
      <c r="M539">
        <v>0.99799398194583699</v>
      </c>
      <c r="N539">
        <v>0.99799196787148503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812</v>
      </c>
      <c r="F540">
        <v>810</v>
      </c>
      <c r="G540">
        <v>2</v>
      </c>
      <c r="H540">
        <v>758</v>
      </c>
      <c r="I540">
        <v>54</v>
      </c>
      <c r="J540">
        <v>52</v>
      </c>
      <c r="K540">
        <v>0.93349753694581195</v>
      </c>
      <c r="L540">
        <v>0.93580246913580201</v>
      </c>
      <c r="M540">
        <v>1.00246913580246</v>
      </c>
      <c r="N540">
        <v>0.93464858199753298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244</v>
      </c>
      <c r="F541">
        <v>250</v>
      </c>
      <c r="G541">
        <v>6</v>
      </c>
      <c r="H541">
        <v>196</v>
      </c>
      <c r="I541">
        <v>48</v>
      </c>
      <c r="J541">
        <v>54</v>
      </c>
      <c r="K541">
        <v>0.80327868852458995</v>
      </c>
      <c r="L541">
        <v>0.78400000000000003</v>
      </c>
      <c r="M541">
        <v>0.97599999999999998</v>
      </c>
      <c r="N541">
        <v>0.79352226720647701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931</v>
      </c>
      <c r="F542">
        <v>937</v>
      </c>
      <c r="G542">
        <v>6</v>
      </c>
      <c r="H542">
        <v>921</v>
      </c>
      <c r="I542">
        <v>10</v>
      </c>
      <c r="J542">
        <v>16</v>
      </c>
      <c r="K542">
        <v>0.98925886143931197</v>
      </c>
      <c r="L542">
        <v>0.982924226254002</v>
      </c>
      <c r="M542">
        <v>0.99359658484525004</v>
      </c>
      <c r="N542">
        <v>0.98608137044967803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734</v>
      </c>
      <c r="F543">
        <v>703</v>
      </c>
      <c r="G543">
        <v>31</v>
      </c>
      <c r="H543">
        <v>627</v>
      </c>
      <c r="I543">
        <v>107</v>
      </c>
      <c r="J543">
        <v>76</v>
      </c>
      <c r="K543">
        <v>0.85422343324250605</v>
      </c>
      <c r="L543">
        <v>0.891891891891891</v>
      </c>
      <c r="M543">
        <v>1.04409672830725</v>
      </c>
      <c r="N543">
        <v>0.87265135699373697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232</v>
      </c>
      <c r="F544">
        <v>199</v>
      </c>
      <c r="G544">
        <v>33</v>
      </c>
      <c r="H544">
        <v>163</v>
      </c>
      <c r="I544">
        <v>69</v>
      </c>
      <c r="J544">
        <v>36</v>
      </c>
      <c r="K544">
        <v>0.70258620689655105</v>
      </c>
      <c r="L544">
        <v>0.819095477386934</v>
      </c>
      <c r="M544">
        <v>1.16582914572864</v>
      </c>
      <c r="N544">
        <v>0.75638051044083499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964</v>
      </c>
      <c r="F545">
        <v>937</v>
      </c>
      <c r="G545">
        <v>27</v>
      </c>
      <c r="H545">
        <v>910</v>
      </c>
      <c r="I545">
        <v>54</v>
      </c>
      <c r="J545">
        <v>27</v>
      </c>
      <c r="K545">
        <v>0.94398340248962598</v>
      </c>
      <c r="L545">
        <v>0.97118463180362802</v>
      </c>
      <c r="M545">
        <v>1.0288153681963701</v>
      </c>
      <c r="N545">
        <v>0.95739084692267196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743</v>
      </c>
      <c r="F546">
        <v>703</v>
      </c>
      <c r="G546">
        <v>40</v>
      </c>
      <c r="H546">
        <v>639</v>
      </c>
      <c r="I546">
        <v>104</v>
      </c>
      <c r="J546">
        <v>64</v>
      </c>
      <c r="K546">
        <v>0.86002691790040298</v>
      </c>
      <c r="L546">
        <v>0.908961593172119</v>
      </c>
      <c r="M546">
        <v>1.05689900426742</v>
      </c>
      <c r="N546">
        <v>0.88381742738589197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207</v>
      </c>
      <c r="F547">
        <v>199</v>
      </c>
      <c r="G547">
        <v>8</v>
      </c>
      <c r="H547">
        <v>170</v>
      </c>
      <c r="I547">
        <v>37</v>
      </c>
      <c r="J547">
        <v>29</v>
      </c>
      <c r="K547">
        <v>0.82125603864734298</v>
      </c>
      <c r="L547">
        <v>0.85427135678391897</v>
      </c>
      <c r="M547">
        <v>1.04020100502512</v>
      </c>
      <c r="N547">
        <v>0.83743842364531995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934</v>
      </c>
      <c r="F548">
        <v>937</v>
      </c>
      <c r="G548">
        <v>3</v>
      </c>
      <c r="H548">
        <v>929</v>
      </c>
      <c r="I548">
        <v>5</v>
      </c>
      <c r="J548">
        <v>8</v>
      </c>
      <c r="K548">
        <v>0.994646680942184</v>
      </c>
      <c r="L548">
        <v>0.99146211312700105</v>
      </c>
      <c r="M548">
        <v>0.99679829242262497</v>
      </c>
      <c r="N548">
        <v>0.99305184393372503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736</v>
      </c>
      <c r="F549">
        <v>703</v>
      </c>
      <c r="G549">
        <v>33</v>
      </c>
      <c r="H549">
        <v>635</v>
      </c>
      <c r="I549">
        <v>101</v>
      </c>
      <c r="J549">
        <v>68</v>
      </c>
      <c r="K549">
        <v>0.86277173913043403</v>
      </c>
      <c r="L549">
        <v>0.903271692745377</v>
      </c>
      <c r="M549">
        <v>1.04694167852062</v>
      </c>
      <c r="N549">
        <v>0.882557331480194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197</v>
      </c>
      <c r="F550">
        <v>199</v>
      </c>
      <c r="G550">
        <v>2</v>
      </c>
      <c r="H550">
        <v>159</v>
      </c>
      <c r="I550">
        <v>38</v>
      </c>
      <c r="J550">
        <v>40</v>
      </c>
      <c r="K550">
        <v>0.807106598984771</v>
      </c>
      <c r="L550">
        <v>0.79899497487437099</v>
      </c>
      <c r="M550">
        <v>0.98994974874371799</v>
      </c>
      <c r="N550">
        <v>0.80303030303030298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1194</v>
      </c>
      <c r="F551">
        <v>1224</v>
      </c>
      <c r="G551">
        <v>30</v>
      </c>
      <c r="H551">
        <v>1186</v>
      </c>
      <c r="I551">
        <v>8</v>
      </c>
      <c r="J551">
        <v>38</v>
      </c>
      <c r="K551">
        <v>0.993299832495812</v>
      </c>
      <c r="L551">
        <v>0.96895424836601296</v>
      </c>
      <c r="M551">
        <v>0.97549019607843102</v>
      </c>
      <c r="N551">
        <v>0.98097601323407702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575</v>
      </c>
      <c r="F552">
        <v>647</v>
      </c>
      <c r="G552">
        <v>72</v>
      </c>
      <c r="H552">
        <v>545</v>
      </c>
      <c r="I552">
        <v>30</v>
      </c>
      <c r="J552">
        <v>102</v>
      </c>
      <c r="K552">
        <v>0.94782608695652104</v>
      </c>
      <c r="L552">
        <v>0.842349304482225</v>
      </c>
      <c r="M552">
        <v>0.88871715610510005</v>
      </c>
      <c r="N552">
        <v>0.89198036006546599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249</v>
      </c>
      <c r="F553">
        <v>217</v>
      </c>
      <c r="G553">
        <v>32</v>
      </c>
      <c r="H553">
        <v>160</v>
      </c>
      <c r="I553">
        <v>89</v>
      </c>
      <c r="J553">
        <v>57</v>
      </c>
      <c r="K553">
        <v>0.64257028112449799</v>
      </c>
      <c r="L553">
        <v>0.73732718894009197</v>
      </c>
      <c r="M553">
        <v>1.14746543778801</v>
      </c>
      <c r="N553">
        <v>0.68669527896995697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1165</v>
      </c>
      <c r="F554">
        <v>1224</v>
      </c>
      <c r="G554">
        <v>59</v>
      </c>
      <c r="H554">
        <v>1155</v>
      </c>
      <c r="I554">
        <v>10</v>
      </c>
      <c r="J554">
        <v>69</v>
      </c>
      <c r="K554">
        <v>0.99141630901287503</v>
      </c>
      <c r="L554">
        <v>0.94362745098039202</v>
      </c>
      <c r="M554">
        <v>0.95179738562091498</v>
      </c>
      <c r="N554">
        <v>0.96693177061531999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619</v>
      </c>
      <c r="F555">
        <v>647</v>
      </c>
      <c r="G555">
        <v>28</v>
      </c>
      <c r="H555">
        <v>594</v>
      </c>
      <c r="I555">
        <v>25</v>
      </c>
      <c r="J555">
        <v>53</v>
      </c>
      <c r="K555">
        <v>0.95961227786752801</v>
      </c>
      <c r="L555">
        <v>0.91808346213292102</v>
      </c>
      <c r="M555">
        <v>0.95672333848531599</v>
      </c>
      <c r="N555">
        <v>0.93838862559241598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237</v>
      </c>
      <c r="F556">
        <v>217</v>
      </c>
      <c r="G556">
        <v>20</v>
      </c>
      <c r="H556">
        <v>186</v>
      </c>
      <c r="I556">
        <v>51</v>
      </c>
      <c r="J556">
        <v>31</v>
      </c>
      <c r="K556">
        <v>0.784810126582278</v>
      </c>
      <c r="L556">
        <v>0.85714285714285698</v>
      </c>
      <c r="M556">
        <v>1.09216589861751</v>
      </c>
      <c r="N556">
        <v>0.81938325991189398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1228</v>
      </c>
      <c r="F557">
        <v>1224</v>
      </c>
      <c r="G557">
        <v>4</v>
      </c>
      <c r="H557">
        <v>1215</v>
      </c>
      <c r="I557">
        <v>13</v>
      </c>
      <c r="J557">
        <v>9</v>
      </c>
      <c r="K557">
        <v>0.98941368078175895</v>
      </c>
      <c r="L557">
        <v>0.99264705882352899</v>
      </c>
      <c r="M557">
        <v>1.0032679738562</v>
      </c>
      <c r="N557">
        <v>0.99102773246329501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652</v>
      </c>
      <c r="F558">
        <v>647</v>
      </c>
      <c r="G558">
        <v>5</v>
      </c>
      <c r="H558">
        <v>614</v>
      </c>
      <c r="I558">
        <v>38</v>
      </c>
      <c r="J558">
        <v>33</v>
      </c>
      <c r="K558">
        <v>0.94171779141104295</v>
      </c>
      <c r="L558">
        <v>0.94899536321483702</v>
      </c>
      <c r="M558">
        <v>1.00772797527047</v>
      </c>
      <c r="N558">
        <v>0.94534257120862197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228</v>
      </c>
      <c r="F559">
        <v>217</v>
      </c>
      <c r="G559">
        <v>11</v>
      </c>
      <c r="H559">
        <v>186</v>
      </c>
      <c r="I559">
        <v>42</v>
      </c>
      <c r="J559">
        <v>31</v>
      </c>
      <c r="K559">
        <v>0.81578947368420995</v>
      </c>
      <c r="L559">
        <v>0.85714285714285698</v>
      </c>
      <c r="M559">
        <v>1.0506912442396299</v>
      </c>
      <c r="N559">
        <v>0.83595505617977495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1053</v>
      </c>
      <c r="F560">
        <v>1053</v>
      </c>
      <c r="G560">
        <v>0</v>
      </c>
      <c r="H560">
        <v>1043</v>
      </c>
      <c r="I560">
        <v>10</v>
      </c>
      <c r="J560">
        <v>10</v>
      </c>
      <c r="K560">
        <v>0.99050332383665696</v>
      </c>
      <c r="L560">
        <v>0.99050332383665696</v>
      </c>
      <c r="M560">
        <v>1</v>
      </c>
      <c r="N560">
        <v>0.99050332383665696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693</v>
      </c>
      <c r="F561">
        <v>716</v>
      </c>
      <c r="G561">
        <v>23</v>
      </c>
      <c r="H561">
        <v>626</v>
      </c>
      <c r="I561">
        <v>67</v>
      </c>
      <c r="J561">
        <v>90</v>
      </c>
      <c r="K561">
        <v>0.90331890331890297</v>
      </c>
      <c r="L561">
        <v>0.87430167597765296</v>
      </c>
      <c r="M561">
        <v>0.96787709497206698</v>
      </c>
      <c r="N561">
        <v>0.88857345635202201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278</v>
      </c>
      <c r="F562">
        <v>224</v>
      </c>
      <c r="G562">
        <v>54</v>
      </c>
      <c r="H562">
        <v>175</v>
      </c>
      <c r="I562">
        <v>103</v>
      </c>
      <c r="J562">
        <v>49</v>
      </c>
      <c r="K562">
        <v>0.62949640287769704</v>
      </c>
      <c r="L562">
        <v>0.78125</v>
      </c>
      <c r="M562">
        <v>1.2410714285714199</v>
      </c>
      <c r="N562">
        <v>0.69721115537848599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994</v>
      </c>
      <c r="F563">
        <v>1053</v>
      </c>
      <c r="G563">
        <v>59</v>
      </c>
      <c r="H563">
        <v>985</v>
      </c>
      <c r="I563">
        <v>9</v>
      </c>
      <c r="J563">
        <v>68</v>
      </c>
      <c r="K563">
        <v>0.99094567404426503</v>
      </c>
      <c r="L563">
        <v>0.93542260208926797</v>
      </c>
      <c r="M563">
        <v>0.94396961063627705</v>
      </c>
      <c r="N563">
        <v>0.96238397655105001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725</v>
      </c>
      <c r="F564">
        <v>716</v>
      </c>
      <c r="G564">
        <v>9</v>
      </c>
      <c r="H564">
        <v>664</v>
      </c>
      <c r="I564">
        <v>61</v>
      </c>
      <c r="J564">
        <v>52</v>
      </c>
      <c r="K564">
        <v>0.91586206896551703</v>
      </c>
      <c r="L564">
        <v>0.92737430167597701</v>
      </c>
      <c r="M564">
        <v>1.0125698324022301</v>
      </c>
      <c r="N564">
        <v>0.92158223455933297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185</v>
      </c>
      <c r="I565">
        <v>45</v>
      </c>
      <c r="J565">
        <v>39</v>
      </c>
      <c r="K565">
        <v>0.80434782608695599</v>
      </c>
      <c r="L565">
        <v>0.82589285714285698</v>
      </c>
      <c r="M565">
        <v>1.02678571428571</v>
      </c>
      <c r="N565">
        <v>0.81497797356828094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1053</v>
      </c>
      <c r="F566">
        <v>1053</v>
      </c>
      <c r="G566">
        <v>0</v>
      </c>
      <c r="H566">
        <v>1046</v>
      </c>
      <c r="I566">
        <v>7</v>
      </c>
      <c r="J566">
        <v>7</v>
      </c>
      <c r="K566">
        <v>0.99335232668565998</v>
      </c>
      <c r="L566">
        <v>0.99335232668565998</v>
      </c>
      <c r="M566">
        <v>1</v>
      </c>
      <c r="N566">
        <v>0.99335232668565998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730</v>
      </c>
      <c r="F567">
        <v>716</v>
      </c>
      <c r="G567">
        <v>14</v>
      </c>
      <c r="H567">
        <v>672</v>
      </c>
      <c r="I567">
        <v>58</v>
      </c>
      <c r="J567">
        <v>44</v>
      </c>
      <c r="K567">
        <v>0.920547945205479</v>
      </c>
      <c r="L567">
        <v>0.93854748603351901</v>
      </c>
      <c r="M567">
        <v>1.0195530726256901</v>
      </c>
      <c r="N567">
        <v>0.92946058091286299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222</v>
      </c>
      <c r="F568">
        <v>224</v>
      </c>
      <c r="G568">
        <v>2</v>
      </c>
      <c r="H568">
        <v>176</v>
      </c>
      <c r="I568">
        <v>46</v>
      </c>
      <c r="J568">
        <v>48</v>
      </c>
      <c r="K568">
        <v>0.79279279279279202</v>
      </c>
      <c r="L568">
        <v>0.78571428571428503</v>
      </c>
      <c r="M568">
        <v>0.99107142857142805</v>
      </c>
      <c r="N568">
        <v>0.78923766816143504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1119</v>
      </c>
      <c r="F569">
        <v>1101</v>
      </c>
      <c r="G569">
        <v>18</v>
      </c>
      <c r="H569">
        <v>1095</v>
      </c>
      <c r="I569">
        <v>24</v>
      </c>
      <c r="J569">
        <v>6</v>
      </c>
      <c r="K569">
        <v>0.97855227882037499</v>
      </c>
      <c r="L569">
        <v>0.99455040871934597</v>
      </c>
      <c r="M569">
        <v>1.0163487738419601</v>
      </c>
      <c r="N569">
        <v>0.98648648648648596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612</v>
      </c>
      <c r="F570">
        <v>614</v>
      </c>
      <c r="G570">
        <v>2</v>
      </c>
      <c r="H570">
        <v>514</v>
      </c>
      <c r="I570">
        <v>98</v>
      </c>
      <c r="J570">
        <v>100</v>
      </c>
      <c r="K570">
        <v>0.83986928104575098</v>
      </c>
      <c r="L570">
        <v>0.83713355048859905</v>
      </c>
      <c r="M570">
        <v>0.99674267100977199</v>
      </c>
      <c r="N570">
        <v>0.83849918433931403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286</v>
      </c>
      <c r="F571">
        <v>228</v>
      </c>
      <c r="G571">
        <v>58</v>
      </c>
      <c r="H571">
        <v>180</v>
      </c>
      <c r="I571">
        <v>106</v>
      </c>
      <c r="J571">
        <v>48</v>
      </c>
      <c r="K571">
        <v>0.62937062937062904</v>
      </c>
      <c r="L571">
        <v>0.78947368421052599</v>
      </c>
      <c r="M571">
        <v>1.2543859649122799</v>
      </c>
      <c r="N571">
        <v>0.70038910505836505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1059</v>
      </c>
      <c r="F572">
        <v>1101</v>
      </c>
      <c r="G572">
        <v>42</v>
      </c>
      <c r="H572">
        <v>1054</v>
      </c>
      <c r="I572">
        <v>5</v>
      </c>
      <c r="J572">
        <v>47</v>
      </c>
      <c r="K572">
        <v>0.99527856468366305</v>
      </c>
      <c r="L572">
        <v>0.95731153496820998</v>
      </c>
      <c r="M572">
        <v>0.961852861035422</v>
      </c>
      <c r="N572">
        <v>0.97592592592592597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616</v>
      </c>
      <c r="F573">
        <v>614</v>
      </c>
      <c r="G573">
        <v>2</v>
      </c>
      <c r="H573">
        <v>552</v>
      </c>
      <c r="I573">
        <v>64</v>
      </c>
      <c r="J573">
        <v>62</v>
      </c>
      <c r="K573">
        <v>0.89610389610389596</v>
      </c>
      <c r="L573">
        <v>0.899022801302931</v>
      </c>
      <c r="M573">
        <v>1.00325732899022</v>
      </c>
      <c r="N573">
        <v>0.89756097560975601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242</v>
      </c>
      <c r="F574">
        <v>228</v>
      </c>
      <c r="G574">
        <v>14</v>
      </c>
      <c r="H574">
        <v>192</v>
      </c>
      <c r="I574">
        <v>50</v>
      </c>
      <c r="J574">
        <v>36</v>
      </c>
      <c r="K574">
        <v>0.79338842975206603</v>
      </c>
      <c r="L574">
        <v>0.84210526315789402</v>
      </c>
      <c r="M574">
        <v>1.06140350877192</v>
      </c>
      <c r="N574">
        <v>0.81702127659574397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1109</v>
      </c>
      <c r="F575">
        <v>1101</v>
      </c>
      <c r="G575">
        <v>8</v>
      </c>
      <c r="H575">
        <v>1098</v>
      </c>
      <c r="I575">
        <v>11</v>
      </c>
      <c r="J575">
        <v>3</v>
      </c>
      <c r="K575">
        <v>0.99008115419296605</v>
      </c>
      <c r="L575">
        <v>0.99727520435967298</v>
      </c>
      <c r="M575">
        <v>1.00726612170753</v>
      </c>
      <c r="N575">
        <v>0.99366515837103997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595</v>
      </c>
      <c r="F576">
        <v>614</v>
      </c>
      <c r="G576">
        <v>19</v>
      </c>
      <c r="H576">
        <v>545</v>
      </c>
      <c r="I576">
        <v>50</v>
      </c>
      <c r="J576">
        <v>69</v>
      </c>
      <c r="K576">
        <v>0.91596638655462104</v>
      </c>
      <c r="L576">
        <v>0.88762214983713295</v>
      </c>
      <c r="M576">
        <v>0.96905537459283297</v>
      </c>
      <c r="N576">
        <v>0.90157154673283701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227</v>
      </c>
      <c r="F577">
        <v>228</v>
      </c>
      <c r="G577">
        <v>1</v>
      </c>
      <c r="H577">
        <v>181</v>
      </c>
      <c r="I577">
        <v>46</v>
      </c>
      <c r="J577">
        <v>47</v>
      </c>
      <c r="K577">
        <v>0.79735682819383202</v>
      </c>
      <c r="L577">
        <v>0.79385964912280704</v>
      </c>
      <c r="M577">
        <v>0.99561403508771895</v>
      </c>
      <c r="N577">
        <v>0.795604395604395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1045</v>
      </c>
      <c r="F578">
        <v>1044</v>
      </c>
      <c r="G578">
        <v>1</v>
      </c>
      <c r="H578">
        <v>1039</v>
      </c>
      <c r="I578">
        <v>6</v>
      </c>
      <c r="J578">
        <v>5</v>
      </c>
      <c r="K578">
        <v>0.99425837320574095</v>
      </c>
      <c r="L578">
        <v>0.99521072796934795</v>
      </c>
      <c r="M578">
        <v>1.0009578544061299</v>
      </c>
      <c r="N578">
        <v>0.99473432264241202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730</v>
      </c>
      <c r="F579">
        <v>668</v>
      </c>
      <c r="G579">
        <v>62</v>
      </c>
      <c r="H579">
        <v>632</v>
      </c>
      <c r="I579">
        <v>98</v>
      </c>
      <c r="J579">
        <v>36</v>
      </c>
      <c r="K579">
        <v>0.86575342465753402</v>
      </c>
      <c r="L579">
        <v>0.94610778443113697</v>
      </c>
      <c r="M579">
        <v>1.09281437125748</v>
      </c>
      <c r="N579">
        <v>0.90414878397710996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288</v>
      </c>
      <c r="F580">
        <v>217</v>
      </c>
      <c r="G580">
        <v>71</v>
      </c>
      <c r="H580">
        <v>184</v>
      </c>
      <c r="I580">
        <v>104</v>
      </c>
      <c r="J580">
        <v>33</v>
      </c>
      <c r="K580">
        <v>0.63888888888888795</v>
      </c>
      <c r="L580">
        <v>0.84792626728110598</v>
      </c>
      <c r="M580">
        <v>1.3271889400921599</v>
      </c>
      <c r="N580">
        <v>0.72871287128712803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1008</v>
      </c>
      <c r="F581">
        <v>1044</v>
      </c>
      <c r="G581">
        <v>36</v>
      </c>
      <c r="H581">
        <v>1003</v>
      </c>
      <c r="I581">
        <v>5</v>
      </c>
      <c r="J581">
        <v>41</v>
      </c>
      <c r="K581">
        <v>0.995039682539682</v>
      </c>
      <c r="L581">
        <v>0.96072796934865901</v>
      </c>
      <c r="M581">
        <v>0.96551724137931005</v>
      </c>
      <c r="N581">
        <v>0.977582846003898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713</v>
      </c>
      <c r="F582">
        <v>668</v>
      </c>
      <c r="G582">
        <v>45</v>
      </c>
      <c r="H582">
        <v>623</v>
      </c>
      <c r="I582">
        <v>90</v>
      </c>
      <c r="J582">
        <v>45</v>
      </c>
      <c r="K582">
        <v>0.87377279102384198</v>
      </c>
      <c r="L582">
        <v>0.93263473053892199</v>
      </c>
      <c r="M582">
        <v>1.06736526946107</v>
      </c>
      <c r="N582">
        <v>0.90224475018102801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225</v>
      </c>
      <c r="F583">
        <v>217</v>
      </c>
      <c r="G583">
        <v>8</v>
      </c>
      <c r="H583">
        <v>184</v>
      </c>
      <c r="I583">
        <v>41</v>
      </c>
      <c r="J583">
        <v>33</v>
      </c>
      <c r="K583">
        <v>0.81777777777777705</v>
      </c>
      <c r="L583">
        <v>0.84792626728110598</v>
      </c>
      <c r="M583">
        <v>1.036866359447</v>
      </c>
      <c r="N583">
        <v>0.83257918552036203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1036</v>
      </c>
      <c r="F584">
        <v>1044</v>
      </c>
      <c r="G584">
        <v>8</v>
      </c>
      <c r="H584">
        <v>1034</v>
      </c>
      <c r="I584">
        <v>2</v>
      </c>
      <c r="J584">
        <v>10</v>
      </c>
      <c r="K584">
        <v>0.99806949806949796</v>
      </c>
      <c r="L584">
        <v>0.99042145593869702</v>
      </c>
      <c r="M584">
        <v>0.99233716475095701</v>
      </c>
      <c r="N584">
        <v>0.99423076923076903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687</v>
      </c>
      <c r="F585">
        <v>668</v>
      </c>
      <c r="G585">
        <v>19</v>
      </c>
      <c r="H585">
        <v>615</v>
      </c>
      <c r="I585">
        <v>72</v>
      </c>
      <c r="J585">
        <v>53</v>
      </c>
      <c r="K585">
        <v>0.89519650655021799</v>
      </c>
      <c r="L585">
        <v>0.92065868263473005</v>
      </c>
      <c r="M585">
        <v>1.0284431137724499</v>
      </c>
      <c r="N585">
        <v>0.90774907749077405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223</v>
      </c>
      <c r="F586">
        <v>217</v>
      </c>
      <c r="G586">
        <v>6</v>
      </c>
      <c r="H586">
        <v>180</v>
      </c>
      <c r="I586">
        <v>43</v>
      </c>
      <c r="J586">
        <v>37</v>
      </c>
      <c r="K586">
        <v>0.80717488789237601</v>
      </c>
      <c r="L586">
        <v>0.82949308755760298</v>
      </c>
      <c r="M586">
        <v>1.02764976958525</v>
      </c>
      <c r="N586">
        <v>0.81818181818181801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907</v>
      </c>
      <c r="F587">
        <v>915</v>
      </c>
      <c r="G587">
        <v>8</v>
      </c>
      <c r="H587">
        <v>891</v>
      </c>
      <c r="I587">
        <v>16</v>
      </c>
      <c r="J587">
        <v>24</v>
      </c>
      <c r="K587">
        <v>0.982359426681367</v>
      </c>
      <c r="L587">
        <v>0.97377049180327802</v>
      </c>
      <c r="M587">
        <v>0.99125683060109204</v>
      </c>
      <c r="N587">
        <v>0.97804610318331497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705</v>
      </c>
      <c r="F588">
        <v>701</v>
      </c>
      <c r="G588">
        <v>4</v>
      </c>
      <c r="H588">
        <v>652</v>
      </c>
      <c r="I588">
        <v>53</v>
      </c>
      <c r="J588">
        <v>49</v>
      </c>
      <c r="K588">
        <v>0.924822695035461</v>
      </c>
      <c r="L588">
        <v>0.93009985734664702</v>
      </c>
      <c r="M588">
        <v>1.00570613409415</v>
      </c>
      <c r="N588">
        <v>0.92745376955903203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237</v>
      </c>
      <c r="F589">
        <v>195</v>
      </c>
      <c r="G589">
        <v>42</v>
      </c>
      <c r="H589">
        <v>130</v>
      </c>
      <c r="I589">
        <v>107</v>
      </c>
      <c r="J589">
        <v>65</v>
      </c>
      <c r="K589">
        <v>0.54852320675105404</v>
      </c>
      <c r="L589">
        <v>0.66666666666666596</v>
      </c>
      <c r="M589">
        <v>1.21538461538461</v>
      </c>
      <c r="N589">
        <v>0.60185185185185097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916</v>
      </c>
      <c r="F590">
        <v>915</v>
      </c>
      <c r="G590">
        <v>1</v>
      </c>
      <c r="H590">
        <v>881</v>
      </c>
      <c r="I590">
        <v>35</v>
      </c>
      <c r="J590">
        <v>34</v>
      </c>
      <c r="K590">
        <v>0.96179039301309999</v>
      </c>
      <c r="L590">
        <v>0.96284153005464401</v>
      </c>
      <c r="M590">
        <v>1.00109289617486</v>
      </c>
      <c r="N590">
        <v>0.96231567449481104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723</v>
      </c>
      <c r="F591">
        <v>701</v>
      </c>
      <c r="G591">
        <v>22</v>
      </c>
      <c r="H591">
        <v>665</v>
      </c>
      <c r="I591">
        <v>58</v>
      </c>
      <c r="J591">
        <v>36</v>
      </c>
      <c r="K591">
        <v>0.91977869986168703</v>
      </c>
      <c r="L591">
        <v>0.94864479315263905</v>
      </c>
      <c r="M591">
        <v>1.0313837375178301</v>
      </c>
      <c r="N591">
        <v>0.93398876404494302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202</v>
      </c>
      <c r="F592">
        <v>195</v>
      </c>
      <c r="G592">
        <v>7</v>
      </c>
      <c r="H592">
        <v>131</v>
      </c>
      <c r="I592">
        <v>71</v>
      </c>
      <c r="J592">
        <v>64</v>
      </c>
      <c r="K592">
        <v>0.64851485148514798</v>
      </c>
      <c r="L592">
        <v>0.67179487179487096</v>
      </c>
      <c r="M592">
        <v>1.03589743589743</v>
      </c>
      <c r="N592">
        <v>0.65994962216624597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911</v>
      </c>
      <c r="F593">
        <v>915</v>
      </c>
      <c r="G593">
        <v>4</v>
      </c>
      <c r="H593">
        <v>906</v>
      </c>
      <c r="I593">
        <v>5</v>
      </c>
      <c r="J593">
        <v>9</v>
      </c>
      <c r="K593">
        <v>0.99451152579582802</v>
      </c>
      <c r="L593">
        <v>0.99016393442622896</v>
      </c>
      <c r="M593">
        <v>0.99562841530054602</v>
      </c>
      <c r="N593">
        <v>0.99233296823658201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707</v>
      </c>
      <c r="F594">
        <v>701</v>
      </c>
      <c r="G594">
        <v>6</v>
      </c>
      <c r="H594">
        <v>660</v>
      </c>
      <c r="I594">
        <v>47</v>
      </c>
      <c r="J594">
        <v>41</v>
      </c>
      <c r="K594">
        <v>0.933521923620933</v>
      </c>
      <c r="L594">
        <v>0.94151212553495001</v>
      </c>
      <c r="M594">
        <v>1.0085592011412201</v>
      </c>
      <c r="N594">
        <v>0.9375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216</v>
      </c>
      <c r="F595">
        <v>195</v>
      </c>
      <c r="G595">
        <v>21</v>
      </c>
      <c r="H595">
        <v>171</v>
      </c>
      <c r="I595">
        <v>45</v>
      </c>
      <c r="J595">
        <v>24</v>
      </c>
      <c r="K595">
        <v>0.79166666666666596</v>
      </c>
      <c r="L595">
        <v>0.87692307692307603</v>
      </c>
      <c r="M595">
        <v>1.1076923076923</v>
      </c>
      <c r="N595">
        <v>0.83211678832116798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1199</v>
      </c>
      <c r="F596">
        <v>1230</v>
      </c>
      <c r="G596">
        <v>31</v>
      </c>
      <c r="H596">
        <v>1187</v>
      </c>
      <c r="I596">
        <v>12</v>
      </c>
      <c r="J596">
        <v>43</v>
      </c>
      <c r="K596">
        <v>0.98999165971642999</v>
      </c>
      <c r="L596">
        <v>0.965040650406504</v>
      </c>
      <c r="M596">
        <v>0.97479674796747895</v>
      </c>
      <c r="N596">
        <v>0.97735693701111503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794</v>
      </c>
      <c r="F597">
        <v>761</v>
      </c>
      <c r="G597">
        <v>33</v>
      </c>
      <c r="H597">
        <v>692</v>
      </c>
      <c r="I597">
        <v>102</v>
      </c>
      <c r="J597">
        <v>69</v>
      </c>
      <c r="K597">
        <v>0.87153652392947101</v>
      </c>
      <c r="L597">
        <v>0.909329829172141</v>
      </c>
      <c r="M597">
        <v>1.0433639947437501</v>
      </c>
      <c r="N597">
        <v>0.89003215434083505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226</v>
      </c>
      <c r="F598">
        <v>225</v>
      </c>
      <c r="G598">
        <v>1</v>
      </c>
      <c r="H598">
        <v>160</v>
      </c>
      <c r="I598">
        <v>66</v>
      </c>
      <c r="J598">
        <v>65</v>
      </c>
      <c r="K598">
        <v>0.70796460176991105</v>
      </c>
      <c r="L598">
        <v>0.71111111111111103</v>
      </c>
      <c r="M598">
        <v>1.00444444444444</v>
      </c>
      <c r="N598">
        <v>0.70953436807095305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1211</v>
      </c>
      <c r="F599">
        <v>1230</v>
      </c>
      <c r="G599">
        <v>19</v>
      </c>
      <c r="H599">
        <v>1194</v>
      </c>
      <c r="I599">
        <v>17</v>
      </c>
      <c r="J599">
        <v>36</v>
      </c>
      <c r="K599">
        <v>0.98596201486374901</v>
      </c>
      <c r="L599">
        <v>0.97073170731707303</v>
      </c>
      <c r="M599">
        <v>0.98455284552845501</v>
      </c>
      <c r="N599">
        <v>0.97828758705448504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726</v>
      </c>
      <c r="F600">
        <v>761</v>
      </c>
      <c r="G600">
        <v>35</v>
      </c>
      <c r="H600">
        <v>657</v>
      </c>
      <c r="I600">
        <v>69</v>
      </c>
      <c r="J600">
        <v>104</v>
      </c>
      <c r="K600">
        <v>0.90495867768594995</v>
      </c>
      <c r="L600">
        <v>0.86333771353482203</v>
      </c>
      <c r="M600">
        <v>0.95400788436268003</v>
      </c>
      <c r="N600">
        <v>0.88365837256220503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227</v>
      </c>
      <c r="F601">
        <v>225</v>
      </c>
      <c r="G601">
        <v>2</v>
      </c>
      <c r="H601">
        <v>184</v>
      </c>
      <c r="I601">
        <v>43</v>
      </c>
      <c r="J601">
        <v>41</v>
      </c>
      <c r="K601">
        <v>0.81057268722466902</v>
      </c>
      <c r="L601">
        <v>0.81777777777777705</v>
      </c>
      <c r="M601">
        <v>1.0088888888888801</v>
      </c>
      <c r="N601">
        <v>0.81415929203539805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1233</v>
      </c>
      <c r="F602">
        <v>1230</v>
      </c>
      <c r="G602">
        <v>3</v>
      </c>
      <c r="H602">
        <v>1221</v>
      </c>
      <c r="I602">
        <v>12</v>
      </c>
      <c r="J602">
        <v>9</v>
      </c>
      <c r="K602">
        <v>0.99026763990267597</v>
      </c>
      <c r="L602">
        <v>0.99268292682926795</v>
      </c>
      <c r="M602">
        <v>1.0024390243902399</v>
      </c>
      <c r="N602">
        <v>0.991473812423873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754</v>
      </c>
      <c r="F603">
        <v>761</v>
      </c>
      <c r="G603">
        <v>7</v>
      </c>
      <c r="H603">
        <v>674</v>
      </c>
      <c r="I603">
        <v>80</v>
      </c>
      <c r="J603">
        <v>87</v>
      </c>
      <c r="K603">
        <v>0.89389920424403102</v>
      </c>
      <c r="L603">
        <v>0.88567674113009198</v>
      </c>
      <c r="M603">
        <v>0.99080157687253601</v>
      </c>
      <c r="N603">
        <v>0.88976897689768897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222</v>
      </c>
      <c r="F604">
        <v>225</v>
      </c>
      <c r="G604">
        <v>3</v>
      </c>
      <c r="H604">
        <v>180</v>
      </c>
      <c r="I604">
        <v>42</v>
      </c>
      <c r="J604">
        <v>45</v>
      </c>
      <c r="K604">
        <v>0.81081081081080997</v>
      </c>
      <c r="L604">
        <v>0.8</v>
      </c>
      <c r="M604">
        <v>0.98666666666666603</v>
      </c>
      <c r="N604">
        <v>0.80536912751677803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1031</v>
      </c>
      <c r="F605">
        <v>1035</v>
      </c>
      <c r="G605">
        <v>4</v>
      </c>
      <c r="H605">
        <v>1021</v>
      </c>
      <c r="I605">
        <v>10</v>
      </c>
      <c r="J605">
        <v>14</v>
      </c>
      <c r="K605">
        <v>0.99030067895247298</v>
      </c>
      <c r="L605">
        <v>0.98647342995168996</v>
      </c>
      <c r="M605">
        <v>0.99613526570048305</v>
      </c>
      <c r="N605">
        <v>0.98838334946757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859</v>
      </c>
      <c r="F606">
        <v>827</v>
      </c>
      <c r="G606">
        <v>32</v>
      </c>
      <c r="H606">
        <v>758</v>
      </c>
      <c r="I606">
        <v>101</v>
      </c>
      <c r="J606">
        <v>69</v>
      </c>
      <c r="K606">
        <v>0.88242142025611103</v>
      </c>
      <c r="L606">
        <v>0.91656590084643197</v>
      </c>
      <c r="M606">
        <v>1.03869407496977</v>
      </c>
      <c r="N606">
        <v>0.899169632265717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307</v>
      </c>
      <c r="F607">
        <v>243</v>
      </c>
      <c r="G607">
        <v>64</v>
      </c>
      <c r="H607">
        <v>176</v>
      </c>
      <c r="I607">
        <v>131</v>
      </c>
      <c r="J607">
        <v>67</v>
      </c>
      <c r="K607">
        <v>0.57328990228012999</v>
      </c>
      <c r="L607">
        <v>0.72427983539094598</v>
      </c>
      <c r="M607">
        <v>1.2633744855967</v>
      </c>
      <c r="N607">
        <v>0.64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983</v>
      </c>
      <c r="F608">
        <v>1035</v>
      </c>
      <c r="G608">
        <v>52</v>
      </c>
      <c r="H608">
        <v>974</v>
      </c>
      <c r="I608">
        <v>9</v>
      </c>
      <c r="J608">
        <v>61</v>
      </c>
      <c r="K608">
        <v>0.99084435401831095</v>
      </c>
      <c r="L608">
        <v>0.94106280193236702</v>
      </c>
      <c r="M608">
        <v>0.94975845410628001</v>
      </c>
      <c r="N608">
        <v>0.965312190287413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820</v>
      </c>
      <c r="F609">
        <v>827</v>
      </c>
      <c r="G609">
        <v>7</v>
      </c>
      <c r="H609">
        <v>756</v>
      </c>
      <c r="I609">
        <v>64</v>
      </c>
      <c r="J609">
        <v>71</v>
      </c>
      <c r="K609">
        <v>0.92195121951219505</v>
      </c>
      <c r="L609">
        <v>0.91414752116082199</v>
      </c>
      <c r="M609">
        <v>0.991535671100362</v>
      </c>
      <c r="N609">
        <v>0.91803278688524503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245</v>
      </c>
      <c r="F610">
        <v>243</v>
      </c>
      <c r="G610">
        <v>2</v>
      </c>
      <c r="H610">
        <v>186</v>
      </c>
      <c r="I610">
        <v>59</v>
      </c>
      <c r="J610">
        <v>57</v>
      </c>
      <c r="K610">
        <v>0.75918367346938698</v>
      </c>
      <c r="L610">
        <v>0.76543209876543195</v>
      </c>
      <c r="M610">
        <v>1.00823045267489</v>
      </c>
      <c r="N610">
        <v>0.76229508196721296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1029</v>
      </c>
      <c r="I611">
        <v>6</v>
      </c>
      <c r="J611">
        <v>6</v>
      </c>
      <c r="K611">
        <v>0.99420289855072397</v>
      </c>
      <c r="L611">
        <v>0.99420289855072397</v>
      </c>
      <c r="M611">
        <v>1</v>
      </c>
      <c r="N611">
        <v>0.99420289855072397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852</v>
      </c>
      <c r="F612">
        <v>827</v>
      </c>
      <c r="G612">
        <v>25</v>
      </c>
      <c r="H612">
        <v>780</v>
      </c>
      <c r="I612">
        <v>72</v>
      </c>
      <c r="J612">
        <v>47</v>
      </c>
      <c r="K612">
        <v>0.91549295774647799</v>
      </c>
      <c r="L612">
        <v>0.94316807738814901</v>
      </c>
      <c r="M612">
        <v>1.03022974607013</v>
      </c>
      <c r="N612">
        <v>0.92912447885646199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249</v>
      </c>
      <c r="F613">
        <v>243</v>
      </c>
      <c r="G613">
        <v>6</v>
      </c>
      <c r="H613">
        <v>185</v>
      </c>
      <c r="I613">
        <v>64</v>
      </c>
      <c r="J613">
        <v>58</v>
      </c>
      <c r="K613">
        <v>0.74297188755020005</v>
      </c>
      <c r="L613">
        <v>0.76131687242798296</v>
      </c>
      <c r="M613">
        <v>1.0246913580246899</v>
      </c>
      <c r="N613">
        <v>0.75203252032520296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1098</v>
      </c>
      <c r="F614">
        <v>1107</v>
      </c>
      <c r="G614">
        <v>9</v>
      </c>
      <c r="H614">
        <v>1094</v>
      </c>
      <c r="I614">
        <v>4</v>
      </c>
      <c r="J614">
        <v>13</v>
      </c>
      <c r="K614">
        <v>0.99635701275045496</v>
      </c>
      <c r="L614">
        <v>0.988256549232159</v>
      </c>
      <c r="M614">
        <v>0.99186991869918695</v>
      </c>
      <c r="N614">
        <v>0.99229024943310595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660</v>
      </c>
      <c r="F615">
        <v>701</v>
      </c>
      <c r="G615">
        <v>41</v>
      </c>
      <c r="H615">
        <v>617</v>
      </c>
      <c r="I615">
        <v>43</v>
      </c>
      <c r="J615">
        <v>84</v>
      </c>
      <c r="K615">
        <v>0.93484848484848404</v>
      </c>
      <c r="L615">
        <v>0.88017118402282402</v>
      </c>
      <c r="M615">
        <v>0.94151212553495001</v>
      </c>
      <c r="N615">
        <v>0.90668626010286502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288</v>
      </c>
      <c r="F616">
        <v>266</v>
      </c>
      <c r="G616">
        <v>22</v>
      </c>
      <c r="H616">
        <v>207</v>
      </c>
      <c r="I616">
        <v>81</v>
      </c>
      <c r="J616">
        <v>59</v>
      </c>
      <c r="K616">
        <v>0.71875</v>
      </c>
      <c r="L616">
        <v>0.778195488721804</v>
      </c>
      <c r="M616">
        <v>1.0827067669172901</v>
      </c>
      <c r="N616">
        <v>0.74729241877256303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1044</v>
      </c>
      <c r="F617">
        <v>1107</v>
      </c>
      <c r="G617">
        <v>63</v>
      </c>
      <c r="H617">
        <v>1035</v>
      </c>
      <c r="I617">
        <v>9</v>
      </c>
      <c r="J617">
        <v>72</v>
      </c>
      <c r="K617">
        <v>0.99137931034482696</v>
      </c>
      <c r="L617">
        <v>0.93495934959349503</v>
      </c>
      <c r="M617">
        <v>0.94308943089430897</v>
      </c>
      <c r="N617">
        <v>0.96234309623430903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643</v>
      </c>
      <c r="F618">
        <v>701</v>
      </c>
      <c r="G618">
        <v>58</v>
      </c>
      <c r="H618">
        <v>614</v>
      </c>
      <c r="I618">
        <v>29</v>
      </c>
      <c r="J618">
        <v>87</v>
      </c>
      <c r="K618">
        <v>0.95489891135303195</v>
      </c>
      <c r="L618">
        <v>0.87589158345221096</v>
      </c>
      <c r="M618">
        <v>0.91726105563480698</v>
      </c>
      <c r="N618">
        <v>0.91369047619047605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261</v>
      </c>
      <c r="F619">
        <v>266</v>
      </c>
      <c r="G619">
        <v>5</v>
      </c>
      <c r="H619">
        <v>208</v>
      </c>
      <c r="I619">
        <v>53</v>
      </c>
      <c r="J619">
        <v>58</v>
      </c>
      <c r="K619">
        <v>0.79693486590038298</v>
      </c>
      <c r="L619">
        <v>0.78195488721804496</v>
      </c>
      <c r="M619">
        <v>0.98120300751879697</v>
      </c>
      <c r="N619">
        <v>0.789373814041745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1101</v>
      </c>
      <c r="F620">
        <v>1107</v>
      </c>
      <c r="G620">
        <v>6</v>
      </c>
      <c r="H620">
        <v>1098</v>
      </c>
      <c r="I620">
        <v>3</v>
      </c>
      <c r="J620">
        <v>9</v>
      </c>
      <c r="K620">
        <v>0.99727520435967298</v>
      </c>
      <c r="L620">
        <v>0.99186991869918695</v>
      </c>
      <c r="M620">
        <v>0.99457994579945797</v>
      </c>
      <c r="N620">
        <v>0.99456521739130399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701</v>
      </c>
      <c r="F621">
        <v>701</v>
      </c>
      <c r="G621">
        <v>0</v>
      </c>
      <c r="H621">
        <v>664</v>
      </c>
      <c r="I621">
        <v>37</v>
      </c>
      <c r="J621">
        <v>37</v>
      </c>
      <c r="K621">
        <v>0.947218259629101</v>
      </c>
      <c r="L621">
        <v>0.947218259629101</v>
      </c>
      <c r="M621">
        <v>1</v>
      </c>
      <c r="N621">
        <v>0.947218259629101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261</v>
      </c>
      <c r="F622">
        <v>266</v>
      </c>
      <c r="G622">
        <v>5</v>
      </c>
      <c r="H622">
        <v>211</v>
      </c>
      <c r="I622">
        <v>50</v>
      </c>
      <c r="J622">
        <v>55</v>
      </c>
      <c r="K622">
        <v>0.80842911877394596</v>
      </c>
      <c r="L622">
        <v>0.79323308270676696</v>
      </c>
      <c r="M622">
        <v>0.98120300751879697</v>
      </c>
      <c r="N622">
        <v>0.80075901328273202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995</v>
      </c>
      <c r="F623">
        <v>1014</v>
      </c>
      <c r="G623">
        <v>19</v>
      </c>
      <c r="H623">
        <v>984</v>
      </c>
      <c r="I623">
        <v>11</v>
      </c>
      <c r="J623">
        <v>30</v>
      </c>
      <c r="K623">
        <v>0.98894472361809005</v>
      </c>
      <c r="L623">
        <v>0.97041420118343102</v>
      </c>
      <c r="M623">
        <v>0.98126232741617303</v>
      </c>
      <c r="N623">
        <v>0.97959183673469297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670</v>
      </c>
      <c r="F624">
        <v>656</v>
      </c>
      <c r="G624">
        <v>14</v>
      </c>
      <c r="H624">
        <v>613</v>
      </c>
      <c r="I624">
        <v>57</v>
      </c>
      <c r="J624">
        <v>43</v>
      </c>
      <c r="K624">
        <v>0.91492537313432798</v>
      </c>
      <c r="L624">
        <v>0.93445121951219501</v>
      </c>
      <c r="M624">
        <v>1.0213414634146301</v>
      </c>
      <c r="N624">
        <v>0.92458521870286503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278</v>
      </c>
      <c r="F625">
        <v>247</v>
      </c>
      <c r="G625">
        <v>31</v>
      </c>
      <c r="H625">
        <v>208</v>
      </c>
      <c r="I625">
        <v>70</v>
      </c>
      <c r="J625">
        <v>39</v>
      </c>
      <c r="K625">
        <v>0.74820143884891999</v>
      </c>
      <c r="L625">
        <v>0.84210526315789402</v>
      </c>
      <c r="M625">
        <v>1.1255060728744899</v>
      </c>
      <c r="N625">
        <v>0.79238095238095196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998</v>
      </c>
      <c r="F626">
        <v>1014</v>
      </c>
      <c r="G626">
        <v>16</v>
      </c>
      <c r="H626">
        <v>987</v>
      </c>
      <c r="I626">
        <v>11</v>
      </c>
      <c r="J626">
        <v>27</v>
      </c>
      <c r="K626">
        <v>0.98897795591182303</v>
      </c>
      <c r="L626">
        <v>0.97337278106508796</v>
      </c>
      <c r="M626">
        <v>0.98422090729782996</v>
      </c>
      <c r="N626">
        <v>0.98111332007952201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694</v>
      </c>
      <c r="F627">
        <v>656</v>
      </c>
      <c r="G627">
        <v>38</v>
      </c>
      <c r="H627">
        <v>627</v>
      </c>
      <c r="I627">
        <v>67</v>
      </c>
      <c r="J627">
        <v>29</v>
      </c>
      <c r="K627">
        <v>0.90345821325648401</v>
      </c>
      <c r="L627">
        <v>0.95579268292682895</v>
      </c>
      <c r="M627">
        <v>1.05792682926829</v>
      </c>
      <c r="N627">
        <v>0.92888888888888799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254</v>
      </c>
      <c r="F628">
        <v>247</v>
      </c>
      <c r="G628">
        <v>7</v>
      </c>
      <c r="H628">
        <v>211</v>
      </c>
      <c r="I628">
        <v>43</v>
      </c>
      <c r="J628">
        <v>36</v>
      </c>
      <c r="K628">
        <v>0.83070866141732203</v>
      </c>
      <c r="L628">
        <v>0.85425101214574894</v>
      </c>
      <c r="M628">
        <v>1.0283400809716501</v>
      </c>
      <c r="N628">
        <v>0.84231536926147699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1023</v>
      </c>
      <c r="F629">
        <v>1014</v>
      </c>
      <c r="G629">
        <v>9</v>
      </c>
      <c r="H629">
        <v>1011</v>
      </c>
      <c r="I629">
        <v>12</v>
      </c>
      <c r="J629">
        <v>3</v>
      </c>
      <c r="K629">
        <v>0.98826979472140697</v>
      </c>
      <c r="L629">
        <v>0.99704142011834296</v>
      </c>
      <c r="M629">
        <v>1.0088757396449699</v>
      </c>
      <c r="N629">
        <v>0.99263622974963095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661</v>
      </c>
      <c r="F630">
        <v>656</v>
      </c>
      <c r="G630">
        <v>5</v>
      </c>
      <c r="H630">
        <v>607</v>
      </c>
      <c r="I630">
        <v>54</v>
      </c>
      <c r="J630">
        <v>49</v>
      </c>
      <c r="K630">
        <v>0.91830559757942498</v>
      </c>
      <c r="L630">
        <v>0.92530487804878003</v>
      </c>
      <c r="M630">
        <v>1.0076219512195099</v>
      </c>
      <c r="N630">
        <v>0.92179195140470704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242</v>
      </c>
      <c r="F631">
        <v>247</v>
      </c>
      <c r="G631">
        <v>5</v>
      </c>
      <c r="H631">
        <v>202</v>
      </c>
      <c r="I631">
        <v>40</v>
      </c>
      <c r="J631">
        <v>45</v>
      </c>
      <c r="K631">
        <v>0.834710743801652</v>
      </c>
      <c r="L631">
        <v>0.81781376518218596</v>
      </c>
      <c r="M631">
        <v>0.97975708502024295</v>
      </c>
      <c r="N631">
        <v>0.82617586912065399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1080</v>
      </c>
      <c r="F632">
        <v>1070</v>
      </c>
      <c r="G632">
        <v>10</v>
      </c>
      <c r="H632">
        <v>1064</v>
      </c>
      <c r="I632">
        <v>16</v>
      </c>
      <c r="J632">
        <v>6</v>
      </c>
      <c r="K632">
        <v>0.98518518518518505</v>
      </c>
      <c r="L632">
        <v>0.99439252336448603</v>
      </c>
      <c r="M632">
        <v>1.0093457943925199</v>
      </c>
      <c r="N632">
        <v>0.98976744186046495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747</v>
      </c>
      <c r="F633">
        <v>700</v>
      </c>
      <c r="G633">
        <v>47</v>
      </c>
      <c r="H633">
        <v>650</v>
      </c>
      <c r="I633">
        <v>97</v>
      </c>
      <c r="J633">
        <v>50</v>
      </c>
      <c r="K633">
        <v>0.87014725568942397</v>
      </c>
      <c r="L633">
        <v>0.92857142857142805</v>
      </c>
      <c r="M633">
        <v>1.0671428571428501</v>
      </c>
      <c r="N633">
        <v>0.89841050449205195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268</v>
      </c>
      <c r="F634">
        <v>239</v>
      </c>
      <c r="G634">
        <v>29</v>
      </c>
      <c r="H634">
        <v>183</v>
      </c>
      <c r="I634">
        <v>85</v>
      </c>
      <c r="J634">
        <v>56</v>
      </c>
      <c r="K634">
        <v>0.68283582089552197</v>
      </c>
      <c r="L634">
        <v>0.76569037656903705</v>
      </c>
      <c r="M634">
        <v>1.1213389121338899</v>
      </c>
      <c r="N634">
        <v>0.72189349112426004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1062</v>
      </c>
      <c r="F635">
        <v>1070</v>
      </c>
      <c r="G635">
        <v>8</v>
      </c>
      <c r="H635">
        <v>1054</v>
      </c>
      <c r="I635">
        <v>8</v>
      </c>
      <c r="J635">
        <v>16</v>
      </c>
      <c r="K635">
        <v>0.99246704331450097</v>
      </c>
      <c r="L635">
        <v>0.98504672897196199</v>
      </c>
      <c r="M635">
        <v>0.992523364485981</v>
      </c>
      <c r="N635">
        <v>0.98874296435272002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711</v>
      </c>
      <c r="F636">
        <v>700</v>
      </c>
      <c r="G636">
        <v>11</v>
      </c>
      <c r="H636">
        <v>645</v>
      </c>
      <c r="I636">
        <v>66</v>
      </c>
      <c r="J636">
        <v>55</v>
      </c>
      <c r="K636">
        <v>0.90717299578058996</v>
      </c>
      <c r="L636">
        <v>0.92142857142857104</v>
      </c>
      <c r="M636">
        <v>1.01571428571428</v>
      </c>
      <c r="N636">
        <v>0.91424521615875198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229</v>
      </c>
      <c r="F637">
        <v>239</v>
      </c>
      <c r="G637">
        <v>10</v>
      </c>
      <c r="H637">
        <v>190</v>
      </c>
      <c r="I637">
        <v>39</v>
      </c>
      <c r="J637">
        <v>49</v>
      </c>
      <c r="K637">
        <v>0.82969432314410396</v>
      </c>
      <c r="L637">
        <v>0.79497907949790703</v>
      </c>
      <c r="M637">
        <v>0.95815899581589903</v>
      </c>
      <c r="N637">
        <v>0.81196581196581197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1064</v>
      </c>
      <c r="F638">
        <v>1070</v>
      </c>
      <c r="G638">
        <v>6</v>
      </c>
      <c r="H638">
        <v>1061</v>
      </c>
      <c r="I638">
        <v>3</v>
      </c>
      <c r="J638">
        <v>9</v>
      </c>
      <c r="K638">
        <v>0.99718045112781895</v>
      </c>
      <c r="L638">
        <v>0.99158878504672898</v>
      </c>
      <c r="M638">
        <v>0.99439252336448603</v>
      </c>
      <c r="N638">
        <v>0.99437675726335495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695</v>
      </c>
      <c r="F639">
        <v>700</v>
      </c>
      <c r="G639">
        <v>5</v>
      </c>
      <c r="H639">
        <v>634</v>
      </c>
      <c r="I639">
        <v>61</v>
      </c>
      <c r="J639">
        <v>66</v>
      </c>
      <c r="K639">
        <v>0.91223021582733799</v>
      </c>
      <c r="L639">
        <v>0.90571428571428503</v>
      </c>
      <c r="M639">
        <v>0.99285714285714199</v>
      </c>
      <c r="N639">
        <v>0.90896057347670201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226</v>
      </c>
      <c r="F640">
        <v>239</v>
      </c>
      <c r="G640">
        <v>13</v>
      </c>
      <c r="H640">
        <v>180</v>
      </c>
      <c r="I640">
        <v>46</v>
      </c>
      <c r="J640">
        <v>59</v>
      </c>
      <c r="K640">
        <v>0.79646017699115002</v>
      </c>
      <c r="L640">
        <v>0.75313807531380705</v>
      </c>
      <c r="M640">
        <v>0.94560669456066904</v>
      </c>
      <c r="N640">
        <v>0.77419354838709598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1010</v>
      </c>
      <c r="F641">
        <v>1007</v>
      </c>
      <c r="G641">
        <v>3</v>
      </c>
      <c r="H641">
        <v>1004</v>
      </c>
      <c r="I641">
        <v>6</v>
      </c>
      <c r="J641">
        <v>3</v>
      </c>
      <c r="K641">
        <v>0.99405940594059405</v>
      </c>
      <c r="L641">
        <v>0.99702085402184704</v>
      </c>
      <c r="M641">
        <v>1.0029791459781501</v>
      </c>
      <c r="N641">
        <v>0.99553792761527005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719</v>
      </c>
      <c r="F642">
        <v>641</v>
      </c>
      <c r="G642">
        <v>78</v>
      </c>
      <c r="H642">
        <v>608</v>
      </c>
      <c r="I642">
        <v>111</v>
      </c>
      <c r="J642">
        <v>33</v>
      </c>
      <c r="K642">
        <v>0.84561891515994403</v>
      </c>
      <c r="L642">
        <v>0.94851794071762796</v>
      </c>
      <c r="M642">
        <v>1.12168486739469</v>
      </c>
      <c r="N642">
        <v>0.89411764705882302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303</v>
      </c>
      <c r="F643">
        <v>204</v>
      </c>
      <c r="G643">
        <v>99</v>
      </c>
      <c r="H643">
        <v>194</v>
      </c>
      <c r="I643">
        <v>109</v>
      </c>
      <c r="J643">
        <v>10</v>
      </c>
      <c r="K643">
        <v>0.64026402640264002</v>
      </c>
      <c r="L643">
        <v>0.95098039215686203</v>
      </c>
      <c r="M643">
        <v>1.48529411764705</v>
      </c>
      <c r="N643">
        <v>0.76528599605522596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1002</v>
      </c>
      <c r="F644">
        <v>1007</v>
      </c>
      <c r="G644">
        <v>5</v>
      </c>
      <c r="H644">
        <v>992</v>
      </c>
      <c r="I644">
        <v>10</v>
      </c>
      <c r="J644">
        <v>15</v>
      </c>
      <c r="K644">
        <v>0.99001996007983994</v>
      </c>
      <c r="L644">
        <v>0.98510427010923496</v>
      </c>
      <c r="M644">
        <v>0.99503475670307795</v>
      </c>
      <c r="N644">
        <v>0.98755599800895899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679</v>
      </c>
      <c r="F645">
        <v>641</v>
      </c>
      <c r="G645">
        <v>38</v>
      </c>
      <c r="H645">
        <v>586</v>
      </c>
      <c r="I645">
        <v>93</v>
      </c>
      <c r="J645">
        <v>55</v>
      </c>
      <c r="K645">
        <v>0.86303387334315096</v>
      </c>
      <c r="L645">
        <v>0.91419656786271397</v>
      </c>
      <c r="M645">
        <v>1.05928237129485</v>
      </c>
      <c r="N645">
        <v>0.88787878787878705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252</v>
      </c>
      <c r="F646">
        <v>204</v>
      </c>
      <c r="G646">
        <v>48</v>
      </c>
      <c r="H646">
        <v>182</v>
      </c>
      <c r="I646">
        <v>70</v>
      </c>
      <c r="J646">
        <v>22</v>
      </c>
      <c r="K646">
        <v>0.72222222222222199</v>
      </c>
      <c r="L646">
        <v>0.89215686274509798</v>
      </c>
      <c r="M646">
        <v>1.23529411764705</v>
      </c>
      <c r="N646">
        <v>0.79824561403508698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1016</v>
      </c>
      <c r="F647">
        <v>1007</v>
      </c>
      <c r="G647">
        <v>9</v>
      </c>
      <c r="H647">
        <v>1006</v>
      </c>
      <c r="I647">
        <v>10</v>
      </c>
      <c r="J647">
        <v>1</v>
      </c>
      <c r="K647">
        <v>0.99015748031495998</v>
      </c>
      <c r="L647">
        <v>0.99900695134061501</v>
      </c>
      <c r="M647">
        <v>1.00893743793445</v>
      </c>
      <c r="N647">
        <v>0.99456253089471003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632</v>
      </c>
      <c r="F648">
        <v>641</v>
      </c>
      <c r="G648">
        <v>9</v>
      </c>
      <c r="H648">
        <v>563</v>
      </c>
      <c r="I648">
        <v>69</v>
      </c>
      <c r="J648">
        <v>78</v>
      </c>
      <c r="K648">
        <v>0.890822784810126</v>
      </c>
      <c r="L648">
        <v>0.87831513260530403</v>
      </c>
      <c r="M648">
        <v>0.98595943837753497</v>
      </c>
      <c r="N648">
        <v>0.88452474469756404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227</v>
      </c>
      <c r="F649">
        <v>204</v>
      </c>
      <c r="G649">
        <v>23</v>
      </c>
      <c r="H649">
        <v>175</v>
      </c>
      <c r="I649">
        <v>52</v>
      </c>
      <c r="J649">
        <v>29</v>
      </c>
      <c r="K649">
        <v>0.77092511013215803</v>
      </c>
      <c r="L649">
        <v>0.85784313725490102</v>
      </c>
      <c r="M649">
        <v>1.11274509803921</v>
      </c>
      <c r="N649">
        <v>0.81206496519721505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972</v>
      </c>
      <c r="F650">
        <v>1000</v>
      </c>
      <c r="G650">
        <v>28</v>
      </c>
      <c r="H650">
        <v>969</v>
      </c>
      <c r="I650">
        <v>3</v>
      </c>
      <c r="J650">
        <v>31</v>
      </c>
      <c r="K650">
        <v>0.99691358024691301</v>
      </c>
      <c r="L650">
        <v>0.96899999999999997</v>
      </c>
      <c r="M650">
        <v>0.97199999999999998</v>
      </c>
      <c r="N650">
        <v>0.98275862068965503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883</v>
      </c>
      <c r="F651">
        <v>815</v>
      </c>
      <c r="G651">
        <v>68</v>
      </c>
      <c r="H651">
        <v>794</v>
      </c>
      <c r="I651">
        <v>89</v>
      </c>
      <c r="J651">
        <v>21</v>
      </c>
      <c r="K651">
        <v>0.89920724801812002</v>
      </c>
      <c r="L651">
        <v>0.97423312883435498</v>
      </c>
      <c r="M651">
        <v>1.0834355828220801</v>
      </c>
      <c r="N651">
        <v>0.93521790341578304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353</v>
      </c>
      <c r="F652">
        <v>216</v>
      </c>
      <c r="G652">
        <v>137</v>
      </c>
      <c r="H652">
        <v>200</v>
      </c>
      <c r="I652">
        <v>153</v>
      </c>
      <c r="J652">
        <v>16</v>
      </c>
      <c r="K652">
        <v>0.56657223796033995</v>
      </c>
      <c r="L652">
        <v>0.92592592592592504</v>
      </c>
      <c r="M652">
        <v>1.63425925925925</v>
      </c>
      <c r="N652">
        <v>0.70298769771529002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958</v>
      </c>
      <c r="F653">
        <v>1000</v>
      </c>
      <c r="G653">
        <v>42</v>
      </c>
      <c r="H653">
        <v>952</v>
      </c>
      <c r="I653">
        <v>6</v>
      </c>
      <c r="J653">
        <v>48</v>
      </c>
      <c r="K653">
        <v>0.99373695198329803</v>
      </c>
      <c r="L653">
        <v>0.95199999999999996</v>
      </c>
      <c r="M653">
        <v>0.95799999999999996</v>
      </c>
      <c r="N653">
        <v>0.97242083758937603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838</v>
      </c>
      <c r="F654">
        <v>815</v>
      </c>
      <c r="G654">
        <v>23</v>
      </c>
      <c r="H654">
        <v>776</v>
      </c>
      <c r="I654">
        <v>62</v>
      </c>
      <c r="J654">
        <v>39</v>
      </c>
      <c r="K654">
        <v>0.92601431980906901</v>
      </c>
      <c r="L654">
        <v>0.95214723926380296</v>
      </c>
      <c r="M654">
        <v>1.0282208588957</v>
      </c>
      <c r="N654">
        <v>0.93889897156684798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249</v>
      </c>
      <c r="F655">
        <v>216</v>
      </c>
      <c r="G655">
        <v>33</v>
      </c>
      <c r="H655">
        <v>180</v>
      </c>
      <c r="I655">
        <v>69</v>
      </c>
      <c r="J655">
        <v>36</v>
      </c>
      <c r="K655">
        <v>0.72289156626506001</v>
      </c>
      <c r="L655">
        <v>0.83333333333333304</v>
      </c>
      <c r="M655">
        <v>1.1527777777777699</v>
      </c>
      <c r="N655">
        <v>0.77419354838709598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1021</v>
      </c>
      <c r="F656">
        <v>1000</v>
      </c>
      <c r="G656">
        <v>21</v>
      </c>
      <c r="H656">
        <v>997</v>
      </c>
      <c r="I656">
        <v>24</v>
      </c>
      <c r="J656">
        <v>3</v>
      </c>
      <c r="K656">
        <v>0.97649363369245801</v>
      </c>
      <c r="L656">
        <v>0.997</v>
      </c>
      <c r="M656">
        <v>1.0209999999999999</v>
      </c>
      <c r="N656">
        <v>0.98664027709054902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823</v>
      </c>
      <c r="F657">
        <v>815</v>
      </c>
      <c r="G657">
        <v>8</v>
      </c>
      <c r="H657">
        <v>771</v>
      </c>
      <c r="I657">
        <v>52</v>
      </c>
      <c r="J657">
        <v>44</v>
      </c>
      <c r="K657">
        <v>0.93681652490887002</v>
      </c>
      <c r="L657">
        <v>0.94601226993864995</v>
      </c>
      <c r="M657">
        <v>1.00981595092024</v>
      </c>
      <c r="N657">
        <v>0.94139194139194105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232</v>
      </c>
      <c r="F658">
        <v>216</v>
      </c>
      <c r="G658">
        <v>16</v>
      </c>
      <c r="H658">
        <v>190</v>
      </c>
      <c r="I658">
        <v>42</v>
      </c>
      <c r="J658">
        <v>26</v>
      </c>
      <c r="K658">
        <v>0.818965517241379</v>
      </c>
      <c r="L658">
        <v>0.87962962962962898</v>
      </c>
      <c r="M658">
        <v>1.07407407407407</v>
      </c>
      <c r="N658">
        <v>0.84821428571428503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1004</v>
      </c>
      <c r="F659">
        <v>1052</v>
      </c>
      <c r="G659">
        <v>48</v>
      </c>
      <c r="H659">
        <v>1004</v>
      </c>
      <c r="I659">
        <v>0</v>
      </c>
      <c r="J659">
        <v>48</v>
      </c>
      <c r="K659">
        <v>1</v>
      </c>
      <c r="L659">
        <v>0.95437262357414399</v>
      </c>
      <c r="M659">
        <v>0.95437262357414399</v>
      </c>
      <c r="N659">
        <v>0.976653696498054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847</v>
      </c>
      <c r="F660">
        <v>913</v>
      </c>
      <c r="G660">
        <v>66</v>
      </c>
      <c r="H660">
        <v>791</v>
      </c>
      <c r="I660">
        <v>56</v>
      </c>
      <c r="J660">
        <v>122</v>
      </c>
      <c r="K660">
        <v>0.93388429752066104</v>
      </c>
      <c r="L660">
        <v>0.86637458926615496</v>
      </c>
      <c r="M660">
        <v>0.92771084337349397</v>
      </c>
      <c r="N660">
        <v>0.89886363636363598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268</v>
      </c>
      <c r="F661">
        <v>217</v>
      </c>
      <c r="G661">
        <v>51</v>
      </c>
      <c r="H661">
        <v>180</v>
      </c>
      <c r="I661">
        <v>88</v>
      </c>
      <c r="J661">
        <v>37</v>
      </c>
      <c r="K661">
        <v>0.67164179104477595</v>
      </c>
      <c r="L661">
        <v>0.82949308755760298</v>
      </c>
      <c r="M661">
        <v>1.2350230414746499</v>
      </c>
      <c r="N661">
        <v>0.74226804123711299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1012</v>
      </c>
      <c r="F662">
        <v>1052</v>
      </c>
      <c r="G662">
        <v>40</v>
      </c>
      <c r="H662">
        <v>1004</v>
      </c>
      <c r="I662">
        <v>8</v>
      </c>
      <c r="J662">
        <v>48</v>
      </c>
      <c r="K662">
        <v>0.99209486166007899</v>
      </c>
      <c r="L662">
        <v>0.95437262357414399</v>
      </c>
      <c r="M662">
        <v>0.96197718631178697</v>
      </c>
      <c r="N662">
        <v>0.97286821705426296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898</v>
      </c>
      <c r="F663">
        <v>913</v>
      </c>
      <c r="G663">
        <v>15</v>
      </c>
      <c r="H663">
        <v>842</v>
      </c>
      <c r="I663">
        <v>56</v>
      </c>
      <c r="J663">
        <v>71</v>
      </c>
      <c r="K663">
        <v>0.93763919821826203</v>
      </c>
      <c r="L663">
        <v>0.92223439211391001</v>
      </c>
      <c r="M663">
        <v>0.98357064622124801</v>
      </c>
      <c r="N663">
        <v>0.92987299834345605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247</v>
      </c>
      <c r="F664">
        <v>217</v>
      </c>
      <c r="G664">
        <v>30</v>
      </c>
      <c r="H664">
        <v>185</v>
      </c>
      <c r="I664">
        <v>62</v>
      </c>
      <c r="J664">
        <v>32</v>
      </c>
      <c r="K664">
        <v>0.748987854251012</v>
      </c>
      <c r="L664">
        <v>0.85253456221198098</v>
      </c>
      <c r="M664">
        <v>1.13824884792626</v>
      </c>
      <c r="N664">
        <v>0.79741379310344795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1064</v>
      </c>
      <c r="F665">
        <v>1052</v>
      </c>
      <c r="G665">
        <v>12</v>
      </c>
      <c r="H665">
        <v>1048</v>
      </c>
      <c r="I665">
        <v>16</v>
      </c>
      <c r="J665">
        <v>4</v>
      </c>
      <c r="K665">
        <v>0.98496240601503704</v>
      </c>
      <c r="L665">
        <v>0.99619771863117801</v>
      </c>
      <c r="M665">
        <v>1.0114068441064601</v>
      </c>
      <c r="N665">
        <v>0.99054820415878997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875</v>
      </c>
      <c r="F666">
        <v>913</v>
      </c>
      <c r="G666">
        <v>38</v>
      </c>
      <c r="H666">
        <v>825</v>
      </c>
      <c r="I666">
        <v>50</v>
      </c>
      <c r="J666">
        <v>88</v>
      </c>
      <c r="K666">
        <v>0.94285714285714195</v>
      </c>
      <c r="L666">
        <v>0.90361445783132499</v>
      </c>
      <c r="M666">
        <v>0.95837897042716302</v>
      </c>
      <c r="N666">
        <v>0.922818791946308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208</v>
      </c>
      <c r="F667">
        <v>217</v>
      </c>
      <c r="G667">
        <v>9</v>
      </c>
      <c r="H667">
        <v>170</v>
      </c>
      <c r="I667">
        <v>38</v>
      </c>
      <c r="J667">
        <v>47</v>
      </c>
      <c r="K667">
        <v>0.81730769230769196</v>
      </c>
      <c r="L667">
        <v>0.78341013824884798</v>
      </c>
      <c r="M667">
        <v>0.958525345622119</v>
      </c>
      <c r="N667">
        <v>0.79999999999999905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971</v>
      </c>
      <c r="F668">
        <v>964</v>
      </c>
      <c r="G668">
        <v>7</v>
      </c>
      <c r="H668">
        <v>961</v>
      </c>
      <c r="I668">
        <v>10</v>
      </c>
      <c r="J668">
        <v>3</v>
      </c>
      <c r="K668">
        <v>0.98970133882595202</v>
      </c>
      <c r="L668">
        <v>0.99688796680497904</v>
      </c>
      <c r="M668">
        <v>1.0072614107883799</v>
      </c>
      <c r="N668">
        <v>0.99328165374677002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822</v>
      </c>
      <c r="F669">
        <v>774</v>
      </c>
      <c r="G669">
        <v>48</v>
      </c>
      <c r="H669">
        <v>736</v>
      </c>
      <c r="I669">
        <v>86</v>
      </c>
      <c r="J669">
        <v>38</v>
      </c>
      <c r="K669">
        <v>0.89537712895377097</v>
      </c>
      <c r="L669">
        <v>0.95090439276485705</v>
      </c>
      <c r="M669">
        <v>1.06201550387596</v>
      </c>
      <c r="N669">
        <v>0.92230576441102696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257</v>
      </c>
      <c r="F670">
        <v>218</v>
      </c>
      <c r="G670">
        <v>39</v>
      </c>
      <c r="H670">
        <v>193</v>
      </c>
      <c r="I670">
        <v>64</v>
      </c>
      <c r="J670">
        <v>25</v>
      </c>
      <c r="K670">
        <v>0.75097276264591395</v>
      </c>
      <c r="L670">
        <v>0.88532110091743099</v>
      </c>
      <c r="M670">
        <v>1.1788990825687999</v>
      </c>
      <c r="N670">
        <v>0.81263157894736804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892</v>
      </c>
      <c r="F671">
        <v>964</v>
      </c>
      <c r="G671">
        <v>72</v>
      </c>
      <c r="H671">
        <v>883</v>
      </c>
      <c r="I671">
        <v>9</v>
      </c>
      <c r="J671">
        <v>81</v>
      </c>
      <c r="K671">
        <v>0.98991031390134498</v>
      </c>
      <c r="L671">
        <v>0.91597510373443902</v>
      </c>
      <c r="M671">
        <v>0.92531120331950201</v>
      </c>
      <c r="N671">
        <v>0.95150862068965503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767</v>
      </c>
      <c r="F672">
        <v>774</v>
      </c>
      <c r="G672">
        <v>7</v>
      </c>
      <c r="H672">
        <v>714</v>
      </c>
      <c r="I672">
        <v>53</v>
      </c>
      <c r="J672">
        <v>60</v>
      </c>
      <c r="K672">
        <v>0.93089960886570999</v>
      </c>
      <c r="L672">
        <v>0.92248062015503796</v>
      </c>
      <c r="M672">
        <v>0.99095607235142102</v>
      </c>
      <c r="N672">
        <v>0.92667099286177801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205</v>
      </c>
      <c r="F673">
        <v>218</v>
      </c>
      <c r="G673">
        <v>13</v>
      </c>
      <c r="H673">
        <v>171</v>
      </c>
      <c r="I673">
        <v>34</v>
      </c>
      <c r="J673">
        <v>47</v>
      </c>
      <c r="K673">
        <v>0.83414634146341404</v>
      </c>
      <c r="L673">
        <v>0.78440366972477005</v>
      </c>
      <c r="M673">
        <v>0.94036697247706402</v>
      </c>
      <c r="N673">
        <v>0.80851063829787195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954</v>
      </c>
      <c r="I674">
        <v>2</v>
      </c>
      <c r="J674">
        <v>10</v>
      </c>
      <c r="K674">
        <v>0.997907949790795</v>
      </c>
      <c r="L674">
        <v>0.98962655601659699</v>
      </c>
      <c r="M674">
        <v>0.99170124481327804</v>
      </c>
      <c r="N674">
        <v>0.99375000000000002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756</v>
      </c>
      <c r="F675">
        <v>774</v>
      </c>
      <c r="G675">
        <v>18</v>
      </c>
      <c r="H675">
        <v>707</v>
      </c>
      <c r="I675">
        <v>49</v>
      </c>
      <c r="J675">
        <v>67</v>
      </c>
      <c r="K675">
        <v>0.93518518518518501</v>
      </c>
      <c r="L675">
        <v>0.91343669250645998</v>
      </c>
      <c r="M675">
        <v>0.97674418604651103</v>
      </c>
      <c r="N675">
        <v>0.92418300653594698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223</v>
      </c>
      <c r="F676">
        <v>218</v>
      </c>
      <c r="G676">
        <v>5</v>
      </c>
      <c r="H676">
        <v>185</v>
      </c>
      <c r="I676">
        <v>38</v>
      </c>
      <c r="J676">
        <v>33</v>
      </c>
      <c r="K676">
        <v>0.82959641255605299</v>
      </c>
      <c r="L676">
        <v>0.84862385321100897</v>
      </c>
      <c r="M676">
        <v>1.02293577981651</v>
      </c>
      <c r="N676">
        <v>0.839002267573696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116</v>
      </c>
      <c r="F677">
        <v>1109</v>
      </c>
      <c r="G677">
        <v>993</v>
      </c>
      <c r="H677">
        <v>116</v>
      </c>
      <c r="I677">
        <v>0</v>
      </c>
      <c r="J677">
        <v>993</v>
      </c>
      <c r="K677">
        <v>1</v>
      </c>
      <c r="L677">
        <v>0.104598737601442</v>
      </c>
      <c r="M677">
        <v>0.104598737601442</v>
      </c>
      <c r="N677">
        <v>0.18938775510204001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568</v>
      </c>
      <c r="F678">
        <v>681</v>
      </c>
      <c r="G678">
        <v>113</v>
      </c>
      <c r="H678">
        <v>501</v>
      </c>
      <c r="I678">
        <v>67</v>
      </c>
      <c r="J678">
        <v>180</v>
      </c>
      <c r="K678">
        <v>0.88204225352112597</v>
      </c>
      <c r="L678">
        <v>0.73568281938325997</v>
      </c>
      <c r="M678">
        <v>0.83406754772393499</v>
      </c>
      <c r="N678">
        <v>0.802241793434747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425</v>
      </c>
      <c r="F679">
        <v>272</v>
      </c>
      <c r="G679">
        <v>153</v>
      </c>
      <c r="H679">
        <v>151</v>
      </c>
      <c r="I679">
        <v>274</v>
      </c>
      <c r="J679">
        <v>121</v>
      </c>
      <c r="K679">
        <v>0.35529411764705798</v>
      </c>
      <c r="L679">
        <v>0.55514705882352899</v>
      </c>
      <c r="M679">
        <v>1.5625</v>
      </c>
      <c r="N679">
        <v>0.433285509325681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1120</v>
      </c>
      <c r="F680">
        <v>1109</v>
      </c>
      <c r="G680">
        <v>11</v>
      </c>
      <c r="H680">
        <v>1105</v>
      </c>
      <c r="I680">
        <v>15</v>
      </c>
      <c r="J680">
        <v>4</v>
      </c>
      <c r="K680">
        <v>0.98660714285714202</v>
      </c>
      <c r="L680">
        <v>0.99639314697925996</v>
      </c>
      <c r="M680">
        <v>1.0099188458070301</v>
      </c>
      <c r="N680">
        <v>0.99147599820547305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680</v>
      </c>
      <c r="F681">
        <v>681</v>
      </c>
      <c r="G681">
        <v>1</v>
      </c>
      <c r="H681">
        <v>608</v>
      </c>
      <c r="I681">
        <v>72</v>
      </c>
      <c r="J681">
        <v>73</v>
      </c>
      <c r="K681">
        <v>0.89411764705882302</v>
      </c>
      <c r="L681">
        <v>0.89280469897209902</v>
      </c>
      <c r="M681">
        <v>0.99853157121879499</v>
      </c>
      <c r="N681">
        <v>0.89346069066862599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282</v>
      </c>
      <c r="F682">
        <v>272</v>
      </c>
      <c r="G682">
        <v>10</v>
      </c>
      <c r="H682">
        <v>214</v>
      </c>
      <c r="I682">
        <v>68</v>
      </c>
      <c r="J682">
        <v>58</v>
      </c>
      <c r="K682">
        <v>0.75886524822695001</v>
      </c>
      <c r="L682">
        <v>0.78676470588235203</v>
      </c>
      <c r="M682">
        <v>1.0367647058823499</v>
      </c>
      <c r="N682">
        <v>0.77256317689530596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1085</v>
      </c>
      <c r="F683">
        <v>1109</v>
      </c>
      <c r="G683">
        <v>24</v>
      </c>
      <c r="H683">
        <v>1082</v>
      </c>
      <c r="I683">
        <v>3</v>
      </c>
      <c r="J683">
        <v>27</v>
      </c>
      <c r="K683">
        <v>0.99723502304147404</v>
      </c>
      <c r="L683">
        <v>0.97565374211000899</v>
      </c>
      <c r="M683">
        <v>0.97835888187556297</v>
      </c>
      <c r="N683">
        <v>0.98632634457611601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659</v>
      </c>
      <c r="F684">
        <v>681</v>
      </c>
      <c r="G684">
        <v>22</v>
      </c>
      <c r="H684">
        <v>603</v>
      </c>
      <c r="I684">
        <v>56</v>
      </c>
      <c r="J684">
        <v>78</v>
      </c>
      <c r="K684">
        <v>0.915022761760242</v>
      </c>
      <c r="L684">
        <v>0.88546255506607896</v>
      </c>
      <c r="M684">
        <v>0.96769456681350896</v>
      </c>
      <c r="N684">
        <v>0.89999999999999902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232</v>
      </c>
      <c r="F685">
        <v>272</v>
      </c>
      <c r="G685">
        <v>40</v>
      </c>
      <c r="H685">
        <v>193</v>
      </c>
      <c r="I685">
        <v>39</v>
      </c>
      <c r="J685">
        <v>79</v>
      </c>
      <c r="K685">
        <v>0.83189655172413701</v>
      </c>
      <c r="L685">
        <v>0.70955882352941102</v>
      </c>
      <c r="M685">
        <v>0.85294117647058798</v>
      </c>
      <c r="N685">
        <v>0.76587301587301504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545</v>
      </c>
      <c r="F686">
        <v>1029</v>
      </c>
      <c r="G686">
        <v>484</v>
      </c>
      <c r="H686">
        <v>544</v>
      </c>
      <c r="I686">
        <v>1</v>
      </c>
      <c r="J686">
        <v>485</v>
      </c>
      <c r="K686">
        <v>0.99816513761467895</v>
      </c>
      <c r="L686">
        <v>0.528668610301263</v>
      </c>
      <c r="M686">
        <v>0.52964042759961105</v>
      </c>
      <c r="N686">
        <v>0.69123252858957995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669</v>
      </c>
      <c r="F687">
        <v>837</v>
      </c>
      <c r="G687">
        <v>168</v>
      </c>
      <c r="H687">
        <v>614</v>
      </c>
      <c r="I687">
        <v>55</v>
      </c>
      <c r="J687">
        <v>223</v>
      </c>
      <c r="K687">
        <v>0.91778774289984999</v>
      </c>
      <c r="L687">
        <v>0.73357228195937796</v>
      </c>
      <c r="M687">
        <v>0.79928315412186302</v>
      </c>
      <c r="N687">
        <v>0.81540504648074297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313</v>
      </c>
      <c r="F688">
        <v>240</v>
      </c>
      <c r="G688">
        <v>73</v>
      </c>
      <c r="H688">
        <v>103</v>
      </c>
      <c r="I688">
        <v>210</v>
      </c>
      <c r="J688">
        <v>137</v>
      </c>
      <c r="K688">
        <v>0.32907348242811502</v>
      </c>
      <c r="L688">
        <v>0.42916666666666597</v>
      </c>
      <c r="M688">
        <v>1.30416666666666</v>
      </c>
      <c r="N688">
        <v>0.37251356238698002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1024</v>
      </c>
      <c r="F689">
        <v>1029</v>
      </c>
      <c r="G689">
        <v>5</v>
      </c>
      <c r="H689">
        <v>1007</v>
      </c>
      <c r="I689">
        <v>17</v>
      </c>
      <c r="J689">
        <v>22</v>
      </c>
      <c r="K689">
        <v>0.9833984375</v>
      </c>
      <c r="L689">
        <v>0.97862001943634502</v>
      </c>
      <c r="M689">
        <v>0.99514091350825995</v>
      </c>
      <c r="N689">
        <v>0.98100340964442201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864</v>
      </c>
      <c r="F690">
        <v>837</v>
      </c>
      <c r="G690">
        <v>27</v>
      </c>
      <c r="H690">
        <v>793</v>
      </c>
      <c r="I690">
        <v>71</v>
      </c>
      <c r="J690">
        <v>44</v>
      </c>
      <c r="K690">
        <v>0.91782407407407396</v>
      </c>
      <c r="L690">
        <v>0.94743130227001104</v>
      </c>
      <c r="M690">
        <v>1.0322580645161199</v>
      </c>
      <c r="N690">
        <v>0.93239271017048697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314</v>
      </c>
      <c r="F691">
        <v>240</v>
      </c>
      <c r="G691">
        <v>74</v>
      </c>
      <c r="H691">
        <v>196</v>
      </c>
      <c r="I691">
        <v>118</v>
      </c>
      <c r="J691">
        <v>44</v>
      </c>
      <c r="K691">
        <v>0.62420382165605004</v>
      </c>
      <c r="L691">
        <v>0.81666666666666599</v>
      </c>
      <c r="M691">
        <v>1.30833333333333</v>
      </c>
      <c r="N691">
        <v>0.70758122743682295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1068</v>
      </c>
      <c r="F692">
        <v>1029</v>
      </c>
      <c r="G692">
        <v>39</v>
      </c>
      <c r="H692">
        <v>1029</v>
      </c>
      <c r="I692">
        <v>39</v>
      </c>
      <c r="J692">
        <v>0</v>
      </c>
      <c r="K692">
        <v>0.96348314606741503</v>
      </c>
      <c r="L692">
        <v>1</v>
      </c>
      <c r="M692">
        <v>1.03790087463556</v>
      </c>
      <c r="N692">
        <v>0.98140200286123003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855</v>
      </c>
      <c r="F693">
        <v>837</v>
      </c>
      <c r="G693">
        <v>18</v>
      </c>
      <c r="H693">
        <v>792</v>
      </c>
      <c r="I693">
        <v>63</v>
      </c>
      <c r="J693">
        <v>45</v>
      </c>
      <c r="K693">
        <v>0.92631578947368398</v>
      </c>
      <c r="L693">
        <v>0.94623655913978499</v>
      </c>
      <c r="M693">
        <v>1.02150537634408</v>
      </c>
      <c r="N693">
        <v>0.93617021276595702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254</v>
      </c>
      <c r="F694">
        <v>240</v>
      </c>
      <c r="G694">
        <v>14</v>
      </c>
      <c r="H694">
        <v>193</v>
      </c>
      <c r="I694">
        <v>61</v>
      </c>
      <c r="J694">
        <v>47</v>
      </c>
      <c r="K694">
        <v>0.75984251968503902</v>
      </c>
      <c r="L694">
        <v>0.80416666666666603</v>
      </c>
      <c r="M694">
        <v>1.05833333333333</v>
      </c>
      <c r="N694">
        <v>0.78137651821862297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807</v>
      </c>
      <c r="F695">
        <v>1044</v>
      </c>
      <c r="G695">
        <v>237</v>
      </c>
      <c r="H695">
        <v>807</v>
      </c>
      <c r="I695">
        <v>0</v>
      </c>
      <c r="J695">
        <v>237</v>
      </c>
      <c r="K695">
        <v>1</v>
      </c>
      <c r="L695">
        <v>0.77298850574712596</v>
      </c>
      <c r="M695">
        <v>0.77298850574712596</v>
      </c>
      <c r="N695">
        <v>0.87196110210696898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638</v>
      </c>
      <c r="F696">
        <v>801</v>
      </c>
      <c r="G696">
        <v>163</v>
      </c>
      <c r="H696">
        <v>595</v>
      </c>
      <c r="I696">
        <v>43</v>
      </c>
      <c r="J696">
        <v>206</v>
      </c>
      <c r="K696">
        <v>0.93260188087774298</v>
      </c>
      <c r="L696">
        <v>0.74282147315855096</v>
      </c>
      <c r="M696">
        <v>0.79650436953807702</v>
      </c>
      <c r="N696">
        <v>0.82696316886726895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374</v>
      </c>
      <c r="F697">
        <v>252</v>
      </c>
      <c r="G697">
        <v>122</v>
      </c>
      <c r="H697">
        <v>173</v>
      </c>
      <c r="I697">
        <v>201</v>
      </c>
      <c r="J697">
        <v>79</v>
      </c>
      <c r="K697">
        <v>0.462566844919786</v>
      </c>
      <c r="L697">
        <v>0.68650793650793596</v>
      </c>
      <c r="M697">
        <v>1.48412698412698</v>
      </c>
      <c r="N697">
        <v>0.55271565495207597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1081</v>
      </c>
      <c r="F698">
        <v>1044</v>
      </c>
      <c r="G698">
        <v>37</v>
      </c>
      <c r="H698">
        <v>1044</v>
      </c>
      <c r="I698">
        <v>37</v>
      </c>
      <c r="J698">
        <v>0</v>
      </c>
      <c r="K698">
        <v>0.96577243293246995</v>
      </c>
      <c r="L698">
        <v>1</v>
      </c>
      <c r="M698">
        <v>1.0354406130268199</v>
      </c>
      <c r="N698">
        <v>0.98258823529411699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819</v>
      </c>
      <c r="F699">
        <v>801</v>
      </c>
      <c r="G699">
        <v>18</v>
      </c>
      <c r="H699">
        <v>766</v>
      </c>
      <c r="I699">
        <v>53</v>
      </c>
      <c r="J699">
        <v>35</v>
      </c>
      <c r="K699">
        <v>0.93528693528693496</v>
      </c>
      <c r="L699">
        <v>0.95630461922596699</v>
      </c>
      <c r="M699">
        <v>1.0224719101123501</v>
      </c>
      <c r="N699">
        <v>0.94567901234567897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285</v>
      </c>
      <c r="F700">
        <v>252</v>
      </c>
      <c r="G700">
        <v>33</v>
      </c>
      <c r="H700">
        <v>216</v>
      </c>
      <c r="I700">
        <v>69</v>
      </c>
      <c r="J700">
        <v>36</v>
      </c>
      <c r="K700">
        <v>0.75789473684210495</v>
      </c>
      <c r="L700">
        <v>0.85714285714285698</v>
      </c>
      <c r="M700">
        <v>1.13095238095238</v>
      </c>
      <c r="N700">
        <v>0.80446927374301602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1064</v>
      </c>
      <c r="F701">
        <v>1044</v>
      </c>
      <c r="G701">
        <v>20</v>
      </c>
      <c r="H701">
        <v>1043</v>
      </c>
      <c r="I701">
        <v>21</v>
      </c>
      <c r="J701">
        <v>1</v>
      </c>
      <c r="K701">
        <v>0.98026315789473595</v>
      </c>
      <c r="L701">
        <v>0.99904214559386895</v>
      </c>
      <c r="M701">
        <v>1.0191570881226</v>
      </c>
      <c r="N701">
        <v>0.98956356736242801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851</v>
      </c>
      <c r="F702">
        <v>801</v>
      </c>
      <c r="G702">
        <v>50</v>
      </c>
      <c r="H702">
        <v>780</v>
      </c>
      <c r="I702">
        <v>71</v>
      </c>
      <c r="J702">
        <v>21</v>
      </c>
      <c r="K702">
        <v>0.91656874265569899</v>
      </c>
      <c r="L702">
        <v>0.97378277153558002</v>
      </c>
      <c r="M702">
        <v>1.06242197253433</v>
      </c>
      <c r="N702">
        <v>0.94430992736077402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273</v>
      </c>
      <c r="F703">
        <v>252</v>
      </c>
      <c r="G703">
        <v>21</v>
      </c>
      <c r="H703">
        <v>220</v>
      </c>
      <c r="I703">
        <v>53</v>
      </c>
      <c r="J703">
        <v>32</v>
      </c>
      <c r="K703">
        <v>0.805860805860805</v>
      </c>
      <c r="L703">
        <v>0.87301587301587302</v>
      </c>
      <c r="M703">
        <v>1.0833333333333299</v>
      </c>
      <c r="N703">
        <v>0.838095238095238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1056</v>
      </c>
      <c r="F704">
        <v>1076</v>
      </c>
      <c r="G704">
        <v>20</v>
      </c>
      <c r="H704">
        <v>1049</v>
      </c>
      <c r="I704">
        <v>7</v>
      </c>
      <c r="J704">
        <v>27</v>
      </c>
      <c r="K704">
        <v>0.99337121212121204</v>
      </c>
      <c r="L704">
        <v>0.97490706319702602</v>
      </c>
      <c r="M704">
        <v>0.98141263940520396</v>
      </c>
      <c r="N704">
        <v>0.98405253283301997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743</v>
      </c>
      <c r="F705">
        <v>753</v>
      </c>
      <c r="G705">
        <v>10</v>
      </c>
      <c r="H705">
        <v>689</v>
      </c>
      <c r="I705">
        <v>54</v>
      </c>
      <c r="J705">
        <v>64</v>
      </c>
      <c r="K705">
        <v>0.92732166890982504</v>
      </c>
      <c r="L705">
        <v>0.915006640106241</v>
      </c>
      <c r="M705">
        <v>0.98671978751660006</v>
      </c>
      <c r="N705">
        <v>0.92112299465240599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336</v>
      </c>
      <c r="F706">
        <v>245</v>
      </c>
      <c r="G706">
        <v>91</v>
      </c>
      <c r="H706">
        <v>209</v>
      </c>
      <c r="I706">
        <v>127</v>
      </c>
      <c r="J706">
        <v>36</v>
      </c>
      <c r="K706">
        <v>0.62202380952380898</v>
      </c>
      <c r="L706">
        <v>0.85306122448979504</v>
      </c>
      <c r="M706">
        <v>1.3714285714285701</v>
      </c>
      <c r="N706">
        <v>0.71944922547332102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1036</v>
      </c>
      <c r="F707">
        <v>1076</v>
      </c>
      <c r="G707">
        <v>40</v>
      </c>
      <c r="H707">
        <v>1029</v>
      </c>
      <c r="I707">
        <v>7</v>
      </c>
      <c r="J707">
        <v>47</v>
      </c>
      <c r="K707">
        <v>0.99324324324324298</v>
      </c>
      <c r="L707">
        <v>0.95631970260222998</v>
      </c>
      <c r="M707">
        <v>0.96282527881040803</v>
      </c>
      <c r="N707">
        <v>0.97443181818181801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744</v>
      </c>
      <c r="F708">
        <v>753</v>
      </c>
      <c r="G708">
        <v>9</v>
      </c>
      <c r="H708">
        <v>693</v>
      </c>
      <c r="I708">
        <v>51</v>
      </c>
      <c r="J708">
        <v>60</v>
      </c>
      <c r="K708">
        <v>0.93145161290322498</v>
      </c>
      <c r="L708">
        <v>0.920318725099601</v>
      </c>
      <c r="M708">
        <v>0.98804780876494003</v>
      </c>
      <c r="N708">
        <v>0.925851703406813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275</v>
      </c>
      <c r="F709">
        <v>245</v>
      </c>
      <c r="G709">
        <v>30</v>
      </c>
      <c r="H709">
        <v>213</v>
      </c>
      <c r="I709">
        <v>62</v>
      </c>
      <c r="J709">
        <v>32</v>
      </c>
      <c r="K709">
        <v>0.77454545454545398</v>
      </c>
      <c r="L709">
        <v>0.86938775510204003</v>
      </c>
      <c r="M709">
        <v>1.12244897959183</v>
      </c>
      <c r="N709">
        <v>0.81923076923076898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1076</v>
      </c>
      <c r="F710">
        <v>1076</v>
      </c>
      <c r="G710">
        <v>0</v>
      </c>
      <c r="H710">
        <v>1070</v>
      </c>
      <c r="I710">
        <v>6</v>
      </c>
      <c r="J710">
        <v>6</v>
      </c>
      <c r="K710">
        <v>0.99442379182156104</v>
      </c>
      <c r="L710">
        <v>0.99442379182156104</v>
      </c>
      <c r="M710">
        <v>1</v>
      </c>
      <c r="N710">
        <v>0.99442379182156104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739</v>
      </c>
      <c r="F711">
        <v>753</v>
      </c>
      <c r="G711">
        <v>14</v>
      </c>
      <c r="H711">
        <v>689</v>
      </c>
      <c r="I711">
        <v>50</v>
      </c>
      <c r="J711">
        <v>64</v>
      </c>
      <c r="K711">
        <v>0.93234100135317999</v>
      </c>
      <c r="L711">
        <v>0.915006640106241</v>
      </c>
      <c r="M711">
        <v>0.98140770252324006</v>
      </c>
      <c r="N711">
        <v>0.92359249329758697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240</v>
      </c>
      <c r="F712">
        <v>245</v>
      </c>
      <c r="G712">
        <v>5</v>
      </c>
      <c r="H712">
        <v>194</v>
      </c>
      <c r="I712">
        <v>46</v>
      </c>
      <c r="J712">
        <v>51</v>
      </c>
      <c r="K712">
        <v>0.80833333333333302</v>
      </c>
      <c r="L712">
        <v>0.79183673469387705</v>
      </c>
      <c r="M712">
        <v>0.97959183673469297</v>
      </c>
      <c r="N712">
        <v>0.79999999999999905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1205</v>
      </c>
      <c r="I713">
        <v>3</v>
      </c>
      <c r="J713">
        <v>46</v>
      </c>
      <c r="K713">
        <v>0.99751655629139002</v>
      </c>
      <c r="L713">
        <v>0.96322941646682603</v>
      </c>
      <c r="M713">
        <v>0.96562749800159797</v>
      </c>
      <c r="N713">
        <v>0.98007320048800295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890</v>
      </c>
      <c r="F714">
        <v>841</v>
      </c>
      <c r="G714">
        <v>49</v>
      </c>
      <c r="H714">
        <v>771</v>
      </c>
      <c r="I714">
        <v>119</v>
      </c>
      <c r="J714">
        <v>70</v>
      </c>
      <c r="K714">
        <v>0.86629213483145995</v>
      </c>
      <c r="L714">
        <v>0.91676575505350699</v>
      </c>
      <c r="M714">
        <v>1.0582639714625399</v>
      </c>
      <c r="N714">
        <v>0.89081455805892495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345</v>
      </c>
      <c r="F715">
        <v>252</v>
      </c>
      <c r="G715">
        <v>93</v>
      </c>
      <c r="H715">
        <v>206</v>
      </c>
      <c r="I715">
        <v>139</v>
      </c>
      <c r="J715">
        <v>46</v>
      </c>
      <c r="K715">
        <v>0.59710144927536202</v>
      </c>
      <c r="L715">
        <v>0.817460317460317</v>
      </c>
      <c r="M715">
        <v>1.36904761904761</v>
      </c>
      <c r="N715">
        <v>0.69011725293132298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1226</v>
      </c>
      <c r="F716">
        <v>1251</v>
      </c>
      <c r="G716">
        <v>25</v>
      </c>
      <c r="H716">
        <v>1214</v>
      </c>
      <c r="I716">
        <v>12</v>
      </c>
      <c r="J716">
        <v>37</v>
      </c>
      <c r="K716">
        <v>0.99021207177813997</v>
      </c>
      <c r="L716">
        <v>0.97042366107114297</v>
      </c>
      <c r="M716">
        <v>0.98001598721023098</v>
      </c>
      <c r="N716">
        <v>0.98021800565199801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824</v>
      </c>
      <c r="F717">
        <v>841</v>
      </c>
      <c r="G717">
        <v>17</v>
      </c>
      <c r="H717">
        <v>740</v>
      </c>
      <c r="I717">
        <v>84</v>
      </c>
      <c r="J717">
        <v>101</v>
      </c>
      <c r="K717">
        <v>0.89805825242718396</v>
      </c>
      <c r="L717">
        <v>0.87990487514863203</v>
      </c>
      <c r="M717">
        <v>0.97978596908442295</v>
      </c>
      <c r="N717">
        <v>0.88888888888888795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259</v>
      </c>
      <c r="F718">
        <v>252</v>
      </c>
      <c r="G718">
        <v>7</v>
      </c>
      <c r="H718">
        <v>211</v>
      </c>
      <c r="I718">
        <v>48</v>
      </c>
      <c r="J718">
        <v>41</v>
      </c>
      <c r="K718">
        <v>0.81467181467181404</v>
      </c>
      <c r="L718">
        <v>0.83730158730158699</v>
      </c>
      <c r="M718">
        <v>1.0277777777777699</v>
      </c>
      <c r="N718">
        <v>0.82583170254403104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1188</v>
      </c>
      <c r="F719">
        <v>1251</v>
      </c>
      <c r="G719">
        <v>63</v>
      </c>
      <c r="H719">
        <v>1186</v>
      </c>
      <c r="I719">
        <v>2</v>
      </c>
      <c r="J719">
        <v>65</v>
      </c>
      <c r="K719">
        <v>0.99831649831649805</v>
      </c>
      <c r="L719">
        <v>0.948041566746602</v>
      </c>
      <c r="M719">
        <v>0.94964028776978404</v>
      </c>
      <c r="N719">
        <v>0.97252972529725201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834</v>
      </c>
      <c r="F720">
        <v>841</v>
      </c>
      <c r="G720">
        <v>7</v>
      </c>
      <c r="H720">
        <v>754</v>
      </c>
      <c r="I720">
        <v>80</v>
      </c>
      <c r="J720">
        <v>87</v>
      </c>
      <c r="K720">
        <v>0.90407673860911197</v>
      </c>
      <c r="L720">
        <v>0.89655172413793105</v>
      </c>
      <c r="M720">
        <v>0.99167657550535004</v>
      </c>
      <c r="N720">
        <v>0.90029850746268603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252</v>
      </c>
      <c r="F721">
        <v>252</v>
      </c>
      <c r="G721">
        <v>0</v>
      </c>
      <c r="H721">
        <v>201</v>
      </c>
      <c r="I721">
        <v>51</v>
      </c>
      <c r="J721">
        <v>51</v>
      </c>
      <c r="K721">
        <v>0.79761904761904701</v>
      </c>
      <c r="L721">
        <v>0.79761904761904701</v>
      </c>
      <c r="M721">
        <v>1</v>
      </c>
      <c r="N721">
        <v>0.79761904761904701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941</v>
      </c>
      <c r="F722">
        <v>920</v>
      </c>
      <c r="G722">
        <v>21</v>
      </c>
      <c r="H722">
        <v>918</v>
      </c>
      <c r="I722">
        <v>23</v>
      </c>
      <c r="J722">
        <v>2</v>
      </c>
      <c r="K722">
        <v>0.97555791710945805</v>
      </c>
      <c r="L722">
        <v>0.99782608695652097</v>
      </c>
      <c r="M722">
        <v>1.02282608695652</v>
      </c>
      <c r="N722">
        <v>0.98656636217087501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583</v>
      </c>
      <c r="F723">
        <v>549</v>
      </c>
      <c r="G723">
        <v>34</v>
      </c>
      <c r="H723">
        <v>482</v>
      </c>
      <c r="I723">
        <v>101</v>
      </c>
      <c r="J723">
        <v>67</v>
      </c>
      <c r="K723">
        <v>0.82675814751286403</v>
      </c>
      <c r="L723">
        <v>0.87795992714025495</v>
      </c>
      <c r="M723">
        <v>1.06193078324225</v>
      </c>
      <c r="N723">
        <v>0.85159010600706697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277</v>
      </c>
      <c r="F724">
        <v>204</v>
      </c>
      <c r="G724">
        <v>73</v>
      </c>
      <c r="H724">
        <v>183</v>
      </c>
      <c r="I724">
        <v>94</v>
      </c>
      <c r="J724">
        <v>21</v>
      </c>
      <c r="K724">
        <v>0.66064981949458401</v>
      </c>
      <c r="L724">
        <v>0.89705882352941102</v>
      </c>
      <c r="M724">
        <v>1.3578431372549</v>
      </c>
      <c r="N724">
        <v>0.76091476091475996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908</v>
      </c>
      <c r="F725">
        <v>920</v>
      </c>
      <c r="G725">
        <v>12</v>
      </c>
      <c r="H725">
        <v>898</v>
      </c>
      <c r="I725">
        <v>10</v>
      </c>
      <c r="J725">
        <v>22</v>
      </c>
      <c r="K725">
        <v>0.98898678414096897</v>
      </c>
      <c r="L725">
        <v>0.97608695652173905</v>
      </c>
      <c r="M725">
        <v>0.98695652173912995</v>
      </c>
      <c r="N725">
        <v>0.982494529540481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582</v>
      </c>
      <c r="F726">
        <v>549</v>
      </c>
      <c r="G726">
        <v>33</v>
      </c>
      <c r="H726">
        <v>498</v>
      </c>
      <c r="I726">
        <v>84</v>
      </c>
      <c r="J726">
        <v>51</v>
      </c>
      <c r="K726">
        <v>0.85567010309278302</v>
      </c>
      <c r="L726">
        <v>0.90710382513661203</v>
      </c>
      <c r="M726">
        <v>1.06010928961748</v>
      </c>
      <c r="N726">
        <v>0.88063660477453498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218</v>
      </c>
      <c r="F727">
        <v>204</v>
      </c>
      <c r="G727">
        <v>14</v>
      </c>
      <c r="H727">
        <v>178</v>
      </c>
      <c r="I727">
        <v>40</v>
      </c>
      <c r="J727">
        <v>26</v>
      </c>
      <c r="K727">
        <v>0.81651376146788901</v>
      </c>
      <c r="L727">
        <v>0.87254901960784303</v>
      </c>
      <c r="M727">
        <v>1.0686274509803899</v>
      </c>
      <c r="N727">
        <v>0.84360189573459698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917</v>
      </c>
      <c r="F728">
        <v>920</v>
      </c>
      <c r="G728">
        <v>3</v>
      </c>
      <c r="H728">
        <v>914</v>
      </c>
      <c r="I728">
        <v>3</v>
      </c>
      <c r="J728">
        <v>6</v>
      </c>
      <c r="K728">
        <v>0.99672846237731705</v>
      </c>
      <c r="L728">
        <v>0.99347826086956503</v>
      </c>
      <c r="M728">
        <v>0.99673913043478202</v>
      </c>
      <c r="N728">
        <v>0.99510070767555803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576</v>
      </c>
      <c r="F729">
        <v>549</v>
      </c>
      <c r="G729">
        <v>27</v>
      </c>
      <c r="H729">
        <v>494</v>
      </c>
      <c r="I729">
        <v>82</v>
      </c>
      <c r="J729">
        <v>55</v>
      </c>
      <c r="K729">
        <v>0.85763888888888795</v>
      </c>
      <c r="L729">
        <v>0.89981785063752195</v>
      </c>
      <c r="M729">
        <v>1.0491803278688501</v>
      </c>
      <c r="N729">
        <v>0.87822222222222202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213</v>
      </c>
      <c r="F730">
        <v>204</v>
      </c>
      <c r="G730">
        <v>9</v>
      </c>
      <c r="H730">
        <v>180</v>
      </c>
      <c r="I730">
        <v>33</v>
      </c>
      <c r="J730">
        <v>24</v>
      </c>
      <c r="K730">
        <v>0.84507042253521103</v>
      </c>
      <c r="L730">
        <v>0.88235294117647001</v>
      </c>
      <c r="M730">
        <v>1.04411764705882</v>
      </c>
      <c r="N730">
        <v>0.86330935251798502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964</v>
      </c>
      <c r="F731">
        <v>946</v>
      </c>
      <c r="G731">
        <v>18</v>
      </c>
      <c r="H731">
        <v>941</v>
      </c>
      <c r="I731">
        <v>23</v>
      </c>
      <c r="J731">
        <v>5</v>
      </c>
      <c r="K731">
        <v>0.97614107883817403</v>
      </c>
      <c r="L731">
        <v>0.99471458773784305</v>
      </c>
      <c r="M731">
        <v>1.0190274841437601</v>
      </c>
      <c r="N731">
        <v>0.985340314136125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724</v>
      </c>
      <c r="F732">
        <v>703</v>
      </c>
      <c r="G732">
        <v>21</v>
      </c>
      <c r="H732">
        <v>646</v>
      </c>
      <c r="I732">
        <v>78</v>
      </c>
      <c r="J732">
        <v>57</v>
      </c>
      <c r="K732">
        <v>0.89226519337016497</v>
      </c>
      <c r="L732">
        <v>0.91891891891891897</v>
      </c>
      <c r="M732">
        <v>1.0298719772403899</v>
      </c>
      <c r="N732">
        <v>0.90539593552908204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273</v>
      </c>
      <c r="F733">
        <v>247</v>
      </c>
      <c r="G733">
        <v>26</v>
      </c>
      <c r="H733">
        <v>191</v>
      </c>
      <c r="I733">
        <v>82</v>
      </c>
      <c r="J733">
        <v>56</v>
      </c>
      <c r="K733">
        <v>0.69963369963369904</v>
      </c>
      <c r="L733">
        <v>0.77327935222671995</v>
      </c>
      <c r="M733">
        <v>1.1052631578947301</v>
      </c>
      <c r="N733">
        <v>0.734615384615384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935</v>
      </c>
      <c r="F734">
        <v>946</v>
      </c>
      <c r="G734">
        <v>11</v>
      </c>
      <c r="H734">
        <v>908</v>
      </c>
      <c r="I734">
        <v>27</v>
      </c>
      <c r="J734">
        <v>38</v>
      </c>
      <c r="K734">
        <v>0.97112299465240604</v>
      </c>
      <c r="L734">
        <v>0.95983086680761098</v>
      </c>
      <c r="M734">
        <v>0.98837209302325502</v>
      </c>
      <c r="N734">
        <v>0.96544391281233299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709</v>
      </c>
      <c r="F735">
        <v>703</v>
      </c>
      <c r="G735">
        <v>6</v>
      </c>
      <c r="H735">
        <v>643</v>
      </c>
      <c r="I735">
        <v>66</v>
      </c>
      <c r="J735">
        <v>60</v>
      </c>
      <c r="K735">
        <v>0.90691114245416005</v>
      </c>
      <c r="L735">
        <v>0.914651493598862</v>
      </c>
      <c r="M735">
        <v>1.0085348506401099</v>
      </c>
      <c r="N735">
        <v>0.91076487252124605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241</v>
      </c>
      <c r="F736">
        <v>247</v>
      </c>
      <c r="G736">
        <v>6</v>
      </c>
      <c r="H736">
        <v>198</v>
      </c>
      <c r="I736">
        <v>43</v>
      </c>
      <c r="J736">
        <v>49</v>
      </c>
      <c r="K736">
        <v>0.82157676348547704</v>
      </c>
      <c r="L736">
        <v>0.80161943319838003</v>
      </c>
      <c r="M736">
        <v>0.97570850202429105</v>
      </c>
      <c r="N736">
        <v>0.81147540983606503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936</v>
      </c>
      <c r="I737">
        <v>3</v>
      </c>
      <c r="J737">
        <v>10</v>
      </c>
      <c r="K737">
        <v>0.996805111821086</v>
      </c>
      <c r="L737">
        <v>0.98942917547568698</v>
      </c>
      <c r="M737">
        <v>0.992600422832981</v>
      </c>
      <c r="N737">
        <v>0.99310344827586206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702</v>
      </c>
      <c r="F738">
        <v>703</v>
      </c>
      <c r="G738">
        <v>1</v>
      </c>
      <c r="H738">
        <v>638</v>
      </c>
      <c r="I738">
        <v>64</v>
      </c>
      <c r="J738">
        <v>65</v>
      </c>
      <c r="K738">
        <v>0.90883190883190801</v>
      </c>
      <c r="L738">
        <v>0.90753911806543297</v>
      </c>
      <c r="M738">
        <v>0.99857752489331397</v>
      </c>
      <c r="N738">
        <v>0.90818505338078204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251</v>
      </c>
      <c r="F739">
        <v>247</v>
      </c>
      <c r="G739">
        <v>4</v>
      </c>
      <c r="H739">
        <v>193</v>
      </c>
      <c r="I739">
        <v>58</v>
      </c>
      <c r="J739">
        <v>54</v>
      </c>
      <c r="K739">
        <v>0.76892430278884405</v>
      </c>
      <c r="L739">
        <v>0.78137651821862297</v>
      </c>
      <c r="M739">
        <v>1.0161943319838</v>
      </c>
      <c r="N739">
        <v>0.77510040160642502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945</v>
      </c>
      <c r="F740">
        <v>999</v>
      </c>
      <c r="G740">
        <v>54</v>
      </c>
      <c r="H740">
        <v>936</v>
      </c>
      <c r="I740">
        <v>9</v>
      </c>
      <c r="J740">
        <v>63</v>
      </c>
      <c r="K740">
        <v>0.99047619047618995</v>
      </c>
      <c r="L740">
        <v>0.93693693693693603</v>
      </c>
      <c r="M740">
        <v>0.94594594594594505</v>
      </c>
      <c r="N740">
        <v>0.96296296296296302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895</v>
      </c>
      <c r="F741">
        <v>835</v>
      </c>
      <c r="G741">
        <v>60</v>
      </c>
      <c r="H741">
        <v>791</v>
      </c>
      <c r="I741">
        <v>104</v>
      </c>
      <c r="J741">
        <v>44</v>
      </c>
      <c r="K741">
        <v>0.88379888268156404</v>
      </c>
      <c r="L741">
        <v>0.94730538922155605</v>
      </c>
      <c r="M741">
        <v>1.0718562874251401</v>
      </c>
      <c r="N741">
        <v>0.91445086705202305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263</v>
      </c>
      <c r="F742">
        <v>266</v>
      </c>
      <c r="G742">
        <v>3</v>
      </c>
      <c r="H742">
        <v>175</v>
      </c>
      <c r="I742">
        <v>88</v>
      </c>
      <c r="J742">
        <v>91</v>
      </c>
      <c r="K742">
        <v>0.66539923954372604</v>
      </c>
      <c r="L742">
        <v>0.65789473684210498</v>
      </c>
      <c r="M742">
        <v>0.988721804511278</v>
      </c>
      <c r="N742">
        <v>0.66162570888468797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978</v>
      </c>
      <c r="F743">
        <v>999</v>
      </c>
      <c r="G743">
        <v>21</v>
      </c>
      <c r="H743">
        <v>967</v>
      </c>
      <c r="I743">
        <v>11</v>
      </c>
      <c r="J743">
        <v>32</v>
      </c>
      <c r="K743">
        <v>0.98875255623721803</v>
      </c>
      <c r="L743">
        <v>0.96796796796796702</v>
      </c>
      <c r="M743">
        <v>0.97897897897897901</v>
      </c>
      <c r="N743">
        <v>0.97824987354577597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841</v>
      </c>
      <c r="F744">
        <v>835</v>
      </c>
      <c r="G744">
        <v>6</v>
      </c>
      <c r="H744">
        <v>768</v>
      </c>
      <c r="I744">
        <v>73</v>
      </c>
      <c r="J744">
        <v>67</v>
      </c>
      <c r="K744">
        <v>0.91319857312722896</v>
      </c>
      <c r="L744">
        <v>0.91976047904191605</v>
      </c>
      <c r="M744">
        <v>1.0071856287425101</v>
      </c>
      <c r="N744">
        <v>0.91646778042959398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257</v>
      </c>
      <c r="F745">
        <v>266</v>
      </c>
      <c r="G745">
        <v>9</v>
      </c>
      <c r="H745">
        <v>202</v>
      </c>
      <c r="I745">
        <v>55</v>
      </c>
      <c r="J745">
        <v>64</v>
      </c>
      <c r="K745">
        <v>0.785992217898832</v>
      </c>
      <c r="L745">
        <v>0.75939849624060096</v>
      </c>
      <c r="M745">
        <v>0.96616541353383401</v>
      </c>
      <c r="N745">
        <v>0.77246653919693997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1013</v>
      </c>
      <c r="F746">
        <v>999</v>
      </c>
      <c r="G746">
        <v>14</v>
      </c>
      <c r="H746">
        <v>997</v>
      </c>
      <c r="I746">
        <v>16</v>
      </c>
      <c r="J746">
        <v>2</v>
      </c>
      <c r="K746">
        <v>0.984205330700888</v>
      </c>
      <c r="L746">
        <v>0.99799799799799804</v>
      </c>
      <c r="M746">
        <v>1.0140140140140099</v>
      </c>
      <c r="N746">
        <v>0.99105367793240495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877</v>
      </c>
      <c r="F747">
        <v>835</v>
      </c>
      <c r="G747">
        <v>42</v>
      </c>
      <c r="H747">
        <v>788</v>
      </c>
      <c r="I747">
        <v>89</v>
      </c>
      <c r="J747">
        <v>47</v>
      </c>
      <c r="K747">
        <v>0.89851767388825499</v>
      </c>
      <c r="L747">
        <v>0.94371257485029902</v>
      </c>
      <c r="M747">
        <v>1.0502994011975999</v>
      </c>
      <c r="N747">
        <v>0.920560747663551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278</v>
      </c>
      <c r="F748">
        <v>266</v>
      </c>
      <c r="G748">
        <v>12</v>
      </c>
      <c r="H748">
        <v>211</v>
      </c>
      <c r="I748">
        <v>67</v>
      </c>
      <c r="J748">
        <v>55</v>
      </c>
      <c r="K748">
        <v>0.75899280575539496</v>
      </c>
      <c r="L748">
        <v>0.79323308270676696</v>
      </c>
      <c r="M748">
        <v>1.04511278195488</v>
      </c>
      <c r="N748">
        <v>0.77573529411764697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1091</v>
      </c>
      <c r="F749">
        <v>1079</v>
      </c>
      <c r="G749">
        <v>12</v>
      </c>
      <c r="H749">
        <v>1076</v>
      </c>
      <c r="I749">
        <v>15</v>
      </c>
      <c r="J749">
        <v>3</v>
      </c>
      <c r="K749">
        <v>0.986251145737855</v>
      </c>
      <c r="L749">
        <v>0.99721964782205696</v>
      </c>
      <c r="M749">
        <v>1.0111214087117699</v>
      </c>
      <c r="N749">
        <v>0.99170506912442402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658</v>
      </c>
      <c r="F750">
        <v>680</v>
      </c>
      <c r="G750">
        <v>22</v>
      </c>
      <c r="H750">
        <v>604</v>
      </c>
      <c r="I750">
        <v>54</v>
      </c>
      <c r="J750">
        <v>76</v>
      </c>
      <c r="K750">
        <v>0.917933130699088</v>
      </c>
      <c r="L750">
        <v>0.88823529411764701</v>
      </c>
      <c r="M750">
        <v>0.96764705882352897</v>
      </c>
      <c r="N750">
        <v>0.90284005979073201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246</v>
      </c>
      <c r="F751">
        <v>247</v>
      </c>
      <c r="G751">
        <v>1</v>
      </c>
      <c r="H751">
        <v>177</v>
      </c>
      <c r="I751">
        <v>69</v>
      </c>
      <c r="J751">
        <v>70</v>
      </c>
      <c r="K751">
        <v>0.71951219512195097</v>
      </c>
      <c r="L751">
        <v>0.71659919028340002</v>
      </c>
      <c r="M751">
        <v>0.99595141700404799</v>
      </c>
      <c r="N751">
        <v>0.71805273833671301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1029</v>
      </c>
      <c r="F752">
        <v>1079</v>
      </c>
      <c r="G752">
        <v>50</v>
      </c>
      <c r="H752">
        <v>1018</v>
      </c>
      <c r="I752">
        <v>11</v>
      </c>
      <c r="J752">
        <v>61</v>
      </c>
      <c r="K752">
        <v>0.98931000971817296</v>
      </c>
      <c r="L752">
        <v>0.94346617238183506</v>
      </c>
      <c r="M752">
        <v>0.95366079703429096</v>
      </c>
      <c r="N752">
        <v>0.96584440227703905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667</v>
      </c>
      <c r="F753">
        <v>680</v>
      </c>
      <c r="G753">
        <v>13</v>
      </c>
      <c r="H753">
        <v>635</v>
      </c>
      <c r="I753">
        <v>32</v>
      </c>
      <c r="J753">
        <v>45</v>
      </c>
      <c r="K753">
        <v>0.95202398800599697</v>
      </c>
      <c r="L753">
        <v>0.93382352941176405</v>
      </c>
      <c r="M753">
        <v>0.98088235294117598</v>
      </c>
      <c r="N753">
        <v>0.94283593170007396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244</v>
      </c>
      <c r="F754">
        <v>247</v>
      </c>
      <c r="G754">
        <v>3</v>
      </c>
      <c r="H754">
        <v>211</v>
      </c>
      <c r="I754">
        <v>33</v>
      </c>
      <c r="J754">
        <v>36</v>
      </c>
      <c r="K754">
        <v>0.86475409836065498</v>
      </c>
      <c r="L754">
        <v>0.85425101214574894</v>
      </c>
      <c r="M754">
        <v>0.98785425101214497</v>
      </c>
      <c r="N754">
        <v>0.859470468431771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1081</v>
      </c>
      <c r="F755">
        <v>1079</v>
      </c>
      <c r="G755">
        <v>2</v>
      </c>
      <c r="H755">
        <v>1076</v>
      </c>
      <c r="I755">
        <v>5</v>
      </c>
      <c r="J755">
        <v>3</v>
      </c>
      <c r="K755">
        <v>0.99537465309898199</v>
      </c>
      <c r="L755">
        <v>0.99721964782205696</v>
      </c>
      <c r="M755">
        <v>1.00185356811862</v>
      </c>
      <c r="N755">
        <v>0.99629629629629601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680</v>
      </c>
      <c r="F756">
        <v>680</v>
      </c>
      <c r="G756">
        <v>0</v>
      </c>
      <c r="H756">
        <v>646</v>
      </c>
      <c r="I756">
        <v>34</v>
      </c>
      <c r="J756">
        <v>34</v>
      </c>
      <c r="K756">
        <v>0.95</v>
      </c>
      <c r="L756">
        <v>0.95</v>
      </c>
      <c r="M756">
        <v>1</v>
      </c>
      <c r="N756">
        <v>0.95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239</v>
      </c>
      <c r="F757">
        <v>247</v>
      </c>
      <c r="G757">
        <v>8</v>
      </c>
      <c r="H757">
        <v>205</v>
      </c>
      <c r="I757">
        <v>34</v>
      </c>
      <c r="J757">
        <v>42</v>
      </c>
      <c r="K757">
        <v>0.85774058577405798</v>
      </c>
      <c r="L757">
        <v>0.82995951417003999</v>
      </c>
      <c r="M757">
        <v>0.96761133603238803</v>
      </c>
      <c r="N757">
        <v>0.843621399176954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961</v>
      </c>
      <c r="F758">
        <v>946</v>
      </c>
      <c r="G758">
        <v>15</v>
      </c>
      <c r="H758">
        <v>944</v>
      </c>
      <c r="I758">
        <v>17</v>
      </c>
      <c r="J758">
        <v>2</v>
      </c>
      <c r="K758">
        <v>0.98231009365244504</v>
      </c>
      <c r="L758">
        <v>0.99788583509513695</v>
      </c>
      <c r="M758">
        <v>1.0158562367864601</v>
      </c>
      <c r="N758">
        <v>0.99003670686942802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692</v>
      </c>
      <c r="F759">
        <v>718</v>
      </c>
      <c r="G759">
        <v>26</v>
      </c>
      <c r="H759">
        <v>626</v>
      </c>
      <c r="I759">
        <v>66</v>
      </c>
      <c r="J759">
        <v>92</v>
      </c>
      <c r="K759">
        <v>0.90462427745664697</v>
      </c>
      <c r="L759">
        <v>0.871866295264624</v>
      </c>
      <c r="M759">
        <v>0.96378830083565403</v>
      </c>
      <c r="N759">
        <v>0.88794326241134702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285</v>
      </c>
      <c r="F760">
        <v>207</v>
      </c>
      <c r="G760">
        <v>78</v>
      </c>
      <c r="H760">
        <v>171</v>
      </c>
      <c r="I760">
        <v>114</v>
      </c>
      <c r="J760">
        <v>36</v>
      </c>
      <c r="K760">
        <v>0.6</v>
      </c>
      <c r="L760">
        <v>0.82608695652173902</v>
      </c>
      <c r="M760">
        <v>1.37681159420289</v>
      </c>
      <c r="N760">
        <v>0.69512195121951204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900</v>
      </c>
      <c r="F761">
        <v>946</v>
      </c>
      <c r="G761">
        <v>46</v>
      </c>
      <c r="H761">
        <v>893</v>
      </c>
      <c r="I761">
        <v>7</v>
      </c>
      <c r="J761">
        <v>53</v>
      </c>
      <c r="K761">
        <v>0.99222222222222201</v>
      </c>
      <c r="L761">
        <v>0.94397463002114101</v>
      </c>
      <c r="M761">
        <v>0.95137420718816001</v>
      </c>
      <c r="N761">
        <v>0.96749729144095298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722</v>
      </c>
      <c r="F762">
        <v>718</v>
      </c>
      <c r="G762">
        <v>4</v>
      </c>
      <c r="H762">
        <v>651</v>
      </c>
      <c r="I762">
        <v>71</v>
      </c>
      <c r="J762">
        <v>67</v>
      </c>
      <c r="K762">
        <v>0.90166204986149501</v>
      </c>
      <c r="L762">
        <v>0.90668523676880197</v>
      </c>
      <c r="M762">
        <v>1.00557103064066</v>
      </c>
      <c r="N762">
        <v>0.90416666666666601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245</v>
      </c>
      <c r="F763">
        <v>207</v>
      </c>
      <c r="G763">
        <v>38</v>
      </c>
      <c r="H763">
        <v>158</v>
      </c>
      <c r="I763">
        <v>87</v>
      </c>
      <c r="J763">
        <v>49</v>
      </c>
      <c r="K763">
        <v>0.64489795918367299</v>
      </c>
      <c r="L763">
        <v>0.76328502415458899</v>
      </c>
      <c r="M763">
        <v>1.18357487922705</v>
      </c>
      <c r="N763">
        <v>0.69911504424778703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943</v>
      </c>
      <c r="F764">
        <v>946</v>
      </c>
      <c r="G764">
        <v>3</v>
      </c>
      <c r="H764">
        <v>940</v>
      </c>
      <c r="I764">
        <v>3</v>
      </c>
      <c r="J764">
        <v>6</v>
      </c>
      <c r="K764">
        <v>0.99681866383881201</v>
      </c>
      <c r="L764">
        <v>0.99365750528541197</v>
      </c>
      <c r="M764">
        <v>0.99682875264270598</v>
      </c>
      <c r="N764">
        <v>0.99523557437797705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699</v>
      </c>
      <c r="F765">
        <v>718</v>
      </c>
      <c r="G765">
        <v>19</v>
      </c>
      <c r="H765">
        <v>634</v>
      </c>
      <c r="I765">
        <v>65</v>
      </c>
      <c r="J765">
        <v>84</v>
      </c>
      <c r="K765">
        <v>0.90701001430615102</v>
      </c>
      <c r="L765">
        <v>0.88300835654596099</v>
      </c>
      <c r="M765">
        <v>0.97353760445682402</v>
      </c>
      <c r="N765">
        <v>0.89484827099506004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222</v>
      </c>
      <c r="F766">
        <v>207</v>
      </c>
      <c r="G766">
        <v>15</v>
      </c>
      <c r="H766">
        <v>145</v>
      </c>
      <c r="I766">
        <v>77</v>
      </c>
      <c r="J766">
        <v>62</v>
      </c>
      <c r="K766">
        <v>0.65315315315315303</v>
      </c>
      <c r="L766">
        <v>0.70048309178743895</v>
      </c>
      <c r="M766">
        <v>1.0724637681159399</v>
      </c>
      <c r="N766">
        <v>0.67599067599067597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1000</v>
      </c>
      <c r="F767">
        <v>985</v>
      </c>
      <c r="G767">
        <v>15</v>
      </c>
      <c r="H767">
        <v>981</v>
      </c>
      <c r="I767">
        <v>19</v>
      </c>
      <c r="J767">
        <v>4</v>
      </c>
      <c r="K767">
        <v>0.98099999999999998</v>
      </c>
      <c r="L767">
        <v>0.99593908629441597</v>
      </c>
      <c r="M767">
        <v>1.0152284263959299</v>
      </c>
      <c r="N767">
        <v>0.98841309823677503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775</v>
      </c>
      <c r="F768">
        <v>720</v>
      </c>
      <c r="G768">
        <v>55</v>
      </c>
      <c r="H768">
        <v>681</v>
      </c>
      <c r="I768">
        <v>94</v>
      </c>
      <c r="J768">
        <v>39</v>
      </c>
      <c r="K768">
        <v>0.87870967741935402</v>
      </c>
      <c r="L768">
        <v>0.94583333333333297</v>
      </c>
      <c r="M768">
        <v>1.07638888888888</v>
      </c>
      <c r="N768">
        <v>0.91103678929765797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349</v>
      </c>
      <c r="F769">
        <v>214</v>
      </c>
      <c r="G769">
        <v>135</v>
      </c>
      <c r="H769">
        <v>188</v>
      </c>
      <c r="I769">
        <v>161</v>
      </c>
      <c r="J769">
        <v>26</v>
      </c>
      <c r="K769">
        <v>0.53868194842406802</v>
      </c>
      <c r="L769">
        <v>0.87850467289719603</v>
      </c>
      <c r="M769">
        <v>1.63084112149532</v>
      </c>
      <c r="N769">
        <v>0.66785079928951996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988</v>
      </c>
      <c r="F770">
        <v>985</v>
      </c>
      <c r="G770">
        <v>3</v>
      </c>
      <c r="H770">
        <v>965</v>
      </c>
      <c r="I770">
        <v>23</v>
      </c>
      <c r="J770">
        <v>20</v>
      </c>
      <c r="K770">
        <v>0.97672064777327905</v>
      </c>
      <c r="L770">
        <v>0.97969543147208105</v>
      </c>
      <c r="M770">
        <v>1.00304568527918</v>
      </c>
      <c r="N770">
        <v>0.97820577800304098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738</v>
      </c>
      <c r="F771">
        <v>720</v>
      </c>
      <c r="G771">
        <v>18</v>
      </c>
      <c r="H771">
        <v>671</v>
      </c>
      <c r="I771">
        <v>67</v>
      </c>
      <c r="J771">
        <v>49</v>
      </c>
      <c r="K771">
        <v>0.90921409214092097</v>
      </c>
      <c r="L771">
        <v>0.93194444444444402</v>
      </c>
      <c r="M771">
        <v>1.0249999999999999</v>
      </c>
      <c r="N771">
        <v>0.92043895747599402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237</v>
      </c>
      <c r="F772">
        <v>214</v>
      </c>
      <c r="G772">
        <v>23</v>
      </c>
      <c r="H772">
        <v>159</v>
      </c>
      <c r="I772">
        <v>78</v>
      </c>
      <c r="J772">
        <v>55</v>
      </c>
      <c r="K772">
        <v>0.670886075949367</v>
      </c>
      <c r="L772">
        <v>0.74299065420560695</v>
      </c>
      <c r="M772">
        <v>1.10747663551401</v>
      </c>
      <c r="N772">
        <v>0.70509977827050996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992</v>
      </c>
      <c r="F773">
        <v>985</v>
      </c>
      <c r="G773">
        <v>7</v>
      </c>
      <c r="H773">
        <v>980</v>
      </c>
      <c r="I773">
        <v>12</v>
      </c>
      <c r="J773">
        <v>5</v>
      </c>
      <c r="K773">
        <v>0.98790322580645096</v>
      </c>
      <c r="L773">
        <v>0.99492385786801996</v>
      </c>
      <c r="M773">
        <v>1.0071065989847701</v>
      </c>
      <c r="N773">
        <v>0.99140111279716703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728</v>
      </c>
      <c r="F774">
        <v>720</v>
      </c>
      <c r="G774">
        <v>8</v>
      </c>
      <c r="H774">
        <v>667</v>
      </c>
      <c r="I774">
        <v>61</v>
      </c>
      <c r="J774">
        <v>53</v>
      </c>
      <c r="K774">
        <v>0.91620879120879095</v>
      </c>
      <c r="L774">
        <v>0.92638888888888804</v>
      </c>
      <c r="M774">
        <v>1.01111111111111</v>
      </c>
      <c r="N774">
        <v>0.92127071823204398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269</v>
      </c>
      <c r="F775">
        <v>214</v>
      </c>
      <c r="G775">
        <v>55</v>
      </c>
      <c r="H775">
        <v>189</v>
      </c>
      <c r="I775">
        <v>80</v>
      </c>
      <c r="J775">
        <v>25</v>
      </c>
      <c r="K775">
        <v>0.70260223048327097</v>
      </c>
      <c r="L775">
        <v>0.88317757009345799</v>
      </c>
      <c r="M775">
        <v>1.2570093457943901</v>
      </c>
      <c r="N775">
        <v>0.78260869565217395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1147</v>
      </c>
      <c r="F776">
        <v>1166</v>
      </c>
      <c r="G776">
        <v>19</v>
      </c>
      <c r="H776">
        <v>1138</v>
      </c>
      <c r="I776">
        <v>9</v>
      </c>
      <c r="J776">
        <v>28</v>
      </c>
      <c r="K776">
        <v>0.99215344376634695</v>
      </c>
      <c r="L776">
        <v>0.97598627787307002</v>
      </c>
      <c r="M776">
        <v>0.983704974271012</v>
      </c>
      <c r="N776">
        <v>0.98400345871162898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684</v>
      </c>
      <c r="F777">
        <v>728</v>
      </c>
      <c r="G777">
        <v>44</v>
      </c>
      <c r="H777">
        <v>611</v>
      </c>
      <c r="I777">
        <v>73</v>
      </c>
      <c r="J777">
        <v>117</v>
      </c>
      <c r="K777">
        <v>0.893274853801169</v>
      </c>
      <c r="L777">
        <v>0.83928571428571397</v>
      </c>
      <c r="M777">
        <v>0.939560439560439</v>
      </c>
      <c r="N777">
        <v>0.86543909348441905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289</v>
      </c>
      <c r="F778">
        <v>270</v>
      </c>
      <c r="G778">
        <v>19</v>
      </c>
      <c r="H778">
        <v>209</v>
      </c>
      <c r="I778">
        <v>80</v>
      </c>
      <c r="J778">
        <v>61</v>
      </c>
      <c r="K778">
        <v>0.72318339100345996</v>
      </c>
      <c r="L778">
        <v>0.77407407407407403</v>
      </c>
      <c r="M778">
        <v>1.07037037037037</v>
      </c>
      <c r="N778">
        <v>0.74776386404293305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1118</v>
      </c>
      <c r="F779">
        <v>1166</v>
      </c>
      <c r="G779">
        <v>48</v>
      </c>
      <c r="H779">
        <v>1107</v>
      </c>
      <c r="I779">
        <v>11</v>
      </c>
      <c r="J779">
        <v>59</v>
      </c>
      <c r="K779">
        <v>0.99016100178890798</v>
      </c>
      <c r="L779">
        <v>0.94939965694682604</v>
      </c>
      <c r="M779">
        <v>0.95883361921097698</v>
      </c>
      <c r="N779">
        <v>0.96935201401050697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748</v>
      </c>
      <c r="F780">
        <v>728</v>
      </c>
      <c r="G780">
        <v>20</v>
      </c>
      <c r="H780">
        <v>679</v>
      </c>
      <c r="I780">
        <v>69</v>
      </c>
      <c r="J780">
        <v>49</v>
      </c>
      <c r="K780">
        <v>0.90775401069518702</v>
      </c>
      <c r="L780">
        <v>0.93269230769230704</v>
      </c>
      <c r="M780">
        <v>1.02747252747252</v>
      </c>
      <c r="N780">
        <v>0.92005420054200504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288</v>
      </c>
      <c r="F781">
        <v>270</v>
      </c>
      <c r="G781">
        <v>18</v>
      </c>
      <c r="H781">
        <v>234</v>
      </c>
      <c r="I781">
        <v>54</v>
      </c>
      <c r="J781">
        <v>36</v>
      </c>
      <c r="K781">
        <v>0.8125</v>
      </c>
      <c r="L781">
        <v>0.86666666666666603</v>
      </c>
      <c r="M781">
        <v>1.06666666666666</v>
      </c>
      <c r="N781">
        <v>0.83870967741935398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1182</v>
      </c>
      <c r="F782">
        <v>1166</v>
      </c>
      <c r="G782">
        <v>16</v>
      </c>
      <c r="H782">
        <v>1164</v>
      </c>
      <c r="I782">
        <v>18</v>
      </c>
      <c r="J782">
        <v>2</v>
      </c>
      <c r="K782">
        <v>0.98477157360405998</v>
      </c>
      <c r="L782">
        <v>0.99828473413379004</v>
      </c>
      <c r="M782">
        <v>1.0137221269296699</v>
      </c>
      <c r="N782">
        <v>0.99148211243611495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713</v>
      </c>
      <c r="F783">
        <v>728</v>
      </c>
      <c r="G783">
        <v>15</v>
      </c>
      <c r="H783">
        <v>664</v>
      </c>
      <c r="I783">
        <v>49</v>
      </c>
      <c r="J783">
        <v>64</v>
      </c>
      <c r="K783">
        <v>0.93127629733520301</v>
      </c>
      <c r="L783">
        <v>0.91208791208791196</v>
      </c>
      <c r="M783">
        <v>0.97939560439560402</v>
      </c>
      <c r="N783">
        <v>0.92158223455933297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259</v>
      </c>
      <c r="F784">
        <v>270</v>
      </c>
      <c r="G784">
        <v>11</v>
      </c>
      <c r="H784">
        <v>208</v>
      </c>
      <c r="I784">
        <v>51</v>
      </c>
      <c r="J784">
        <v>62</v>
      </c>
      <c r="K784">
        <v>0.80308880308880304</v>
      </c>
      <c r="L784">
        <v>0.77037037037037004</v>
      </c>
      <c r="M784">
        <v>0.95925925925925903</v>
      </c>
      <c r="N784">
        <v>0.78638941398865703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1095</v>
      </c>
      <c r="F785">
        <v>1098</v>
      </c>
      <c r="G785">
        <v>3</v>
      </c>
      <c r="H785">
        <v>1087</v>
      </c>
      <c r="I785">
        <v>8</v>
      </c>
      <c r="J785">
        <v>11</v>
      </c>
      <c r="K785">
        <v>0.99269406392694004</v>
      </c>
      <c r="L785">
        <v>0.98998178506375201</v>
      </c>
      <c r="M785">
        <v>0.99726775956284097</v>
      </c>
      <c r="N785">
        <v>0.99133606931144502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890</v>
      </c>
      <c r="F786">
        <v>859</v>
      </c>
      <c r="G786">
        <v>31</v>
      </c>
      <c r="H786">
        <v>796</v>
      </c>
      <c r="I786">
        <v>94</v>
      </c>
      <c r="J786">
        <v>63</v>
      </c>
      <c r="K786">
        <v>0.89438202247191001</v>
      </c>
      <c r="L786">
        <v>0.92665890570430698</v>
      </c>
      <c r="M786">
        <v>1.0360884749708901</v>
      </c>
      <c r="N786">
        <v>0.91023441966838103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330</v>
      </c>
      <c r="F787">
        <v>293</v>
      </c>
      <c r="G787">
        <v>37</v>
      </c>
      <c r="H787">
        <v>200</v>
      </c>
      <c r="I787">
        <v>130</v>
      </c>
      <c r="J787">
        <v>93</v>
      </c>
      <c r="K787">
        <v>0.60606060606060597</v>
      </c>
      <c r="L787">
        <v>0.68259385665529004</v>
      </c>
      <c r="M787">
        <v>1.1262798634812199</v>
      </c>
      <c r="N787">
        <v>0.64205457463884397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1056</v>
      </c>
      <c r="F788">
        <v>1098</v>
      </c>
      <c r="G788">
        <v>42</v>
      </c>
      <c r="H788">
        <v>1040</v>
      </c>
      <c r="I788">
        <v>16</v>
      </c>
      <c r="J788">
        <v>58</v>
      </c>
      <c r="K788">
        <v>0.98484848484848397</v>
      </c>
      <c r="L788">
        <v>0.947176684881602</v>
      </c>
      <c r="M788">
        <v>0.96174863387978105</v>
      </c>
      <c r="N788">
        <v>0.96564531104921003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858</v>
      </c>
      <c r="F789">
        <v>859</v>
      </c>
      <c r="G789">
        <v>1</v>
      </c>
      <c r="H789">
        <v>798</v>
      </c>
      <c r="I789">
        <v>60</v>
      </c>
      <c r="J789">
        <v>61</v>
      </c>
      <c r="K789">
        <v>0.93006993006993</v>
      </c>
      <c r="L789">
        <v>0.92898719441210698</v>
      </c>
      <c r="M789">
        <v>0.9988358556461</v>
      </c>
      <c r="N789">
        <v>0.92952824694234104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320</v>
      </c>
      <c r="F790">
        <v>293</v>
      </c>
      <c r="G790">
        <v>27</v>
      </c>
      <c r="H790">
        <v>217</v>
      </c>
      <c r="I790">
        <v>103</v>
      </c>
      <c r="J790">
        <v>76</v>
      </c>
      <c r="K790">
        <v>0.67812499999999998</v>
      </c>
      <c r="L790">
        <v>0.74061433447098901</v>
      </c>
      <c r="M790">
        <v>1.09215017064846</v>
      </c>
      <c r="N790">
        <v>0.70799347471451801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1104</v>
      </c>
      <c r="F791">
        <v>1098</v>
      </c>
      <c r="G791">
        <v>6</v>
      </c>
      <c r="H791">
        <v>1095</v>
      </c>
      <c r="I791">
        <v>9</v>
      </c>
      <c r="J791">
        <v>3</v>
      </c>
      <c r="K791">
        <v>0.99184782608695599</v>
      </c>
      <c r="L791">
        <v>0.99726775956284097</v>
      </c>
      <c r="M791">
        <v>1.0054644808743101</v>
      </c>
      <c r="N791">
        <v>0.99455040871934597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858</v>
      </c>
      <c r="F792">
        <v>859</v>
      </c>
      <c r="G792">
        <v>1</v>
      </c>
      <c r="H792">
        <v>809</v>
      </c>
      <c r="I792">
        <v>49</v>
      </c>
      <c r="J792">
        <v>50</v>
      </c>
      <c r="K792">
        <v>0.94289044289044199</v>
      </c>
      <c r="L792">
        <v>0.94179278230500496</v>
      </c>
      <c r="M792">
        <v>0.9988358556461</v>
      </c>
      <c r="N792">
        <v>0.94234129295282398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289</v>
      </c>
      <c r="F793">
        <v>293</v>
      </c>
      <c r="G793">
        <v>4</v>
      </c>
      <c r="H793">
        <v>209</v>
      </c>
      <c r="I793">
        <v>80</v>
      </c>
      <c r="J793">
        <v>84</v>
      </c>
      <c r="K793">
        <v>0.72318339100345996</v>
      </c>
      <c r="L793">
        <v>0.713310580204778</v>
      </c>
      <c r="M793">
        <v>0.98634812286689399</v>
      </c>
      <c r="N793">
        <v>0.71821305841924299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1145</v>
      </c>
      <c r="F794">
        <v>1140</v>
      </c>
      <c r="G794">
        <v>5</v>
      </c>
      <c r="H794">
        <v>1138</v>
      </c>
      <c r="I794">
        <v>7</v>
      </c>
      <c r="J794">
        <v>2</v>
      </c>
      <c r="K794">
        <v>0.99388646288209603</v>
      </c>
      <c r="L794">
        <v>0.99824561403508705</v>
      </c>
      <c r="M794">
        <v>1.0043859649122799</v>
      </c>
      <c r="N794">
        <v>0.99606126914660797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930</v>
      </c>
      <c r="F795">
        <v>869</v>
      </c>
      <c r="G795">
        <v>61</v>
      </c>
      <c r="H795">
        <v>810</v>
      </c>
      <c r="I795">
        <v>120</v>
      </c>
      <c r="J795">
        <v>59</v>
      </c>
      <c r="K795">
        <v>0.87096774193548299</v>
      </c>
      <c r="L795">
        <v>0.93210586881472901</v>
      </c>
      <c r="M795">
        <v>1.07019562715765</v>
      </c>
      <c r="N795">
        <v>0.90050027793218401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298</v>
      </c>
      <c r="F796">
        <v>247</v>
      </c>
      <c r="G796">
        <v>51</v>
      </c>
      <c r="H796">
        <v>203</v>
      </c>
      <c r="I796">
        <v>95</v>
      </c>
      <c r="J796">
        <v>44</v>
      </c>
      <c r="K796">
        <v>0.68120805369127502</v>
      </c>
      <c r="L796">
        <v>0.82186234817813697</v>
      </c>
      <c r="M796">
        <v>1.2064777327935201</v>
      </c>
      <c r="N796">
        <v>0.74495412844036601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1092</v>
      </c>
      <c r="F797">
        <v>1140</v>
      </c>
      <c r="G797">
        <v>48</v>
      </c>
      <c r="H797">
        <v>1085</v>
      </c>
      <c r="I797">
        <v>7</v>
      </c>
      <c r="J797">
        <v>55</v>
      </c>
      <c r="K797">
        <v>0.99358974358974295</v>
      </c>
      <c r="L797">
        <v>0.95175438596491202</v>
      </c>
      <c r="M797">
        <v>0.95789473684210502</v>
      </c>
      <c r="N797">
        <v>0.97222222222222199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934</v>
      </c>
      <c r="F798">
        <v>869</v>
      </c>
      <c r="G798">
        <v>65</v>
      </c>
      <c r="H798">
        <v>824</v>
      </c>
      <c r="I798">
        <v>110</v>
      </c>
      <c r="J798">
        <v>45</v>
      </c>
      <c r="K798">
        <v>0.88222698072805095</v>
      </c>
      <c r="L798">
        <v>0.94821634062140303</v>
      </c>
      <c r="M798">
        <v>1.0747986191024099</v>
      </c>
      <c r="N798">
        <v>0.91403216860787495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296</v>
      </c>
      <c r="F799">
        <v>247</v>
      </c>
      <c r="G799">
        <v>49</v>
      </c>
      <c r="H799">
        <v>211</v>
      </c>
      <c r="I799">
        <v>85</v>
      </c>
      <c r="J799">
        <v>36</v>
      </c>
      <c r="K799">
        <v>0.71283783783783705</v>
      </c>
      <c r="L799">
        <v>0.85425101214574894</v>
      </c>
      <c r="M799">
        <v>1.1983805668016101</v>
      </c>
      <c r="N799">
        <v>0.77716390423572701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1130</v>
      </c>
      <c r="F800">
        <v>1140</v>
      </c>
      <c r="G800">
        <v>10</v>
      </c>
      <c r="H800">
        <v>1126</v>
      </c>
      <c r="I800">
        <v>4</v>
      </c>
      <c r="J800">
        <v>14</v>
      </c>
      <c r="K800">
        <v>0.99646017699114997</v>
      </c>
      <c r="L800">
        <v>0.987719298245614</v>
      </c>
      <c r="M800">
        <v>0.99122807017543801</v>
      </c>
      <c r="N800">
        <v>0.99207048458149705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881</v>
      </c>
      <c r="F801">
        <v>869</v>
      </c>
      <c r="G801">
        <v>12</v>
      </c>
      <c r="H801">
        <v>789</v>
      </c>
      <c r="I801">
        <v>92</v>
      </c>
      <c r="J801">
        <v>80</v>
      </c>
      <c r="K801">
        <v>0.89557321225879605</v>
      </c>
      <c r="L801">
        <v>0.90794016110471798</v>
      </c>
      <c r="M801">
        <v>1.0138089758342901</v>
      </c>
      <c r="N801">
        <v>0.90171428571428502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257</v>
      </c>
      <c r="F802">
        <v>247</v>
      </c>
      <c r="G802">
        <v>10</v>
      </c>
      <c r="H802">
        <v>204</v>
      </c>
      <c r="I802">
        <v>53</v>
      </c>
      <c r="J802">
        <v>43</v>
      </c>
      <c r="K802">
        <v>0.79377431906614704</v>
      </c>
      <c r="L802">
        <v>0.82591093117408898</v>
      </c>
      <c r="M802">
        <v>1.0404858299595099</v>
      </c>
      <c r="N802">
        <v>0.80952380952380898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993</v>
      </c>
      <c r="F803">
        <v>997</v>
      </c>
      <c r="G803">
        <v>4</v>
      </c>
      <c r="H803">
        <v>988</v>
      </c>
      <c r="I803">
        <v>5</v>
      </c>
      <c r="J803">
        <v>9</v>
      </c>
      <c r="K803">
        <v>0.99496475327291001</v>
      </c>
      <c r="L803">
        <v>0.99097291875626803</v>
      </c>
      <c r="M803">
        <v>0.99598796389167499</v>
      </c>
      <c r="N803">
        <v>0.99296482412060205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836</v>
      </c>
      <c r="F804">
        <v>810</v>
      </c>
      <c r="G804">
        <v>26</v>
      </c>
      <c r="H804">
        <v>760</v>
      </c>
      <c r="I804">
        <v>76</v>
      </c>
      <c r="J804">
        <v>50</v>
      </c>
      <c r="K804">
        <v>0.90909090909090895</v>
      </c>
      <c r="L804">
        <v>0.938271604938271</v>
      </c>
      <c r="M804">
        <v>1.0320987654320899</v>
      </c>
      <c r="N804">
        <v>0.92345078979343798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326</v>
      </c>
      <c r="F805">
        <v>250</v>
      </c>
      <c r="G805">
        <v>76</v>
      </c>
      <c r="H805">
        <v>191</v>
      </c>
      <c r="I805">
        <v>135</v>
      </c>
      <c r="J805">
        <v>59</v>
      </c>
      <c r="K805">
        <v>0.58588957055214697</v>
      </c>
      <c r="L805">
        <v>0.76400000000000001</v>
      </c>
      <c r="M805">
        <v>1.304</v>
      </c>
      <c r="N805">
        <v>0.66319444444444398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971</v>
      </c>
      <c r="F806">
        <v>997</v>
      </c>
      <c r="G806">
        <v>26</v>
      </c>
      <c r="H806">
        <v>968</v>
      </c>
      <c r="I806">
        <v>3</v>
      </c>
      <c r="J806">
        <v>29</v>
      </c>
      <c r="K806">
        <v>0.99691040164778499</v>
      </c>
      <c r="L806">
        <v>0.97091273821464397</v>
      </c>
      <c r="M806">
        <v>0.97392176529588703</v>
      </c>
      <c r="N806">
        <v>0.98373983739837401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803</v>
      </c>
      <c r="F807">
        <v>810</v>
      </c>
      <c r="G807">
        <v>7</v>
      </c>
      <c r="H807">
        <v>749</v>
      </c>
      <c r="I807">
        <v>54</v>
      </c>
      <c r="J807">
        <v>61</v>
      </c>
      <c r="K807">
        <v>0.93275217932752097</v>
      </c>
      <c r="L807">
        <v>0.92469135802469105</v>
      </c>
      <c r="M807">
        <v>0.99135802469135803</v>
      </c>
      <c r="N807">
        <v>0.92870427774333497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251</v>
      </c>
      <c r="F808">
        <v>250</v>
      </c>
      <c r="G808">
        <v>1</v>
      </c>
      <c r="H808">
        <v>199</v>
      </c>
      <c r="I808">
        <v>52</v>
      </c>
      <c r="J808">
        <v>51</v>
      </c>
      <c r="K808">
        <v>0.79282868525896399</v>
      </c>
      <c r="L808">
        <v>0.79600000000000004</v>
      </c>
      <c r="M808">
        <v>1.004</v>
      </c>
      <c r="N808">
        <v>0.79441117764471003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1013</v>
      </c>
      <c r="F809">
        <v>997</v>
      </c>
      <c r="G809">
        <v>16</v>
      </c>
      <c r="H809">
        <v>995</v>
      </c>
      <c r="I809">
        <v>18</v>
      </c>
      <c r="J809">
        <v>2</v>
      </c>
      <c r="K809">
        <v>0.98223099703849903</v>
      </c>
      <c r="L809">
        <v>0.99799398194583699</v>
      </c>
      <c r="M809">
        <v>1.0160481444332901</v>
      </c>
      <c r="N809">
        <v>0.99004975124378103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817</v>
      </c>
      <c r="F810">
        <v>810</v>
      </c>
      <c r="G810">
        <v>7</v>
      </c>
      <c r="H810">
        <v>764</v>
      </c>
      <c r="I810">
        <v>53</v>
      </c>
      <c r="J810">
        <v>46</v>
      </c>
      <c r="K810">
        <v>0.93512851897184801</v>
      </c>
      <c r="L810">
        <v>0.94320987654320898</v>
      </c>
      <c r="M810">
        <v>1.00864197530864</v>
      </c>
      <c r="N810">
        <v>0.93915181315304197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262</v>
      </c>
      <c r="F811">
        <v>250</v>
      </c>
      <c r="G811">
        <v>12</v>
      </c>
      <c r="H811">
        <v>197</v>
      </c>
      <c r="I811">
        <v>65</v>
      </c>
      <c r="J811">
        <v>53</v>
      </c>
      <c r="K811">
        <v>0.75190839694656397</v>
      </c>
      <c r="L811">
        <v>0.78800000000000003</v>
      </c>
      <c r="M811">
        <v>1.048</v>
      </c>
      <c r="N811">
        <v>0.76953125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958</v>
      </c>
      <c r="F812">
        <v>937</v>
      </c>
      <c r="G812">
        <v>21</v>
      </c>
      <c r="H812">
        <v>935</v>
      </c>
      <c r="I812">
        <v>23</v>
      </c>
      <c r="J812">
        <v>2</v>
      </c>
      <c r="K812">
        <v>0.97599164926931103</v>
      </c>
      <c r="L812">
        <v>0.99786552828175001</v>
      </c>
      <c r="M812">
        <v>1.02241195304162</v>
      </c>
      <c r="N812">
        <v>0.98680738786279598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720</v>
      </c>
      <c r="F813">
        <v>703</v>
      </c>
      <c r="G813">
        <v>17</v>
      </c>
      <c r="H813">
        <v>619</v>
      </c>
      <c r="I813">
        <v>101</v>
      </c>
      <c r="J813">
        <v>84</v>
      </c>
      <c r="K813">
        <v>0.85972222222222205</v>
      </c>
      <c r="L813">
        <v>0.880512091038406</v>
      </c>
      <c r="M813">
        <v>1.02418207681365</v>
      </c>
      <c r="N813">
        <v>0.86999297259311303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201</v>
      </c>
      <c r="F814">
        <v>199</v>
      </c>
      <c r="G814">
        <v>2</v>
      </c>
      <c r="H814">
        <v>151</v>
      </c>
      <c r="I814">
        <v>50</v>
      </c>
      <c r="J814">
        <v>48</v>
      </c>
      <c r="K814">
        <v>0.75124378109452705</v>
      </c>
      <c r="L814">
        <v>0.75879396984924596</v>
      </c>
      <c r="M814">
        <v>1.0100502512562799</v>
      </c>
      <c r="N814">
        <v>0.755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956</v>
      </c>
      <c r="F815">
        <v>937</v>
      </c>
      <c r="G815">
        <v>19</v>
      </c>
      <c r="H815">
        <v>935</v>
      </c>
      <c r="I815">
        <v>21</v>
      </c>
      <c r="J815">
        <v>2</v>
      </c>
      <c r="K815">
        <v>0.97803347280334696</v>
      </c>
      <c r="L815">
        <v>0.99786552828175001</v>
      </c>
      <c r="M815">
        <v>1.0202774813233699</v>
      </c>
      <c r="N815">
        <v>0.98784997358689897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696</v>
      </c>
      <c r="F816">
        <v>703</v>
      </c>
      <c r="G816">
        <v>7</v>
      </c>
      <c r="H816">
        <v>571</v>
      </c>
      <c r="I816">
        <v>125</v>
      </c>
      <c r="J816">
        <v>132</v>
      </c>
      <c r="K816">
        <v>0.82040229885057403</v>
      </c>
      <c r="L816">
        <v>0.812233285917496</v>
      </c>
      <c r="M816">
        <v>0.99004267425320003</v>
      </c>
      <c r="N816">
        <v>0.81629735525375202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188</v>
      </c>
      <c r="F817">
        <v>199</v>
      </c>
      <c r="G817">
        <v>11</v>
      </c>
      <c r="H817">
        <v>162</v>
      </c>
      <c r="I817">
        <v>26</v>
      </c>
      <c r="J817">
        <v>37</v>
      </c>
      <c r="K817">
        <v>0.86170212765957399</v>
      </c>
      <c r="L817">
        <v>0.81407035175879305</v>
      </c>
      <c r="M817">
        <v>0.94472361809045202</v>
      </c>
      <c r="N817">
        <v>0.837209302325581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934</v>
      </c>
      <c r="F818">
        <v>937</v>
      </c>
      <c r="G818">
        <v>3</v>
      </c>
      <c r="H818">
        <v>929</v>
      </c>
      <c r="I818">
        <v>5</v>
      </c>
      <c r="J818">
        <v>8</v>
      </c>
      <c r="K818">
        <v>0.994646680942184</v>
      </c>
      <c r="L818">
        <v>0.99146211312700105</v>
      </c>
      <c r="M818">
        <v>0.99679829242262497</v>
      </c>
      <c r="N818">
        <v>0.99305184393372503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710</v>
      </c>
      <c r="F819">
        <v>703</v>
      </c>
      <c r="G819">
        <v>7</v>
      </c>
      <c r="H819">
        <v>626</v>
      </c>
      <c r="I819">
        <v>84</v>
      </c>
      <c r="J819">
        <v>77</v>
      </c>
      <c r="K819">
        <v>0.88169014084507003</v>
      </c>
      <c r="L819">
        <v>0.89046941678520597</v>
      </c>
      <c r="M819">
        <v>1.00995732574679</v>
      </c>
      <c r="N819">
        <v>0.88605803255484705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200</v>
      </c>
      <c r="F820">
        <v>199</v>
      </c>
      <c r="G820">
        <v>1</v>
      </c>
      <c r="H820">
        <v>162</v>
      </c>
      <c r="I820">
        <v>38</v>
      </c>
      <c r="J820">
        <v>37</v>
      </c>
      <c r="K820">
        <v>0.81</v>
      </c>
      <c r="L820">
        <v>0.81407035175879305</v>
      </c>
      <c r="M820">
        <v>1.0050251256281399</v>
      </c>
      <c r="N820">
        <v>0.81203007518796999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1201</v>
      </c>
      <c r="F821">
        <v>1224</v>
      </c>
      <c r="G821">
        <v>23</v>
      </c>
      <c r="H821">
        <v>1191</v>
      </c>
      <c r="I821">
        <v>10</v>
      </c>
      <c r="J821">
        <v>33</v>
      </c>
      <c r="K821">
        <v>0.99167360532889204</v>
      </c>
      <c r="L821">
        <v>0.97303921568627405</v>
      </c>
      <c r="M821">
        <v>0.98120915032679701</v>
      </c>
      <c r="N821">
        <v>0.98226804123711298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577</v>
      </c>
      <c r="F822">
        <v>647</v>
      </c>
      <c r="G822">
        <v>70</v>
      </c>
      <c r="H822">
        <v>540</v>
      </c>
      <c r="I822">
        <v>37</v>
      </c>
      <c r="J822">
        <v>107</v>
      </c>
      <c r="K822">
        <v>0.93587521663778095</v>
      </c>
      <c r="L822">
        <v>0.83462132921174603</v>
      </c>
      <c r="M822">
        <v>0.89180834621329197</v>
      </c>
      <c r="N822">
        <v>0.88235294117647001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203</v>
      </c>
      <c r="F823">
        <v>217</v>
      </c>
      <c r="G823">
        <v>14</v>
      </c>
      <c r="H823">
        <v>130</v>
      </c>
      <c r="I823">
        <v>73</v>
      </c>
      <c r="J823">
        <v>87</v>
      </c>
      <c r="K823">
        <v>0.64039408866994996</v>
      </c>
      <c r="L823">
        <v>0.59907834101382396</v>
      </c>
      <c r="M823">
        <v>0.93548387096774099</v>
      </c>
      <c r="N823">
        <v>0.61904761904761896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1183</v>
      </c>
      <c r="F824">
        <v>1224</v>
      </c>
      <c r="G824">
        <v>41</v>
      </c>
      <c r="H824">
        <v>1167</v>
      </c>
      <c r="I824">
        <v>16</v>
      </c>
      <c r="J824">
        <v>57</v>
      </c>
      <c r="K824">
        <v>0.98647506339813995</v>
      </c>
      <c r="L824">
        <v>0.953431372549019</v>
      </c>
      <c r="M824">
        <v>0.966503267973856</v>
      </c>
      <c r="N824">
        <v>0.96967179061071795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625</v>
      </c>
      <c r="F825">
        <v>647</v>
      </c>
      <c r="G825">
        <v>22</v>
      </c>
      <c r="H825">
        <v>564</v>
      </c>
      <c r="I825">
        <v>61</v>
      </c>
      <c r="J825">
        <v>83</v>
      </c>
      <c r="K825">
        <v>0.90239999999999998</v>
      </c>
      <c r="L825">
        <v>0.87171561051004598</v>
      </c>
      <c r="M825">
        <v>0.96599690880989098</v>
      </c>
      <c r="N825">
        <v>0.88679245283018804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228</v>
      </c>
      <c r="F826">
        <v>217</v>
      </c>
      <c r="G826">
        <v>11</v>
      </c>
      <c r="H826">
        <v>184</v>
      </c>
      <c r="I826">
        <v>44</v>
      </c>
      <c r="J826">
        <v>33</v>
      </c>
      <c r="K826">
        <v>0.80701754385964897</v>
      </c>
      <c r="L826">
        <v>0.84792626728110598</v>
      </c>
      <c r="M826">
        <v>1.0506912442396299</v>
      </c>
      <c r="N826">
        <v>0.82696629213483097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1226</v>
      </c>
      <c r="F827">
        <v>1224</v>
      </c>
      <c r="G827">
        <v>2</v>
      </c>
      <c r="H827">
        <v>1216</v>
      </c>
      <c r="I827">
        <v>10</v>
      </c>
      <c r="J827">
        <v>8</v>
      </c>
      <c r="K827">
        <v>0.99184339314845005</v>
      </c>
      <c r="L827">
        <v>0.99346405228758095</v>
      </c>
      <c r="M827">
        <v>1.0016339869280999</v>
      </c>
      <c r="N827">
        <v>0.99265306122448904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646</v>
      </c>
      <c r="F828">
        <v>647</v>
      </c>
      <c r="G828">
        <v>1</v>
      </c>
      <c r="H828">
        <v>611</v>
      </c>
      <c r="I828">
        <v>35</v>
      </c>
      <c r="J828">
        <v>36</v>
      </c>
      <c r="K828">
        <v>0.94582043343653199</v>
      </c>
      <c r="L828">
        <v>0.94435857805254997</v>
      </c>
      <c r="M828">
        <v>0.99845440494590398</v>
      </c>
      <c r="N828">
        <v>0.94508894044856895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229</v>
      </c>
      <c r="F829">
        <v>217</v>
      </c>
      <c r="G829">
        <v>12</v>
      </c>
      <c r="H829">
        <v>186</v>
      </c>
      <c r="I829">
        <v>43</v>
      </c>
      <c r="J829">
        <v>31</v>
      </c>
      <c r="K829">
        <v>0.81222707423580698</v>
      </c>
      <c r="L829">
        <v>0.85714285714285698</v>
      </c>
      <c r="M829">
        <v>1.0552995391705</v>
      </c>
      <c r="N829">
        <v>0.83408071748878898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1060</v>
      </c>
      <c r="F830">
        <v>1053</v>
      </c>
      <c r="G830">
        <v>7</v>
      </c>
      <c r="H830">
        <v>1048</v>
      </c>
      <c r="I830">
        <v>12</v>
      </c>
      <c r="J830">
        <v>5</v>
      </c>
      <c r="K830">
        <v>0.98867924528301798</v>
      </c>
      <c r="L830">
        <v>0.99525166191832803</v>
      </c>
      <c r="M830">
        <v>1.0066476733143399</v>
      </c>
      <c r="N830">
        <v>0.99195456696639805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678</v>
      </c>
      <c r="F831">
        <v>716</v>
      </c>
      <c r="G831">
        <v>38</v>
      </c>
      <c r="H831">
        <v>617</v>
      </c>
      <c r="I831">
        <v>61</v>
      </c>
      <c r="J831">
        <v>99</v>
      </c>
      <c r="K831">
        <v>0.91002949852507298</v>
      </c>
      <c r="L831">
        <v>0.86173184357541899</v>
      </c>
      <c r="M831">
        <v>0.94692737430167595</v>
      </c>
      <c r="N831">
        <v>0.88522238163558098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217</v>
      </c>
      <c r="F832">
        <v>224</v>
      </c>
      <c r="G832">
        <v>7</v>
      </c>
      <c r="H832">
        <v>156</v>
      </c>
      <c r="I832">
        <v>61</v>
      </c>
      <c r="J832">
        <v>68</v>
      </c>
      <c r="K832">
        <v>0.71889400921658897</v>
      </c>
      <c r="L832">
        <v>0.69642857142857095</v>
      </c>
      <c r="M832">
        <v>0.96875</v>
      </c>
      <c r="N832">
        <v>0.70748299319727803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1000</v>
      </c>
      <c r="F833">
        <v>1053</v>
      </c>
      <c r="G833">
        <v>53</v>
      </c>
      <c r="H833">
        <v>991</v>
      </c>
      <c r="I833">
        <v>9</v>
      </c>
      <c r="J833">
        <v>62</v>
      </c>
      <c r="K833">
        <v>0.99099999999999999</v>
      </c>
      <c r="L833">
        <v>0.94112060778727402</v>
      </c>
      <c r="M833">
        <v>0.94966761633428298</v>
      </c>
      <c r="N833">
        <v>0.96541646371164103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694</v>
      </c>
      <c r="F834">
        <v>716</v>
      </c>
      <c r="G834">
        <v>22</v>
      </c>
      <c r="H834">
        <v>600</v>
      </c>
      <c r="I834">
        <v>94</v>
      </c>
      <c r="J834">
        <v>116</v>
      </c>
      <c r="K834">
        <v>0.86455331412103698</v>
      </c>
      <c r="L834">
        <v>0.83798882681564202</v>
      </c>
      <c r="M834">
        <v>0.96927374301675895</v>
      </c>
      <c r="N834">
        <v>0.85106382978723305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256</v>
      </c>
      <c r="F835">
        <v>224</v>
      </c>
      <c r="G835">
        <v>32</v>
      </c>
      <c r="H835">
        <v>184</v>
      </c>
      <c r="I835">
        <v>72</v>
      </c>
      <c r="J835">
        <v>40</v>
      </c>
      <c r="K835">
        <v>0.71875</v>
      </c>
      <c r="L835">
        <v>0.82142857142857095</v>
      </c>
      <c r="M835">
        <v>1.1428571428571399</v>
      </c>
      <c r="N835">
        <v>0.76666666666666605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1039</v>
      </c>
      <c r="I836">
        <v>2</v>
      </c>
      <c r="J836">
        <v>14</v>
      </c>
      <c r="K836">
        <v>0.99807877041306403</v>
      </c>
      <c r="L836">
        <v>0.98670465337131996</v>
      </c>
      <c r="M836">
        <v>0.98860398860398802</v>
      </c>
      <c r="N836">
        <v>0.99235912129894899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719</v>
      </c>
      <c r="F837">
        <v>716</v>
      </c>
      <c r="G837">
        <v>3</v>
      </c>
      <c r="H837">
        <v>660</v>
      </c>
      <c r="I837">
        <v>59</v>
      </c>
      <c r="J837">
        <v>56</v>
      </c>
      <c r="K837">
        <v>0.91794158553546501</v>
      </c>
      <c r="L837">
        <v>0.92178770949720601</v>
      </c>
      <c r="M837">
        <v>1.00418994413407</v>
      </c>
      <c r="N837">
        <v>0.91986062717770001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228</v>
      </c>
      <c r="F838">
        <v>224</v>
      </c>
      <c r="G838">
        <v>4</v>
      </c>
      <c r="H838">
        <v>183</v>
      </c>
      <c r="I838">
        <v>45</v>
      </c>
      <c r="J838">
        <v>41</v>
      </c>
      <c r="K838">
        <v>0.80263157894736803</v>
      </c>
      <c r="L838">
        <v>0.81696428571428503</v>
      </c>
      <c r="M838">
        <v>1.0178571428571399</v>
      </c>
      <c r="N838">
        <v>0.80973451327433599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1141</v>
      </c>
      <c r="F839">
        <v>1101</v>
      </c>
      <c r="G839">
        <v>40</v>
      </c>
      <c r="H839">
        <v>1098</v>
      </c>
      <c r="I839">
        <v>43</v>
      </c>
      <c r="J839">
        <v>3</v>
      </c>
      <c r="K839">
        <v>0.96231375985977197</v>
      </c>
      <c r="L839">
        <v>0.99727520435967298</v>
      </c>
      <c r="M839">
        <v>1.03633060853769</v>
      </c>
      <c r="N839">
        <v>0.97948260481712701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622</v>
      </c>
      <c r="F840">
        <v>614</v>
      </c>
      <c r="G840">
        <v>8</v>
      </c>
      <c r="H840">
        <v>520</v>
      </c>
      <c r="I840">
        <v>102</v>
      </c>
      <c r="J840">
        <v>94</v>
      </c>
      <c r="K840">
        <v>0.83601286173633405</v>
      </c>
      <c r="L840">
        <v>0.84690553745928299</v>
      </c>
      <c r="M840">
        <v>1.0130293159609101</v>
      </c>
      <c r="N840">
        <v>0.84142394822006406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226</v>
      </c>
      <c r="F841">
        <v>228</v>
      </c>
      <c r="G841">
        <v>2</v>
      </c>
      <c r="H841">
        <v>153</v>
      </c>
      <c r="I841">
        <v>73</v>
      </c>
      <c r="J841">
        <v>75</v>
      </c>
      <c r="K841">
        <v>0.67699115044247704</v>
      </c>
      <c r="L841">
        <v>0.67105263157894701</v>
      </c>
      <c r="M841">
        <v>0.99122807017543801</v>
      </c>
      <c r="N841">
        <v>0.67400881057268702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1122</v>
      </c>
      <c r="F842">
        <v>1101</v>
      </c>
      <c r="G842">
        <v>21</v>
      </c>
      <c r="H842">
        <v>1100</v>
      </c>
      <c r="I842">
        <v>22</v>
      </c>
      <c r="J842">
        <v>1</v>
      </c>
      <c r="K842">
        <v>0.98039215686274495</v>
      </c>
      <c r="L842">
        <v>0.999091734786557</v>
      </c>
      <c r="M842">
        <v>1.0190735694822799</v>
      </c>
      <c r="N842">
        <v>0.98965362123256795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617</v>
      </c>
      <c r="F843">
        <v>614</v>
      </c>
      <c r="G843">
        <v>3</v>
      </c>
      <c r="H843">
        <v>504</v>
      </c>
      <c r="I843">
        <v>113</v>
      </c>
      <c r="J843">
        <v>110</v>
      </c>
      <c r="K843">
        <v>0.81685575364667695</v>
      </c>
      <c r="L843">
        <v>0.82084690553745898</v>
      </c>
      <c r="M843">
        <v>1.00488599348534</v>
      </c>
      <c r="N843">
        <v>0.81884646628757096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254</v>
      </c>
      <c r="F844">
        <v>228</v>
      </c>
      <c r="G844">
        <v>26</v>
      </c>
      <c r="H844">
        <v>192</v>
      </c>
      <c r="I844">
        <v>62</v>
      </c>
      <c r="J844">
        <v>36</v>
      </c>
      <c r="K844">
        <v>0.75590551181102295</v>
      </c>
      <c r="L844">
        <v>0.84210526315789402</v>
      </c>
      <c r="M844">
        <v>1.1140350877192899</v>
      </c>
      <c r="N844">
        <v>0.79668049792531104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1105</v>
      </c>
      <c r="F845">
        <v>1101</v>
      </c>
      <c r="G845">
        <v>4</v>
      </c>
      <c r="H845">
        <v>1099</v>
      </c>
      <c r="I845">
        <v>6</v>
      </c>
      <c r="J845">
        <v>2</v>
      </c>
      <c r="K845">
        <v>0.99457013574660602</v>
      </c>
      <c r="L845">
        <v>0.99818346957311499</v>
      </c>
      <c r="M845">
        <v>1.00363306085376</v>
      </c>
      <c r="N845">
        <v>0.99637352674524005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600</v>
      </c>
      <c r="F846">
        <v>614</v>
      </c>
      <c r="G846">
        <v>14</v>
      </c>
      <c r="H846">
        <v>545</v>
      </c>
      <c r="I846">
        <v>55</v>
      </c>
      <c r="J846">
        <v>69</v>
      </c>
      <c r="K846">
        <v>0.90833333333333299</v>
      </c>
      <c r="L846">
        <v>0.88762214983713295</v>
      </c>
      <c r="M846">
        <v>0.97719869706840301</v>
      </c>
      <c r="N846">
        <v>0.89785831960461204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232</v>
      </c>
      <c r="F847">
        <v>228</v>
      </c>
      <c r="G847">
        <v>4</v>
      </c>
      <c r="H847">
        <v>183</v>
      </c>
      <c r="I847">
        <v>49</v>
      </c>
      <c r="J847">
        <v>45</v>
      </c>
      <c r="K847">
        <v>0.78879310344827502</v>
      </c>
      <c r="L847">
        <v>0.80263157894736803</v>
      </c>
      <c r="M847">
        <v>1.01754385964912</v>
      </c>
      <c r="N847">
        <v>0.79565217391304299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1063</v>
      </c>
      <c r="F848">
        <v>1044</v>
      </c>
      <c r="G848">
        <v>19</v>
      </c>
      <c r="H848">
        <v>1044</v>
      </c>
      <c r="I848">
        <v>19</v>
      </c>
      <c r="J848">
        <v>0</v>
      </c>
      <c r="K848">
        <v>0.98212605832549305</v>
      </c>
      <c r="L848">
        <v>1</v>
      </c>
      <c r="M848">
        <v>1.01819923371647</v>
      </c>
      <c r="N848">
        <v>0.99098243948742204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709</v>
      </c>
      <c r="F849">
        <v>668</v>
      </c>
      <c r="G849">
        <v>41</v>
      </c>
      <c r="H849">
        <v>617</v>
      </c>
      <c r="I849">
        <v>92</v>
      </c>
      <c r="J849">
        <v>51</v>
      </c>
      <c r="K849">
        <v>0.87023977433004196</v>
      </c>
      <c r="L849">
        <v>0.92365269461077804</v>
      </c>
      <c r="M849">
        <v>1.06137724550898</v>
      </c>
      <c r="N849">
        <v>0.89615105301379805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217</v>
      </c>
      <c r="F850">
        <v>217</v>
      </c>
      <c r="G850">
        <v>0</v>
      </c>
      <c r="H850">
        <v>161</v>
      </c>
      <c r="I850">
        <v>56</v>
      </c>
      <c r="J850">
        <v>56</v>
      </c>
      <c r="K850">
        <v>0.74193548387096697</v>
      </c>
      <c r="L850">
        <v>0.74193548387096697</v>
      </c>
      <c r="M850">
        <v>1</v>
      </c>
      <c r="N850">
        <v>0.74193548387096697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1051</v>
      </c>
      <c r="F851">
        <v>1044</v>
      </c>
      <c r="G851">
        <v>7</v>
      </c>
      <c r="H851">
        <v>1041</v>
      </c>
      <c r="I851">
        <v>10</v>
      </c>
      <c r="J851">
        <v>3</v>
      </c>
      <c r="K851">
        <v>0.99048525214081795</v>
      </c>
      <c r="L851">
        <v>0.99712643678160895</v>
      </c>
      <c r="M851">
        <v>1.00670498084291</v>
      </c>
      <c r="N851">
        <v>0.993794749403341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716</v>
      </c>
      <c r="F852">
        <v>668</v>
      </c>
      <c r="G852">
        <v>48</v>
      </c>
      <c r="H852">
        <v>558</v>
      </c>
      <c r="I852">
        <v>158</v>
      </c>
      <c r="J852">
        <v>110</v>
      </c>
      <c r="K852">
        <v>0.77932960893854697</v>
      </c>
      <c r="L852">
        <v>0.83532934131736503</v>
      </c>
      <c r="M852">
        <v>1.0718562874251401</v>
      </c>
      <c r="N852">
        <v>0.80635838150288996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247</v>
      </c>
      <c r="F853">
        <v>217</v>
      </c>
      <c r="G853">
        <v>30</v>
      </c>
      <c r="H853">
        <v>175</v>
      </c>
      <c r="I853">
        <v>72</v>
      </c>
      <c r="J853">
        <v>42</v>
      </c>
      <c r="K853">
        <v>0.708502024291498</v>
      </c>
      <c r="L853">
        <v>0.80645161290322498</v>
      </c>
      <c r="M853">
        <v>1.13824884792626</v>
      </c>
      <c r="N853">
        <v>0.75431034482758597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1049</v>
      </c>
      <c r="F854">
        <v>1044</v>
      </c>
      <c r="G854">
        <v>5</v>
      </c>
      <c r="H854">
        <v>1042</v>
      </c>
      <c r="I854">
        <v>7</v>
      </c>
      <c r="J854">
        <v>2</v>
      </c>
      <c r="K854">
        <v>0.99332697807435599</v>
      </c>
      <c r="L854">
        <v>0.998084291187739</v>
      </c>
      <c r="M854">
        <v>1.0047892720306499</v>
      </c>
      <c r="N854">
        <v>0.99569995222169105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625</v>
      </c>
      <c r="I855">
        <v>73</v>
      </c>
      <c r="J855">
        <v>43</v>
      </c>
      <c r="K855">
        <v>0.89541547277936895</v>
      </c>
      <c r="L855">
        <v>0.93562874251496997</v>
      </c>
      <c r="M855">
        <v>1.0449101796407101</v>
      </c>
      <c r="N855">
        <v>0.91508052708638299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232</v>
      </c>
      <c r="F856">
        <v>217</v>
      </c>
      <c r="G856">
        <v>15</v>
      </c>
      <c r="H856">
        <v>184</v>
      </c>
      <c r="I856">
        <v>48</v>
      </c>
      <c r="J856">
        <v>33</v>
      </c>
      <c r="K856">
        <v>0.79310344827586199</v>
      </c>
      <c r="L856">
        <v>0.84792626728110598</v>
      </c>
      <c r="M856">
        <v>1.0691244239631299</v>
      </c>
      <c r="N856">
        <v>0.81959910913140299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940</v>
      </c>
      <c r="F857">
        <v>915</v>
      </c>
      <c r="G857">
        <v>25</v>
      </c>
      <c r="H857">
        <v>909</v>
      </c>
      <c r="I857">
        <v>31</v>
      </c>
      <c r="J857">
        <v>6</v>
      </c>
      <c r="K857">
        <v>0.96702127659574399</v>
      </c>
      <c r="L857">
        <v>0.99344262295081898</v>
      </c>
      <c r="M857">
        <v>1.0273224043715801</v>
      </c>
      <c r="N857">
        <v>0.98005390835579498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700</v>
      </c>
      <c r="F858">
        <v>701</v>
      </c>
      <c r="G858">
        <v>1</v>
      </c>
      <c r="H858">
        <v>635</v>
      </c>
      <c r="I858">
        <v>65</v>
      </c>
      <c r="J858">
        <v>66</v>
      </c>
      <c r="K858">
        <v>0.90714285714285703</v>
      </c>
      <c r="L858">
        <v>0.90584878744650499</v>
      </c>
      <c r="M858">
        <v>0.99857346647646195</v>
      </c>
      <c r="N858">
        <v>0.906495360456816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109</v>
      </c>
      <c r="I859">
        <v>79</v>
      </c>
      <c r="J859">
        <v>86</v>
      </c>
      <c r="K859">
        <v>0.57978723404255295</v>
      </c>
      <c r="L859">
        <v>0.55897435897435899</v>
      </c>
      <c r="M859">
        <v>0.96410256410256401</v>
      </c>
      <c r="N859">
        <v>0.56919060052219295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941</v>
      </c>
      <c r="F860">
        <v>915</v>
      </c>
      <c r="G860">
        <v>26</v>
      </c>
      <c r="H860">
        <v>913</v>
      </c>
      <c r="I860">
        <v>28</v>
      </c>
      <c r="J860">
        <v>2</v>
      </c>
      <c r="K860">
        <v>0.97024442082890505</v>
      </c>
      <c r="L860">
        <v>0.99781420765027296</v>
      </c>
      <c r="M860">
        <v>1.02841530054644</v>
      </c>
      <c r="N860">
        <v>0.98383620689655105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656</v>
      </c>
      <c r="F861">
        <v>701</v>
      </c>
      <c r="G861">
        <v>45</v>
      </c>
      <c r="H861">
        <v>571</v>
      </c>
      <c r="I861">
        <v>85</v>
      </c>
      <c r="J861">
        <v>130</v>
      </c>
      <c r="K861">
        <v>0.87042682926829196</v>
      </c>
      <c r="L861">
        <v>0.81455064194008497</v>
      </c>
      <c r="M861">
        <v>0.93580599144079801</v>
      </c>
      <c r="N861">
        <v>0.84156226971260095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223</v>
      </c>
      <c r="F862">
        <v>195</v>
      </c>
      <c r="G862">
        <v>28</v>
      </c>
      <c r="H862">
        <v>131</v>
      </c>
      <c r="I862">
        <v>92</v>
      </c>
      <c r="J862">
        <v>64</v>
      </c>
      <c r="K862">
        <v>0.58744394618833995</v>
      </c>
      <c r="L862">
        <v>0.67179487179487096</v>
      </c>
      <c r="M862">
        <v>1.14358974358974</v>
      </c>
      <c r="N862">
        <v>0.62679425837320502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910</v>
      </c>
      <c r="F863">
        <v>915</v>
      </c>
      <c r="G863">
        <v>5</v>
      </c>
      <c r="H863">
        <v>907</v>
      </c>
      <c r="I863">
        <v>3</v>
      </c>
      <c r="J863">
        <v>8</v>
      </c>
      <c r="K863">
        <v>0.99670329670329605</v>
      </c>
      <c r="L863">
        <v>0.99125683060109204</v>
      </c>
      <c r="M863">
        <v>0.99453551912568305</v>
      </c>
      <c r="N863">
        <v>0.99397260273972599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711</v>
      </c>
      <c r="F864">
        <v>701</v>
      </c>
      <c r="G864">
        <v>10</v>
      </c>
      <c r="H864">
        <v>659</v>
      </c>
      <c r="I864">
        <v>52</v>
      </c>
      <c r="J864">
        <v>42</v>
      </c>
      <c r="K864">
        <v>0.92686357243319195</v>
      </c>
      <c r="L864">
        <v>0.94008559201141195</v>
      </c>
      <c r="M864">
        <v>1.0142653352353701</v>
      </c>
      <c r="N864">
        <v>0.93342776203966005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209</v>
      </c>
      <c r="F865">
        <v>195</v>
      </c>
      <c r="G865">
        <v>14</v>
      </c>
      <c r="H865">
        <v>167</v>
      </c>
      <c r="I865">
        <v>42</v>
      </c>
      <c r="J865">
        <v>28</v>
      </c>
      <c r="K865">
        <v>0.799043062200956</v>
      </c>
      <c r="L865">
        <v>0.85641025641025603</v>
      </c>
      <c r="M865">
        <v>1.07179487179487</v>
      </c>
      <c r="N865">
        <v>0.82673267326732602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1213</v>
      </c>
      <c r="F866">
        <v>1230</v>
      </c>
      <c r="G866">
        <v>17</v>
      </c>
      <c r="H866">
        <v>1201</v>
      </c>
      <c r="I866">
        <v>12</v>
      </c>
      <c r="J866">
        <v>29</v>
      </c>
      <c r="K866">
        <v>0.99010717230008205</v>
      </c>
      <c r="L866">
        <v>0.97642276422764196</v>
      </c>
      <c r="M866">
        <v>0.98617886178861702</v>
      </c>
      <c r="N866">
        <v>0.98321735571019198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751</v>
      </c>
      <c r="F867">
        <v>761</v>
      </c>
      <c r="G867">
        <v>10</v>
      </c>
      <c r="H867">
        <v>617</v>
      </c>
      <c r="I867">
        <v>134</v>
      </c>
      <c r="J867">
        <v>144</v>
      </c>
      <c r="K867">
        <v>0.82157123834886803</v>
      </c>
      <c r="L867">
        <v>0.81077529566359996</v>
      </c>
      <c r="M867">
        <v>0.98685939553219404</v>
      </c>
      <c r="N867">
        <v>0.81613756613756605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188</v>
      </c>
      <c r="F868">
        <v>225</v>
      </c>
      <c r="G868">
        <v>37</v>
      </c>
      <c r="H868">
        <v>112</v>
      </c>
      <c r="I868">
        <v>76</v>
      </c>
      <c r="J868">
        <v>113</v>
      </c>
      <c r="K868">
        <v>0.59574468085106302</v>
      </c>
      <c r="L868">
        <v>0.49777777777777699</v>
      </c>
      <c r="M868">
        <v>0.83555555555555505</v>
      </c>
      <c r="N868">
        <v>0.54237288135593198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1248</v>
      </c>
      <c r="F869">
        <v>1230</v>
      </c>
      <c r="G869">
        <v>18</v>
      </c>
      <c r="H869">
        <v>1221</v>
      </c>
      <c r="I869">
        <v>27</v>
      </c>
      <c r="J869">
        <v>9</v>
      </c>
      <c r="K869">
        <v>0.97836538461538403</v>
      </c>
      <c r="L869">
        <v>0.99268292682926795</v>
      </c>
      <c r="M869">
        <v>1.0146341463414601</v>
      </c>
      <c r="N869">
        <v>0.98547215496368001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761</v>
      </c>
      <c r="F870">
        <v>761</v>
      </c>
      <c r="G870">
        <v>0</v>
      </c>
      <c r="H870">
        <v>630</v>
      </c>
      <c r="I870">
        <v>131</v>
      </c>
      <c r="J870">
        <v>131</v>
      </c>
      <c r="K870">
        <v>0.827858081471747</v>
      </c>
      <c r="L870">
        <v>0.827858081471747</v>
      </c>
      <c r="M870">
        <v>1</v>
      </c>
      <c r="N870">
        <v>0.827858081471747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242</v>
      </c>
      <c r="F871">
        <v>225</v>
      </c>
      <c r="G871">
        <v>17</v>
      </c>
      <c r="H871">
        <v>182</v>
      </c>
      <c r="I871">
        <v>60</v>
      </c>
      <c r="J871">
        <v>43</v>
      </c>
      <c r="K871">
        <v>0.75206611570247905</v>
      </c>
      <c r="L871">
        <v>0.80888888888888799</v>
      </c>
      <c r="M871">
        <v>1.07555555555555</v>
      </c>
      <c r="N871">
        <v>0.77944325481798704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1236</v>
      </c>
      <c r="F872">
        <v>1230</v>
      </c>
      <c r="G872">
        <v>6</v>
      </c>
      <c r="H872">
        <v>1223</v>
      </c>
      <c r="I872">
        <v>13</v>
      </c>
      <c r="J872">
        <v>7</v>
      </c>
      <c r="K872">
        <v>0.98948220064724901</v>
      </c>
      <c r="L872">
        <v>0.99430894308942996</v>
      </c>
      <c r="M872">
        <v>1.00487804878048</v>
      </c>
      <c r="N872">
        <v>0.99188969991889697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739</v>
      </c>
      <c r="F873">
        <v>761</v>
      </c>
      <c r="G873">
        <v>22</v>
      </c>
      <c r="H873">
        <v>668</v>
      </c>
      <c r="I873">
        <v>71</v>
      </c>
      <c r="J873">
        <v>93</v>
      </c>
      <c r="K873">
        <v>0.903924221921515</v>
      </c>
      <c r="L873">
        <v>0.87779237844940805</v>
      </c>
      <c r="M873">
        <v>0.97109067017082695</v>
      </c>
      <c r="N873">
        <v>0.89066666666666605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231</v>
      </c>
      <c r="F874">
        <v>225</v>
      </c>
      <c r="G874">
        <v>6</v>
      </c>
      <c r="H874">
        <v>192</v>
      </c>
      <c r="I874">
        <v>39</v>
      </c>
      <c r="J874">
        <v>33</v>
      </c>
      <c r="K874">
        <v>0.831168831168831</v>
      </c>
      <c r="L874">
        <v>0.85333333333333306</v>
      </c>
      <c r="M874">
        <v>1.02666666666666</v>
      </c>
      <c r="N874">
        <v>0.84210526315789402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1050</v>
      </c>
      <c r="F875">
        <v>1035</v>
      </c>
      <c r="G875">
        <v>15</v>
      </c>
      <c r="H875">
        <v>1028</v>
      </c>
      <c r="I875">
        <v>22</v>
      </c>
      <c r="J875">
        <v>7</v>
      </c>
      <c r="K875">
        <v>0.97904761904761906</v>
      </c>
      <c r="L875">
        <v>0.99323671497584498</v>
      </c>
      <c r="M875">
        <v>1.01449275362318</v>
      </c>
      <c r="N875">
        <v>0.98609112709832103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820</v>
      </c>
      <c r="F876">
        <v>827</v>
      </c>
      <c r="G876">
        <v>7</v>
      </c>
      <c r="H876">
        <v>727</v>
      </c>
      <c r="I876">
        <v>93</v>
      </c>
      <c r="J876">
        <v>100</v>
      </c>
      <c r="K876">
        <v>0.88658536585365799</v>
      </c>
      <c r="L876">
        <v>0.87908101571946795</v>
      </c>
      <c r="M876">
        <v>0.991535671100362</v>
      </c>
      <c r="N876">
        <v>0.88281724347298096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223</v>
      </c>
      <c r="F877">
        <v>243</v>
      </c>
      <c r="G877">
        <v>20</v>
      </c>
      <c r="H877">
        <v>146</v>
      </c>
      <c r="I877">
        <v>77</v>
      </c>
      <c r="J877">
        <v>97</v>
      </c>
      <c r="K877">
        <v>0.65470852017937198</v>
      </c>
      <c r="L877">
        <v>0.60082304526748898</v>
      </c>
      <c r="M877">
        <v>0.91769547325102796</v>
      </c>
      <c r="N877">
        <v>0.62660944206008495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1022</v>
      </c>
      <c r="F878">
        <v>1035</v>
      </c>
      <c r="G878">
        <v>13</v>
      </c>
      <c r="H878">
        <v>1014</v>
      </c>
      <c r="I878">
        <v>8</v>
      </c>
      <c r="J878">
        <v>21</v>
      </c>
      <c r="K878">
        <v>0.99217221135029299</v>
      </c>
      <c r="L878">
        <v>0.97971014492753605</v>
      </c>
      <c r="M878">
        <v>0.98743961352656995</v>
      </c>
      <c r="N878">
        <v>0.98590179873602302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806</v>
      </c>
      <c r="F879">
        <v>827</v>
      </c>
      <c r="G879">
        <v>21</v>
      </c>
      <c r="H879">
        <v>702</v>
      </c>
      <c r="I879">
        <v>104</v>
      </c>
      <c r="J879">
        <v>125</v>
      </c>
      <c r="K879">
        <v>0.87096774193548299</v>
      </c>
      <c r="L879">
        <v>0.84885126964933499</v>
      </c>
      <c r="M879">
        <v>0.97460701330108801</v>
      </c>
      <c r="N879">
        <v>0.85976729944886698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236</v>
      </c>
      <c r="F880">
        <v>243</v>
      </c>
      <c r="G880">
        <v>7</v>
      </c>
      <c r="H880">
        <v>183</v>
      </c>
      <c r="I880">
        <v>53</v>
      </c>
      <c r="J880">
        <v>60</v>
      </c>
      <c r="K880">
        <v>0.77542372881355903</v>
      </c>
      <c r="L880">
        <v>0.75308641975308599</v>
      </c>
      <c r="M880">
        <v>0.97119341563785999</v>
      </c>
      <c r="N880">
        <v>0.76409185803757795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1040</v>
      </c>
      <c r="F881">
        <v>1035</v>
      </c>
      <c r="G881">
        <v>5</v>
      </c>
      <c r="H881">
        <v>1029</v>
      </c>
      <c r="I881">
        <v>11</v>
      </c>
      <c r="J881">
        <v>6</v>
      </c>
      <c r="K881">
        <v>0.98942307692307696</v>
      </c>
      <c r="L881">
        <v>0.99420289855072397</v>
      </c>
      <c r="M881">
        <v>1.0048309178743899</v>
      </c>
      <c r="N881">
        <v>0.99180722891566198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841</v>
      </c>
      <c r="F882">
        <v>827</v>
      </c>
      <c r="G882">
        <v>14</v>
      </c>
      <c r="H882">
        <v>774</v>
      </c>
      <c r="I882">
        <v>67</v>
      </c>
      <c r="J882">
        <v>53</v>
      </c>
      <c r="K882">
        <v>0.92033293697978602</v>
      </c>
      <c r="L882">
        <v>0.93591293833131795</v>
      </c>
      <c r="M882">
        <v>1.01692865779927</v>
      </c>
      <c r="N882">
        <v>0.92805755395683398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251</v>
      </c>
      <c r="F883">
        <v>243</v>
      </c>
      <c r="G883">
        <v>8</v>
      </c>
      <c r="H883">
        <v>186</v>
      </c>
      <c r="I883">
        <v>65</v>
      </c>
      <c r="J883">
        <v>57</v>
      </c>
      <c r="K883">
        <v>0.74103585657370497</v>
      </c>
      <c r="L883">
        <v>0.76543209876543195</v>
      </c>
      <c r="M883">
        <v>1.0329218106995799</v>
      </c>
      <c r="N883">
        <v>0.75303643724696301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1113</v>
      </c>
      <c r="F884">
        <v>1107</v>
      </c>
      <c r="G884">
        <v>6</v>
      </c>
      <c r="H884">
        <v>1100</v>
      </c>
      <c r="I884">
        <v>13</v>
      </c>
      <c r="J884">
        <v>7</v>
      </c>
      <c r="K884">
        <v>0.98831985624438401</v>
      </c>
      <c r="L884">
        <v>0.99367660343270103</v>
      </c>
      <c r="M884">
        <v>1.00542005420054</v>
      </c>
      <c r="N884">
        <v>0.99099099099099097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604</v>
      </c>
      <c r="F885">
        <v>701</v>
      </c>
      <c r="G885">
        <v>97</v>
      </c>
      <c r="H885">
        <v>567</v>
      </c>
      <c r="I885">
        <v>37</v>
      </c>
      <c r="J885">
        <v>134</v>
      </c>
      <c r="K885">
        <v>0.93874172185430405</v>
      </c>
      <c r="L885">
        <v>0.80884450784593398</v>
      </c>
      <c r="M885">
        <v>0.86162624821683298</v>
      </c>
      <c r="N885">
        <v>0.86896551724137905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220</v>
      </c>
      <c r="F886">
        <v>266</v>
      </c>
      <c r="G886">
        <v>46</v>
      </c>
      <c r="H886">
        <v>155</v>
      </c>
      <c r="I886">
        <v>65</v>
      </c>
      <c r="J886">
        <v>111</v>
      </c>
      <c r="K886">
        <v>0.70454545454545403</v>
      </c>
      <c r="L886">
        <v>0.58270676691729295</v>
      </c>
      <c r="M886">
        <v>0.82706766917293195</v>
      </c>
      <c r="N886">
        <v>0.63786008230452595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1105</v>
      </c>
      <c r="F887">
        <v>1107</v>
      </c>
      <c r="G887">
        <v>2</v>
      </c>
      <c r="H887">
        <v>1095</v>
      </c>
      <c r="I887">
        <v>10</v>
      </c>
      <c r="J887">
        <v>12</v>
      </c>
      <c r="K887">
        <v>0.99095022624434304</v>
      </c>
      <c r="L887">
        <v>0.98915989159891604</v>
      </c>
      <c r="M887">
        <v>0.99819331526648603</v>
      </c>
      <c r="N887">
        <v>0.99005424954791998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624</v>
      </c>
      <c r="F888">
        <v>701</v>
      </c>
      <c r="G888">
        <v>77</v>
      </c>
      <c r="H888">
        <v>568</v>
      </c>
      <c r="I888">
        <v>56</v>
      </c>
      <c r="J888">
        <v>133</v>
      </c>
      <c r="K888">
        <v>0.91025641025641002</v>
      </c>
      <c r="L888">
        <v>0.81027104136947203</v>
      </c>
      <c r="M888">
        <v>0.89015691868758895</v>
      </c>
      <c r="N888">
        <v>0.85735849056603697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250</v>
      </c>
      <c r="F889">
        <v>266</v>
      </c>
      <c r="G889">
        <v>16</v>
      </c>
      <c r="H889">
        <v>212</v>
      </c>
      <c r="I889">
        <v>38</v>
      </c>
      <c r="J889">
        <v>54</v>
      </c>
      <c r="K889">
        <v>0.84799999999999998</v>
      </c>
      <c r="L889">
        <v>0.79699248120300703</v>
      </c>
      <c r="M889">
        <v>0.93984962406015005</v>
      </c>
      <c r="N889">
        <v>0.82170542635658905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1094</v>
      </c>
      <c r="F890">
        <v>1107</v>
      </c>
      <c r="G890">
        <v>13</v>
      </c>
      <c r="H890">
        <v>1092</v>
      </c>
      <c r="I890">
        <v>2</v>
      </c>
      <c r="J890">
        <v>15</v>
      </c>
      <c r="K890">
        <v>0.99817184643510004</v>
      </c>
      <c r="L890">
        <v>0.98644986449864502</v>
      </c>
      <c r="M890">
        <v>0.988256549232159</v>
      </c>
      <c r="N890">
        <v>0.99227623807360299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698</v>
      </c>
      <c r="F891">
        <v>701</v>
      </c>
      <c r="G891">
        <v>3</v>
      </c>
      <c r="H891">
        <v>663</v>
      </c>
      <c r="I891">
        <v>35</v>
      </c>
      <c r="J891">
        <v>38</v>
      </c>
      <c r="K891">
        <v>0.94985673352435496</v>
      </c>
      <c r="L891">
        <v>0.94579172610556295</v>
      </c>
      <c r="M891">
        <v>0.99572039942938595</v>
      </c>
      <c r="N891">
        <v>0.94781987133666901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263</v>
      </c>
      <c r="F892">
        <v>266</v>
      </c>
      <c r="G892">
        <v>3</v>
      </c>
      <c r="H892">
        <v>211</v>
      </c>
      <c r="I892">
        <v>52</v>
      </c>
      <c r="J892">
        <v>55</v>
      </c>
      <c r="K892">
        <v>0.80228136882129197</v>
      </c>
      <c r="L892">
        <v>0.79323308270676696</v>
      </c>
      <c r="M892">
        <v>0.988721804511278</v>
      </c>
      <c r="N892">
        <v>0.79773156899810904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1034</v>
      </c>
      <c r="F893">
        <v>1014</v>
      </c>
      <c r="G893">
        <v>20</v>
      </c>
      <c r="H893">
        <v>1007</v>
      </c>
      <c r="I893">
        <v>27</v>
      </c>
      <c r="J893">
        <v>7</v>
      </c>
      <c r="K893">
        <v>0.97388781431334603</v>
      </c>
      <c r="L893">
        <v>0.99309664694279998</v>
      </c>
      <c r="M893">
        <v>1.0197238658777099</v>
      </c>
      <c r="N893">
        <v>0.983398437499999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661</v>
      </c>
      <c r="F894">
        <v>656</v>
      </c>
      <c r="G894">
        <v>5</v>
      </c>
      <c r="H894">
        <v>597</v>
      </c>
      <c r="I894">
        <v>64</v>
      </c>
      <c r="J894">
        <v>59</v>
      </c>
      <c r="K894">
        <v>0.90317700453857797</v>
      </c>
      <c r="L894">
        <v>0.91006097560975596</v>
      </c>
      <c r="M894">
        <v>1.0076219512195099</v>
      </c>
      <c r="N894">
        <v>0.90660592255125205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234</v>
      </c>
      <c r="F895">
        <v>247</v>
      </c>
      <c r="G895">
        <v>13</v>
      </c>
      <c r="H895">
        <v>187</v>
      </c>
      <c r="I895">
        <v>47</v>
      </c>
      <c r="J895">
        <v>60</v>
      </c>
      <c r="K895">
        <v>0.79914529914529897</v>
      </c>
      <c r="L895">
        <v>0.75708502024291502</v>
      </c>
      <c r="M895">
        <v>0.94736842105263097</v>
      </c>
      <c r="N895">
        <v>0.77754677754677703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1069</v>
      </c>
      <c r="F896">
        <v>1014</v>
      </c>
      <c r="G896">
        <v>55</v>
      </c>
      <c r="H896">
        <v>1012</v>
      </c>
      <c r="I896">
        <v>57</v>
      </c>
      <c r="J896">
        <v>2</v>
      </c>
      <c r="K896">
        <v>0.94667913938259995</v>
      </c>
      <c r="L896">
        <v>0.99802761341222801</v>
      </c>
      <c r="M896">
        <v>1.0542406311637</v>
      </c>
      <c r="N896">
        <v>0.97167546807489202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698</v>
      </c>
      <c r="F897">
        <v>656</v>
      </c>
      <c r="G897">
        <v>42</v>
      </c>
      <c r="H897">
        <v>601</v>
      </c>
      <c r="I897">
        <v>97</v>
      </c>
      <c r="J897">
        <v>55</v>
      </c>
      <c r="K897">
        <v>0.861031518624641</v>
      </c>
      <c r="L897">
        <v>0.91615853658536495</v>
      </c>
      <c r="M897">
        <v>1.0640243902438999</v>
      </c>
      <c r="N897">
        <v>0.88774002954209696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236</v>
      </c>
      <c r="F898">
        <v>247</v>
      </c>
      <c r="G898">
        <v>11</v>
      </c>
      <c r="H898">
        <v>201</v>
      </c>
      <c r="I898">
        <v>35</v>
      </c>
      <c r="J898">
        <v>46</v>
      </c>
      <c r="K898">
        <v>0.85169491525423702</v>
      </c>
      <c r="L898">
        <v>0.81376518218623395</v>
      </c>
      <c r="M898">
        <v>0.95546558704453399</v>
      </c>
      <c r="N898">
        <v>0.83229813664596197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1014</v>
      </c>
      <c r="F899">
        <v>1014</v>
      </c>
      <c r="G899">
        <v>0</v>
      </c>
      <c r="H899">
        <v>1006</v>
      </c>
      <c r="I899">
        <v>8</v>
      </c>
      <c r="J899">
        <v>8</v>
      </c>
      <c r="K899">
        <v>0.99211045364891504</v>
      </c>
      <c r="L899">
        <v>0.99211045364891504</v>
      </c>
      <c r="M899">
        <v>1</v>
      </c>
      <c r="N899">
        <v>0.99211045364891504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667</v>
      </c>
      <c r="F900">
        <v>656</v>
      </c>
      <c r="G900">
        <v>11</v>
      </c>
      <c r="H900">
        <v>620</v>
      </c>
      <c r="I900">
        <v>47</v>
      </c>
      <c r="J900">
        <v>36</v>
      </c>
      <c r="K900">
        <v>0.92953523238380797</v>
      </c>
      <c r="L900">
        <v>0.94512195121951204</v>
      </c>
      <c r="M900">
        <v>1.01676829268292</v>
      </c>
      <c r="N900">
        <v>0.93726379440665097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258</v>
      </c>
      <c r="F901">
        <v>247</v>
      </c>
      <c r="G901">
        <v>11</v>
      </c>
      <c r="H901">
        <v>209</v>
      </c>
      <c r="I901">
        <v>49</v>
      </c>
      <c r="J901">
        <v>38</v>
      </c>
      <c r="K901">
        <v>0.81007751937984496</v>
      </c>
      <c r="L901">
        <v>0.84615384615384603</v>
      </c>
      <c r="M901">
        <v>1.0445344129554599</v>
      </c>
      <c r="N901">
        <v>0.82772277227722701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1100</v>
      </c>
      <c r="F902">
        <v>1070</v>
      </c>
      <c r="G902">
        <v>30</v>
      </c>
      <c r="H902">
        <v>1068</v>
      </c>
      <c r="I902">
        <v>32</v>
      </c>
      <c r="J902">
        <v>2</v>
      </c>
      <c r="K902">
        <v>0.97090909090908994</v>
      </c>
      <c r="L902">
        <v>0.99813084112149497</v>
      </c>
      <c r="M902">
        <v>1.02803738317757</v>
      </c>
      <c r="N902">
        <v>0.98433179723502295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730</v>
      </c>
      <c r="F903">
        <v>700</v>
      </c>
      <c r="G903">
        <v>30</v>
      </c>
      <c r="H903">
        <v>629</v>
      </c>
      <c r="I903">
        <v>101</v>
      </c>
      <c r="J903">
        <v>71</v>
      </c>
      <c r="K903">
        <v>0.86164383561643798</v>
      </c>
      <c r="L903">
        <v>0.89857142857142802</v>
      </c>
      <c r="M903">
        <v>1.04285714285714</v>
      </c>
      <c r="N903">
        <v>0.879720279720279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235</v>
      </c>
      <c r="F904">
        <v>239</v>
      </c>
      <c r="G904">
        <v>4</v>
      </c>
      <c r="H904">
        <v>170</v>
      </c>
      <c r="I904">
        <v>65</v>
      </c>
      <c r="J904">
        <v>69</v>
      </c>
      <c r="K904">
        <v>0.72340425531914898</v>
      </c>
      <c r="L904">
        <v>0.71129707112970697</v>
      </c>
      <c r="M904">
        <v>0.98326359832635901</v>
      </c>
      <c r="N904">
        <v>0.71729957805907096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1080</v>
      </c>
      <c r="F905">
        <v>1070</v>
      </c>
      <c r="G905">
        <v>10</v>
      </c>
      <c r="H905">
        <v>1066</v>
      </c>
      <c r="I905">
        <v>14</v>
      </c>
      <c r="J905">
        <v>4</v>
      </c>
      <c r="K905">
        <v>0.98703703703703705</v>
      </c>
      <c r="L905">
        <v>0.99626168224299005</v>
      </c>
      <c r="M905">
        <v>1.0093457943925199</v>
      </c>
      <c r="N905">
        <v>0.99162790697674397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707</v>
      </c>
      <c r="F906">
        <v>700</v>
      </c>
      <c r="G906">
        <v>7</v>
      </c>
      <c r="H906">
        <v>583</v>
      </c>
      <c r="I906">
        <v>124</v>
      </c>
      <c r="J906">
        <v>117</v>
      </c>
      <c r="K906">
        <v>0.824611032531824</v>
      </c>
      <c r="L906">
        <v>0.83285714285714196</v>
      </c>
      <c r="M906">
        <v>1.01</v>
      </c>
      <c r="N906">
        <v>0.82871357498223097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255</v>
      </c>
      <c r="F907">
        <v>239</v>
      </c>
      <c r="G907">
        <v>16</v>
      </c>
      <c r="H907">
        <v>192</v>
      </c>
      <c r="I907">
        <v>63</v>
      </c>
      <c r="J907">
        <v>47</v>
      </c>
      <c r="K907">
        <v>0.752941176470588</v>
      </c>
      <c r="L907">
        <v>0.80334728033472802</v>
      </c>
      <c r="M907">
        <v>1.06694560669456</v>
      </c>
      <c r="N907">
        <v>0.77732793522267196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1071</v>
      </c>
      <c r="F908">
        <v>1070</v>
      </c>
      <c r="G908">
        <v>1</v>
      </c>
      <c r="H908">
        <v>1067</v>
      </c>
      <c r="I908">
        <v>4</v>
      </c>
      <c r="J908">
        <v>3</v>
      </c>
      <c r="K908">
        <v>0.99626517273576098</v>
      </c>
      <c r="L908">
        <v>0.99719626168224296</v>
      </c>
      <c r="M908">
        <v>1.0009345794392499</v>
      </c>
      <c r="N908">
        <v>0.996730499766464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692</v>
      </c>
      <c r="F909">
        <v>700</v>
      </c>
      <c r="G909">
        <v>8</v>
      </c>
      <c r="H909">
        <v>633</v>
      </c>
      <c r="I909">
        <v>59</v>
      </c>
      <c r="J909">
        <v>67</v>
      </c>
      <c r="K909">
        <v>0.91473988439306297</v>
      </c>
      <c r="L909">
        <v>0.90428571428571403</v>
      </c>
      <c r="M909">
        <v>0.98857142857142799</v>
      </c>
      <c r="N909">
        <v>0.90948275862068895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234</v>
      </c>
      <c r="F910">
        <v>239</v>
      </c>
      <c r="G910">
        <v>5</v>
      </c>
      <c r="H910">
        <v>193</v>
      </c>
      <c r="I910">
        <v>41</v>
      </c>
      <c r="J910">
        <v>46</v>
      </c>
      <c r="K910">
        <v>0.82478632478632397</v>
      </c>
      <c r="L910">
        <v>0.80753138075313802</v>
      </c>
      <c r="M910">
        <v>0.97907949790794901</v>
      </c>
      <c r="N910">
        <v>0.81606765327695496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1052</v>
      </c>
      <c r="F911">
        <v>1007</v>
      </c>
      <c r="G911">
        <v>45</v>
      </c>
      <c r="H911">
        <v>1007</v>
      </c>
      <c r="I911">
        <v>45</v>
      </c>
      <c r="J911">
        <v>0</v>
      </c>
      <c r="K911">
        <v>0.95722433460075995</v>
      </c>
      <c r="L911">
        <v>1</v>
      </c>
      <c r="M911">
        <v>1.04468718967229</v>
      </c>
      <c r="N911">
        <v>0.97814473045167505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716</v>
      </c>
      <c r="F912">
        <v>641</v>
      </c>
      <c r="G912">
        <v>75</v>
      </c>
      <c r="H912">
        <v>595</v>
      </c>
      <c r="I912">
        <v>121</v>
      </c>
      <c r="J912">
        <v>46</v>
      </c>
      <c r="K912">
        <v>0.83100558659217805</v>
      </c>
      <c r="L912">
        <v>0.928237129485179</v>
      </c>
      <c r="M912">
        <v>1.1170046801872</v>
      </c>
      <c r="N912">
        <v>0.87693441414885698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255</v>
      </c>
      <c r="F913">
        <v>204</v>
      </c>
      <c r="G913">
        <v>51</v>
      </c>
      <c r="H913">
        <v>181</v>
      </c>
      <c r="I913">
        <v>74</v>
      </c>
      <c r="J913">
        <v>23</v>
      </c>
      <c r="K913">
        <v>0.70980392156862704</v>
      </c>
      <c r="L913">
        <v>0.88725490196078405</v>
      </c>
      <c r="M913">
        <v>1.25</v>
      </c>
      <c r="N913">
        <v>0.78867102396514099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1067</v>
      </c>
      <c r="F914">
        <v>1007</v>
      </c>
      <c r="G914">
        <v>60</v>
      </c>
      <c r="H914">
        <v>1007</v>
      </c>
      <c r="I914">
        <v>60</v>
      </c>
      <c r="J914">
        <v>0</v>
      </c>
      <c r="K914">
        <v>0.94376757263355204</v>
      </c>
      <c r="L914">
        <v>1</v>
      </c>
      <c r="M914">
        <v>1.05958291956305</v>
      </c>
      <c r="N914">
        <v>0.97107039537126305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650</v>
      </c>
      <c r="F915">
        <v>641</v>
      </c>
      <c r="G915">
        <v>9</v>
      </c>
      <c r="H915">
        <v>532</v>
      </c>
      <c r="I915">
        <v>118</v>
      </c>
      <c r="J915">
        <v>109</v>
      </c>
      <c r="K915">
        <v>0.81846153846153802</v>
      </c>
      <c r="L915">
        <v>0.82995319812792501</v>
      </c>
      <c r="M915">
        <v>1.0140405616224599</v>
      </c>
      <c r="N915">
        <v>0.82416731216111505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256</v>
      </c>
      <c r="F916">
        <v>204</v>
      </c>
      <c r="G916">
        <v>52</v>
      </c>
      <c r="H916">
        <v>179</v>
      </c>
      <c r="I916">
        <v>77</v>
      </c>
      <c r="J916">
        <v>25</v>
      </c>
      <c r="K916">
        <v>0.69921875</v>
      </c>
      <c r="L916">
        <v>0.87745098039215597</v>
      </c>
      <c r="M916">
        <v>1.2549019607843099</v>
      </c>
      <c r="N916">
        <v>0.77826086956521701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1020</v>
      </c>
      <c r="F917">
        <v>1007</v>
      </c>
      <c r="G917">
        <v>13</v>
      </c>
      <c r="H917">
        <v>1007</v>
      </c>
      <c r="I917">
        <v>13</v>
      </c>
      <c r="J917">
        <v>0</v>
      </c>
      <c r="K917">
        <v>0.98725490196078403</v>
      </c>
      <c r="L917">
        <v>1</v>
      </c>
      <c r="M917">
        <v>1.01290963257199</v>
      </c>
      <c r="N917">
        <v>0.99358658115441501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641</v>
      </c>
      <c r="F918">
        <v>641</v>
      </c>
      <c r="G918">
        <v>0</v>
      </c>
      <c r="H918">
        <v>571</v>
      </c>
      <c r="I918">
        <v>70</v>
      </c>
      <c r="J918">
        <v>70</v>
      </c>
      <c r="K918">
        <v>0.89079563182527299</v>
      </c>
      <c r="L918">
        <v>0.89079563182527299</v>
      </c>
      <c r="M918">
        <v>1</v>
      </c>
      <c r="N918">
        <v>0.89079563182527299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230</v>
      </c>
      <c r="F919">
        <v>204</v>
      </c>
      <c r="G919">
        <v>26</v>
      </c>
      <c r="H919">
        <v>173</v>
      </c>
      <c r="I919">
        <v>57</v>
      </c>
      <c r="J919">
        <v>31</v>
      </c>
      <c r="K919">
        <v>0.75217391304347803</v>
      </c>
      <c r="L919">
        <v>0.84803921568627405</v>
      </c>
      <c r="M919">
        <v>1.12745098039215</v>
      </c>
      <c r="N919">
        <v>0.79723502304147398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1012</v>
      </c>
      <c r="F920">
        <v>1000</v>
      </c>
      <c r="G920">
        <v>12</v>
      </c>
      <c r="H920">
        <v>997</v>
      </c>
      <c r="I920">
        <v>15</v>
      </c>
      <c r="J920">
        <v>3</v>
      </c>
      <c r="K920">
        <v>0.98517786561264797</v>
      </c>
      <c r="L920">
        <v>0.997</v>
      </c>
      <c r="M920">
        <v>1.012</v>
      </c>
      <c r="N920">
        <v>0.99105367793240495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893</v>
      </c>
      <c r="F921">
        <v>815</v>
      </c>
      <c r="G921">
        <v>78</v>
      </c>
      <c r="H921">
        <v>794</v>
      </c>
      <c r="I921">
        <v>99</v>
      </c>
      <c r="J921">
        <v>21</v>
      </c>
      <c r="K921">
        <v>0.88913773796192597</v>
      </c>
      <c r="L921">
        <v>0.97423312883435498</v>
      </c>
      <c r="M921">
        <v>1.0957055214723901</v>
      </c>
      <c r="N921">
        <v>0.92974238875878201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320</v>
      </c>
      <c r="F922">
        <v>216</v>
      </c>
      <c r="G922">
        <v>104</v>
      </c>
      <c r="H922">
        <v>189</v>
      </c>
      <c r="I922">
        <v>131</v>
      </c>
      <c r="J922">
        <v>27</v>
      </c>
      <c r="K922">
        <v>0.59062499999999996</v>
      </c>
      <c r="L922">
        <v>0.875</v>
      </c>
      <c r="M922">
        <v>1.4814814814814801</v>
      </c>
      <c r="N922">
        <v>0.70522388059701402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1037</v>
      </c>
      <c r="F923">
        <v>1000</v>
      </c>
      <c r="G923">
        <v>37</v>
      </c>
      <c r="H923">
        <v>1000</v>
      </c>
      <c r="I923">
        <v>37</v>
      </c>
      <c r="J923">
        <v>0</v>
      </c>
      <c r="K923">
        <v>0.96432015429122397</v>
      </c>
      <c r="L923">
        <v>1</v>
      </c>
      <c r="M923">
        <v>1.0369999999999999</v>
      </c>
      <c r="N923">
        <v>0.98183603338242498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711</v>
      </c>
      <c r="F924">
        <v>815</v>
      </c>
      <c r="G924">
        <v>104</v>
      </c>
      <c r="H924">
        <v>629</v>
      </c>
      <c r="I924">
        <v>82</v>
      </c>
      <c r="J924">
        <v>186</v>
      </c>
      <c r="K924">
        <v>0.88466947960618803</v>
      </c>
      <c r="L924">
        <v>0.77177914110429402</v>
      </c>
      <c r="M924">
        <v>0.872392638036809</v>
      </c>
      <c r="N924">
        <v>0.82437745740498003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257</v>
      </c>
      <c r="F925">
        <v>216</v>
      </c>
      <c r="G925">
        <v>41</v>
      </c>
      <c r="H925">
        <v>187</v>
      </c>
      <c r="I925">
        <v>70</v>
      </c>
      <c r="J925">
        <v>29</v>
      </c>
      <c r="K925">
        <v>0.72762645914396795</v>
      </c>
      <c r="L925">
        <v>0.86574074074074003</v>
      </c>
      <c r="M925">
        <v>1.18981481481481</v>
      </c>
      <c r="N925">
        <v>0.79069767441860395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1005</v>
      </c>
      <c r="F926">
        <v>1000</v>
      </c>
      <c r="G926">
        <v>5</v>
      </c>
      <c r="H926">
        <v>997</v>
      </c>
      <c r="I926">
        <v>8</v>
      </c>
      <c r="J926">
        <v>3</v>
      </c>
      <c r="K926">
        <v>0.99203980099502398</v>
      </c>
      <c r="L926">
        <v>0.997</v>
      </c>
      <c r="M926">
        <v>1.0049999999999999</v>
      </c>
      <c r="N926">
        <v>0.994513715710723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808</v>
      </c>
      <c r="F927">
        <v>815</v>
      </c>
      <c r="G927">
        <v>7</v>
      </c>
      <c r="H927">
        <v>756</v>
      </c>
      <c r="I927">
        <v>52</v>
      </c>
      <c r="J927">
        <v>59</v>
      </c>
      <c r="K927">
        <v>0.93564356435643503</v>
      </c>
      <c r="L927">
        <v>0.92760736196319005</v>
      </c>
      <c r="M927">
        <v>0.99141104294478499</v>
      </c>
      <c r="N927">
        <v>0.93160813308687596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231</v>
      </c>
      <c r="F928">
        <v>216</v>
      </c>
      <c r="G928">
        <v>15</v>
      </c>
      <c r="H928">
        <v>186</v>
      </c>
      <c r="I928">
        <v>45</v>
      </c>
      <c r="J928">
        <v>30</v>
      </c>
      <c r="K928">
        <v>0.80519480519480502</v>
      </c>
      <c r="L928">
        <v>0.86111111111111105</v>
      </c>
      <c r="M928">
        <v>1.06944444444444</v>
      </c>
      <c r="N928">
        <v>0.83221476510067105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1049</v>
      </c>
      <c r="F929">
        <v>1052</v>
      </c>
      <c r="G929">
        <v>3</v>
      </c>
      <c r="H929">
        <v>1047</v>
      </c>
      <c r="I929">
        <v>2</v>
      </c>
      <c r="J929">
        <v>5</v>
      </c>
      <c r="K929">
        <v>0.99809342230695897</v>
      </c>
      <c r="L929">
        <v>0.99524714828897298</v>
      </c>
      <c r="M929">
        <v>0.99714828897338403</v>
      </c>
      <c r="N929">
        <v>0.99666825321275498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790</v>
      </c>
      <c r="F930">
        <v>913</v>
      </c>
      <c r="G930">
        <v>123</v>
      </c>
      <c r="H930">
        <v>742</v>
      </c>
      <c r="I930">
        <v>48</v>
      </c>
      <c r="J930">
        <v>171</v>
      </c>
      <c r="K930">
        <v>0.93924050632911305</v>
      </c>
      <c r="L930">
        <v>0.81270536692223405</v>
      </c>
      <c r="M930">
        <v>0.86527929901423795</v>
      </c>
      <c r="N930">
        <v>0.87140340575455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216</v>
      </c>
      <c r="F931">
        <v>217</v>
      </c>
      <c r="G931">
        <v>1</v>
      </c>
      <c r="H931">
        <v>155</v>
      </c>
      <c r="I931">
        <v>61</v>
      </c>
      <c r="J931">
        <v>62</v>
      </c>
      <c r="K931">
        <v>0.717592592592592</v>
      </c>
      <c r="L931">
        <v>0.71428571428571397</v>
      </c>
      <c r="M931">
        <v>0.995391705069124</v>
      </c>
      <c r="N931">
        <v>0.715935334872979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1036</v>
      </c>
      <c r="F932">
        <v>1052</v>
      </c>
      <c r="G932">
        <v>16</v>
      </c>
      <c r="H932">
        <v>1030</v>
      </c>
      <c r="I932">
        <v>6</v>
      </c>
      <c r="J932">
        <v>22</v>
      </c>
      <c r="K932">
        <v>0.994208494208494</v>
      </c>
      <c r="L932">
        <v>0.97908745247148199</v>
      </c>
      <c r="M932">
        <v>0.98479087452471403</v>
      </c>
      <c r="N932">
        <v>0.98659003831417602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883</v>
      </c>
      <c r="F933">
        <v>913</v>
      </c>
      <c r="G933">
        <v>30</v>
      </c>
      <c r="H933">
        <v>779</v>
      </c>
      <c r="I933">
        <v>104</v>
      </c>
      <c r="J933">
        <v>134</v>
      </c>
      <c r="K933">
        <v>0.88221970554926299</v>
      </c>
      <c r="L933">
        <v>0.85323110624315401</v>
      </c>
      <c r="M933">
        <v>0.96714129244249702</v>
      </c>
      <c r="N933">
        <v>0.86748329621380804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226</v>
      </c>
      <c r="F934">
        <v>217</v>
      </c>
      <c r="G934">
        <v>9</v>
      </c>
      <c r="H934">
        <v>181</v>
      </c>
      <c r="I934">
        <v>45</v>
      </c>
      <c r="J934">
        <v>36</v>
      </c>
      <c r="K934">
        <v>0.80088495575221197</v>
      </c>
      <c r="L934">
        <v>0.83410138248847898</v>
      </c>
      <c r="M934">
        <v>1.0414746543778799</v>
      </c>
      <c r="N934">
        <v>0.817155756207674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1055</v>
      </c>
      <c r="F935">
        <v>1052</v>
      </c>
      <c r="G935">
        <v>3</v>
      </c>
      <c r="H935">
        <v>1049</v>
      </c>
      <c r="I935">
        <v>6</v>
      </c>
      <c r="J935">
        <v>3</v>
      </c>
      <c r="K935">
        <v>0.99431279620852997</v>
      </c>
      <c r="L935">
        <v>0.99714828897338403</v>
      </c>
      <c r="M935">
        <v>1.00285171102661</v>
      </c>
      <c r="N935">
        <v>0.99572852396772604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895</v>
      </c>
      <c r="F936">
        <v>913</v>
      </c>
      <c r="G936">
        <v>18</v>
      </c>
      <c r="H936">
        <v>843</v>
      </c>
      <c r="I936">
        <v>52</v>
      </c>
      <c r="J936">
        <v>70</v>
      </c>
      <c r="K936">
        <v>0.94189944134078196</v>
      </c>
      <c r="L936">
        <v>0.92332968236582602</v>
      </c>
      <c r="M936">
        <v>0.98028477546549797</v>
      </c>
      <c r="N936">
        <v>0.93252212389380496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218</v>
      </c>
      <c r="F937">
        <v>217</v>
      </c>
      <c r="G937">
        <v>1</v>
      </c>
      <c r="H937">
        <v>180</v>
      </c>
      <c r="I937">
        <v>38</v>
      </c>
      <c r="J937">
        <v>37</v>
      </c>
      <c r="K937">
        <v>0.82568807339449501</v>
      </c>
      <c r="L937">
        <v>0.82949308755760298</v>
      </c>
      <c r="M937">
        <v>1.0046082949308699</v>
      </c>
      <c r="N937">
        <v>0.82758620689655105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1014</v>
      </c>
      <c r="F938">
        <v>964</v>
      </c>
      <c r="G938">
        <v>50</v>
      </c>
      <c r="H938">
        <v>964</v>
      </c>
      <c r="I938">
        <v>50</v>
      </c>
      <c r="J938">
        <v>0</v>
      </c>
      <c r="K938">
        <v>0.950690335305719</v>
      </c>
      <c r="L938">
        <v>1</v>
      </c>
      <c r="M938">
        <v>1.05186721991701</v>
      </c>
      <c r="N938">
        <v>0.97472194135490398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811</v>
      </c>
      <c r="F939">
        <v>774</v>
      </c>
      <c r="G939">
        <v>37</v>
      </c>
      <c r="H939">
        <v>735</v>
      </c>
      <c r="I939">
        <v>76</v>
      </c>
      <c r="J939">
        <v>39</v>
      </c>
      <c r="K939">
        <v>0.90628853267570897</v>
      </c>
      <c r="L939">
        <v>0.94961240310077499</v>
      </c>
      <c r="M939">
        <v>1.0478036175710499</v>
      </c>
      <c r="N939">
        <v>0.92744479495268095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206</v>
      </c>
      <c r="F940">
        <v>218</v>
      </c>
      <c r="G940">
        <v>12</v>
      </c>
      <c r="H940">
        <v>171</v>
      </c>
      <c r="I940">
        <v>35</v>
      </c>
      <c r="J940">
        <v>47</v>
      </c>
      <c r="K940">
        <v>0.83009708737863996</v>
      </c>
      <c r="L940">
        <v>0.78440366972477005</v>
      </c>
      <c r="M940">
        <v>0.94495412844036697</v>
      </c>
      <c r="N940">
        <v>0.80660377358490498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954</v>
      </c>
      <c r="F941">
        <v>964</v>
      </c>
      <c r="G941">
        <v>10</v>
      </c>
      <c r="H941">
        <v>945</v>
      </c>
      <c r="I941">
        <v>9</v>
      </c>
      <c r="J941">
        <v>19</v>
      </c>
      <c r="K941">
        <v>0.99056603773584895</v>
      </c>
      <c r="L941">
        <v>0.98029045643153501</v>
      </c>
      <c r="M941">
        <v>0.98962655601659699</v>
      </c>
      <c r="N941">
        <v>0.98540145985401395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746</v>
      </c>
      <c r="F942">
        <v>774</v>
      </c>
      <c r="G942">
        <v>28</v>
      </c>
      <c r="H942">
        <v>656</v>
      </c>
      <c r="I942">
        <v>90</v>
      </c>
      <c r="J942">
        <v>118</v>
      </c>
      <c r="K942">
        <v>0.87935656836461096</v>
      </c>
      <c r="L942">
        <v>0.84754521963824203</v>
      </c>
      <c r="M942">
        <v>0.96382428940568399</v>
      </c>
      <c r="N942">
        <v>0.86315789473684201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226</v>
      </c>
      <c r="F943">
        <v>218</v>
      </c>
      <c r="G943">
        <v>8</v>
      </c>
      <c r="H943">
        <v>190</v>
      </c>
      <c r="I943">
        <v>36</v>
      </c>
      <c r="J943">
        <v>28</v>
      </c>
      <c r="K943">
        <v>0.840707964601769</v>
      </c>
      <c r="L943">
        <v>0.87155963302752204</v>
      </c>
      <c r="M943">
        <v>1.03669724770642</v>
      </c>
      <c r="N943">
        <v>0.855855855855855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961</v>
      </c>
      <c r="F944">
        <v>964</v>
      </c>
      <c r="G944">
        <v>3</v>
      </c>
      <c r="H944">
        <v>959</v>
      </c>
      <c r="I944">
        <v>2</v>
      </c>
      <c r="J944">
        <v>5</v>
      </c>
      <c r="K944">
        <v>0.99791883454734598</v>
      </c>
      <c r="L944">
        <v>0.994813278008298</v>
      </c>
      <c r="M944">
        <v>0.99688796680497904</v>
      </c>
      <c r="N944">
        <v>0.99636363636363601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757</v>
      </c>
      <c r="F945">
        <v>774</v>
      </c>
      <c r="G945">
        <v>17</v>
      </c>
      <c r="H945">
        <v>714</v>
      </c>
      <c r="I945">
        <v>43</v>
      </c>
      <c r="J945">
        <v>60</v>
      </c>
      <c r="K945">
        <v>0.94319682959048801</v>
      </c>
      <c r="L945">
        <v>0.92248062015503796</v>
      </c>
      <c r="M945">
        <v>0.97803617571059398</v>
      </c>
      <c r="N945">
        <v>0.93272370999346799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184</v>
      </c>
      <c r="I946">
        <v>35</v>
      </c>
      <c r="J946">
        <v>34</v>
      </c>
      <c r="K946">
        <v>0.84018264840182599</v>
      </c>
      <c r="L946">
        <v>0.84403669724770602</v>
      </c>
      <c r="M946">
        <v>1.0045871559632999</v>
      </c>
      <c r="N946">
        <v>0.84210526315789402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1125</v>
      </c>
      <c r="F947">
        <v>1109</v>
      </c>
      <c r="G947">
        <v>16</v>
      </c>
      <c r="H947">
        <v>1106</v>
      </c>
      <c r="I947">
        <v>19</v>
      </c>
      <c r="J947">
        <v>3</v>
      </c>
      <c r="K947">
        <v>0.98311111111111105</v>
      </c>
      <c r="L947">
        <v>0.99729486023444502</v>
      </c>
      <c r="M947">
        <v>1.01442741208295</v>
      </c>
      <c r="N947">
        <v>0.99015219337511196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596</v>
      </c>
      <c r="F948">
        <v>681</v>
      </c>
      <c r="G948">
        <v>85</v>
      </c>
      <c r="H948">
        <v>530</v>
      </c>
      <c r="I948">
        <v>66</v>
      </c>
      <c r="J948">
        <v>151</v>
      </c>
      <c r="K948">
        <v>0.88926174496644295</v>
      </c>
      <c r="L948">
        <v>0.77826725403817898</v>
      </c>
      <c r="M948">
        <v>0.87518355359764999</v>
      </c>
      <c r="N948">
        <v>0.83007047768206699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259</v>
      </c>
      <c r="F949">
        <v>272</v>
      </c>
      <c r="G949">
        <v>13</v>
      </c>
      <c r="H949">
        <v>152</v>
      </c>
      <c r="I949">
        <v>107</v>
      </c>
      <c r="J949">
        <v>120</v>
      </c>
      <c r="K949">
        <v>0.58687258687258603</v>
      </c>
      <c r="L949">
        <v>0.55882352941176405</v>
      </c>
      <c r="M949">
        <v>0.95220588235294101</v>
      </c>
      <c r="N949">
        <v>0.57250470809792797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1135</v>
      </c>
      <c r="F950">
        <v>1109</v>
      </c>
      <c r="G950">
        <v>26</v>
      </c>
      <c r="H950">
        <v>1108</v>
      </c>
      <c r="I950">
        <v>27</v>
      </c>
      <c r="J950">
        <v>1</v>
      </c>
      <c r="K950">
        <v>0.97621145374449303</v>
      </c>
      <c r="L950">
        <v>0.99909828674481505</v>
      </c>
      <c r="M950">
        <v>1.0234445446347999</v>
      </c>
      <c r="N950">
        <v>0.98752228163992795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671</v>
      </c>
      <c r="F951">
        <v>681</v>
      </c>
      <c r="G951">
        <v>10</v>
      </c>
      <c r="H951">
        <v>567</v>
      </c>
      <c r="I951">
        <v>104</v>
      </c>
      <c r="J951">
        <v>114</v>
      </c>
      <c r="K951">
        <v>0.84500745156482804</v>
      </c>
      <c r="L951">
        <v>0.83259911894273098</v>
      </c>
      <c r="M951">
        <v>0.98531571218795799</v>
      </c>
      <c r="N951">
        <v>0.83875739644970404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287</v>
      </c>
      <c r="F952">
        <v>272</v>
      </c>
      <c r="G952">
        <v>15</v>
      </c>
      <c r="H952">
        <v>217</v>
      </c>
      <c r="I952">
        <v>70</v>
      </c>
      <c r="J952">
        <v>55</v>
      </c>
      <c r="K952">
        <v>0.75609756097560898</v>
      </c>
      <c r="L952">
        <v>0.79779411764705799</v>
      </c>
      <c r="M952">
        <v>1.0551470588235199</v>
      </c>
      <c r="N952">
        <v>0.77638640429338102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1112</v>
      </c>
      <c r="F953">
        <v>1109</v>
      </c>
      <c r="G953">
        <v>3</v>
      </c>
      <c r="H953">
        <v>1106</v>
      </c>
      <c r="I953">
        <v>6</v>
      </c>
      <c r="J953">
        <v>3</v>
      </c>
      <c r="K953">
        <v>0.99460431654676196</v>
      </c>
      <c r="L953">
        <v>0.99729486023444502</v>
      </c>
      <c r="M953">
        <v>1.00270513976555</v>
      </c>
      <c r="N953">
        <v>0.99594777127419998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670</v>
      </c>
      <c r="F954">
        <v>681</v>
      </c>
      <c r="G954">
        <v>11</v>
      </c>
      <c r="H954">
        <v>610</v>
      </c>
      <c r="I954">
        <v>60</v>
      </c>
      <c r="J954">
        <v>71</v>
      </c>
      <c r="K954">
        <v>0.91044776119402904</v>
      </c>
      <c r="L954">
        <v>0.89574155653450804</v>
      </c>
      <c r="M954">
        <v>0.98384728340675398</v>
      </c>
      <c r="N954">
        <v>0.903034789045151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255</v>
      </c>
      <c r="F955">
        <v>272</v>
      </c>
      <c r="G955">
        <v>17</v>
      </c>
      <c r="H955">
        <v>213</v>
      </c>
      <c r="I955">
        <v>42</v>
      </c>
      <c r="J955">
        <v>59</v>
      </c>
      <c r="K955">
        <v>0.83529411764705797</v>
      </c>
      <c r="L955">
        <v>0.78308823529411697</v>
      </c>
      <c r="M955">
        <v>0.9375</v>
      </c>
      <c r="N955">
        <v>0.80834914611005604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1046</v>
      </c>
      <c r="F956">
        <v>1029</v>
      </c>
      <c r="G956">
        <v>17</v>
      </c>
      <c r="H956">
        <v>1028</v>
      </c>
      <c r="I956">
        <v>18</v>
      </c>
      <c r="J956">
        <v>1</v>
      </c>
      <c r="K956">
        <v>0.982791586998088</v>
      </c>
      <c r="L956">
        <v>0.99902818270165195</v>
      </c>
      <c r="M956">
        <v>1.0165208940719099</v>
      </c>
      <c r="N956">
        <v>0.990843373493975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844</v>
      </c>
      <c r="F957">
        <v>837</v>
      </c>
      <c r="G957">
        <v>7</v>
      </c>
      <c r="H957">
        <v>762</v>
      </c>
      <c r="I957">
        <v>82</v>
      </c>
      <c r="J957">
        <v>75</v>
      </c>
      <c r="K957">
        <v>0.90284360189573398</v>
      </c>
      <c r="L957">
        <v>0.91039426523297495</v>
      </c>
      <c r="M957">
        <v>1.00836320191158</v>
      </c>
      <c r="N957">
        <v>0.90660321237358699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250</v>
      </c>
      <c r="F958">
        <v>240</v>
      </c>
      <c r="G958">
        <v>10</v>
      </c>
      <c r="H958">
        <v>147</v>
      </c>
      <c r="I958">
        <v>103</v>
      </c>
      <c r="J958">
        <v>93</v>
      </c>
      <c r="K958">
        <v>0.58799999999999997</v>
      </c>
      <c r="L958">
        <v>0.61250000000000004</v>
      </c>
      <c r="M958">
        <v>1.0416666666666601</v>
      </c>
      <c r="N958">
        <v>0.6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1045</v>
      </c>
      <c r="F959">
        <v>1029</v>
      </c>
      <c r="G959">
        <v>16</v>
      </c>
      <c r="H959">
        <v>1025</v>
      </c>
      <c r="I959">
        <v>20</v>
      </c>
      <c r="J959">
        <v>4</v>
      </c>
      <c r="K959">
        <v>0.98086124401913799</v>
      </c>
      <c r="L959">
        <v>0.996112730806608</v>
      </c>
      <c r="M959">
        <v>1.01554907677356</v>
      </c>
      <c r="N959">
        <v>0.98842815814850504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738</v>
      </c>
      <c r="F960">
        <v>837</v>
      </c>
      <c r="G960">
        <v>99</v>
      </c>
      <c r="H960">
        <v>655</v>
      </c>
      <c r="I960">
        <v>83</v>
      </c>
      <c r="J960">
        <v>182</v>
      </c>
      <c r="K960">
        <v>0.88753387533875305</v>
      </c>
      <c r="L960">
        <v>0.78255675029868499</v>
      </c>
      <c r="M960">
        <v>0.88172043010752599</v>
      </c>
      <c r="N960">
        <v>0.83174603174603101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279</v>
      </c>
      <c r="F961">
        <v>240</v>
      </c>
      <c r="G961">
        <v>39</v>
      </c>
      <c r="H961">
        <v>190</v>
      </c>
      <c r="I961">
        <v>89</v>
      </c>
      <c r="J961">
        <v>50</v>
      </c>
      <c r="K961">
        <v>0.68100358422939</v>
      </c>
      <c r="L961">
        <v>0.79166666666666596</v>
      </c>
      <c r="M961">
        <v>1.1625000000000001</v>
      </c>
      <c r="N961">
        <v>0.73217726396917104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1052</v>
      </c>
      <c r="F962">
        <v>1029</v>
      </c>
      <c r="G962">
        <v>23</v>
      </c>
      <c r="H962">
        <v>1029</v>
      </c>
      <c r="I962">
        <v>23</v>
      </c>
      <c r="J962">
        <v>0</v>
      </c>
      <c r="K962">
        <v>0.97813688212927696</v>
      </c>
      <c r="L962">
        <v>1</v>
      </c>
      <c r="M962">
        <v>1.022351797862</v>
      </c>
      <c r="N962">
        <v>0.98894762133589598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833</v>
      </c>
      <c r="F963">
        <v>837</v>
      </c>
      <c r="G963">
        <v>4</v>
      </c>
      <c r="H963">
        <v>773</v>
      </c>
      <c r="I963">
        <v>60</v>
      </c>
      <c r="J963">
        <v>64</v>
      </c>
      <c r="K963">
        <v>0.92797118847538995</v>
      </c>
      <c r="L963">
        <v>0.92353643966547105</v>
      </c>
      <c r="M963">
        <v>0.99522102747909202</v>
      </c>
      <c r="N963">
        <v>0.92574850299401101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248</v>
      </c>
      <c r="F964">
        <v>240</v>
      </c>
      <c r="G964">
        <v>8</v>
      </c>
      <c r="H964">
        <v>189</v>
      </c>
      <c r="I964">
        <v>59</v>
      </c>
      <c r="J964">
        <v>51</v>
      </c>
      <c r="K964">
        <v>0.76209677419354804</v>
      </c>
      <c r="L964">
        <v>0.78749999999999998</v>
      </c>
      <c r="M964">
        <v>1.0333333333333301</v>
      </c>
      <c r="N964">
        <v>0.77459016393442603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1053</v>
      </c>
      <c r="F965">
        <v>1044</v>
      </c>
      <c r="G965">
        <v>9</v>
      </c>
      <c r="H965">
        <v>1039</v>
      </c>
      <c r="I965">
        <v>14</v>
      </c>
      <c r="J965">
        <v>5</v>
      </c>
      <c r="K965">
        <v>0.98670465337131996</v>
      </c>
      <c r="L965">
        <v>0.99521072796934795</v>
      </c>
      <c r="M965">
        <v>1.0086206896551699</v>
      </c>
      <c r="N965">
        <v>0.99093943729136802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808</v>
      </c>
      <c r="F966">
        <v>801</v>
      </c>
      <c r="G966">
        <v>7</v>
      </c>
      <c r="H966">
        <v>747</v>
      </c>
      <c r="I966">
        <v>61</v>
      </c>
      <c r="J966">
        <v>54</v>
      </c>
      <c r="K966">
        <v>0.92450495049504899</v>
      </c>
      <c r="L966">
        <v>0.93258426966292096</v>
      </c>
      <c r="M966">
        <v>1.0087390761548001</v>
      </c>
      <c r="N966">
        <v>0.92852703542573001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258</v>
      </c>
      <c r="F967">
        <v>252</v>
      </c>
      <c r="G967">
        <v>6</v>
      </c>
      <c r="H967">
        <v>179</v>
      </c>
      <c r="I967">
        <v>79</v>
      </c>
      <c r="J967">
        <v>73</v>
      </c>
      <c r="K967">
        <v>0.693798449612403</v>
      </c>
      <c r="L967">
        <v>0.71031746031746001</v>
      </c>
      <c r="M967">
        <v>1.02380952380952</v>
      </c>
      <c r="N967">
        <v>0.70196078431372499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1052</v>
      </c>
      <c r="F968">
        <v>1044</v>
      </c>
      <c r="G968">
        <v>8</v>
      </c>
      <c r="H968">
        <v>1038</v>
      </c>
      <c r="I968">
        <v>14</v>
      </c>
      <c r="J968">
        <v>6</v>
      </c>
      <c r="K968">
        <v>0.98669201520912497</v>
      </c>
      <c r="L968">
        <v>0.99425287356321801</v>
      </c>
      <c r="M968">
        <v>1.00766283524904</v>
      </c>
      <c r="N968">
        <v>0.99045801526717503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794</v>
      </c>
      <c r="F969">
        <v>801</v>
      </c>
      <c r="G969">
        <v>7</v>
      </c>
      <c r="H969">
        <v>707</v>
      </c>
      <c r="I969">
        <v>87</v>
      </c>
      <c r="J969">
        <v>94</v>
      </c>
      <c r="K969">
        <v>0.890428211586901</v>
      </c>
      <c r="L969">
        <v>0.88264669163545495</v>
      </c>
      <c r="M969">
        <v>0.99126092384519304</v>
      </c>
      <c r="N969">
        <v>0.88652037617554802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263</v>
      </c>
      <c r="F970">
        <v>252</v>
      </c>
      <c r="G970">
        <v>11</v>
      </c>
      <c r="H970">
        <v>220</v>
      </c>
      <c r="I970">
        <v>43</v>
      </c>
      <c r="J970">
        <v>32</v>
      </c>
      <c r="K970">
        <v>0.83650190114068401</v>
      </c>
      <c r="L970">
        <v>0.87301587301587302</v>
      </c>
      <c r="M970">
        <v>1.0436507936507899</v>
      </c>
      <c r="N970">
        <v>0.85436893203883402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1055</v>
      </c>
      <c r="F971">
        <v>1044</v>
      </c>
      <c r="G971">
        <v>11</v>
      </c>
      <c r="H971">
        <v>1042</v>
      </c>
      <c r="I971">
        <v>13</v>
      </c>
      <c r="J971">
        <v>2</v>
      </c>
      <c r="K971">
        <v>0.98767772511848295</v>
      </c>
      <c r="L971">
        <v>0.998084291187739</v>
      </c>
      <c r="M971">
        <v>1.01053639846743</v>
      </c>
      <c r="N971">
        <v>0.99285373987613101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808</v>
      </c>
      <c r="F972">
        <v>801</v>
      </c>
      <c r="G972">
        <v>7</v>
      </c>
      <c r="H972">
        <v>763</v>
      </c>
      <c r="I972">
        <v>45</v>
      </c>
      <c r="J972">
        <v>38</v>
      </c>
      <c r="K972">
        <v>0.94430693069306904</v>
      </c>
      <c r="L972">
        <v>0.95255930087390706</v>
      </c>
      <c r="M972">
        <v>1.0087390761548001</v>
      </c>
      <c r="N972">
        <v>0.94841516469857001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260</v>
      </c>
      <c r="F973">
        <v>252</v>
      </c>
      <c r="G973">
        <v>8</v>
      </c>
      <c r="H973">
        <v>209</v>
      </c>
      <c r="I973">
        <v>51</v>
      </c>
      <c r="J973">
        <v>43</v>
      </c>
      <c r="K973">
        <v>0.80384615384615299</v>
      </c>
      <c r="L973">
        <v>0.82936507936507897</v>
      </c>
      <c r="M973">
        <v>1.0317460317460301</v>
      </c>
      <c r="N973">
        <v>0.81640625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961</v>
      </c>
      <c r="F974">
        <v>1076</v>
      </c>
      <c r="G974">
        <v>115</v>
      </c>
      <c r="H974">
        <v>921</v>
      </c>
      <c r="I974">
        <v>40</v>
      </c>
      <c r="J974">
        <v>155</v>
      </c>
      <c r="K974">
        <v>0.95837669094693001</v>
      </c>
      <c r="L974">
        <v>0.85594795539033397</v>
      </c>
      <c r="M974">
        <v>0.89312267657992495</v>
      </c>
      <c r="N974">
        <v>0.904270986745213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705</v>
      </c>
      <c r="F975">
        <v>753</v>
      </c>
      <c r="G975">
        <v>48</v>
      </c>
      <c r="H975">
        <v>650</v>
      </c>
      <c r="I975">
        <v>55</v>
      </c>
      <c r="J975">
        <v>103</v>
      </c>
      <c r="K975">
        <v>0.92198581560283599</v>
      </c>
      <c r="L975">
        <v>0.86321381142098197</v>
      </c>
      <c r="M975">
        <v>0.936254980079681</v>
      </c>
      <c r="N975">
        <v>0.89163237311385402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253</v>
      </c>
      <c r="F976">
        <v>245</v>
      </c>
      <c r="G976">
        <v>8</v>
      </c>
      <c r="H976">
        <v>177</v>
      </c>
      <c r="I976">
        <v>76</v>
      </c>
      <c r="J976">
        <v>68</v>
      </c>
      <c r="K976">
        <v>0.69960474308300302</v>
      </c>
      <c r="L976">
        <v>0.72244897959183596</v>
      </c>
      <c r="M976">
        <v>1.03265306122448</v>
      </c>
      <c r="N976">
        <v>0.71084337349397597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1126</v>
      </c>
      <c r="F977">
        <v>1076</v>
      </c>
      <c r="G977">
        <v>50</v>
      </c>
      <c r="H977">
        <v>1071</v>
      </c>
      <c r="I977">
        <v>55</v>
      </c>
      <c r="J977">
        <v>5</v>
      </c>
      <c r="K977">
        <v>0.95115452930728195</v>
      </c>
      <c r="L977">
        <v>0.99535315985130102</v>
      </c>
      <c r="M977">
        <v>1.0464684014869801</v>
      </c>
      <c r="N977">
        <v>0.97275204359672995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607</v>
      </c>
      <c r="F978">
        <v>753</v>
      </c>
      <c r="G978">
        <v>146</v>
      </c>
      <c r="H978">
        <v>543</v>
      </c>
      <c r="I978">
        <v>64</v>
      </c>
      <c r="J978">
        <v>210</v>
      </c>
      <c r="K978">
        <v>0.89456342668863198</v>
      </c>
      <c r="L978">
        <v>0.72111553784860505</v>
      </c>
      <c r="M978">
        <v>0.80610889774236305</v>
      </c>
      <c r="N978">
        <v>0.79852941176470504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281</v>
      </c>
      <c r="F979">
        <v>245</v>
      </c>
      <c r="G979">
        <v>36</v>
      </c>
      <c r="H979">
        <v>199</v>
      </c>
      <c r="I979">
        <v>82</v>
      </c>
      <c r="J979">
        <v>46</v>
      </c>
      <c r="K979">
        <v>0.70818505338078297</v>
      </c>
      <c r="L979">
        <v>0.81224489795918298</v>
      </c>
      <c r="M979">
        <v>1.1469387755102001</v>
      </c>
      <c r="N979">
        <v>0.75665399239543696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1073</v>
      </c>
      <c r="F980">
        <v>1076</v>
      </c>
      <c r="G980">
        <v>3</v>
      </c>
      <c r="H980">
        <v>1070</v>
      </c>
      <c r="I980">
        <v>3</v>
      </c>
      <c r="J980">
        <v>6</v>
      </c>
      <c r="K980">
        <v>0.99720410065237597</v>
      </c>
      <c r="L980">
        <v>0.99442379182156104</v>
      </c>
      <c r="M980">
        <v>0.99721189591077997</v>
      </c>
      <c r="N980">
        <v>0.99581200558399197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690</v>
      </c>
      <c r="F981">
        <v>753</v>
      </c>
      <c r="G981">
        <v>63</v>
      </c>
      <c r="H981">
        <v>647</v>
      </c>
      <c r="I981">
        <v>43</v>
      </c>
      <c r="J981">
        <v>106</v>
      </c>
      <c r="K981">
        <v>0.93768115942028896</v>
      </c>
      <c r="L981">
        <v>0.85922974767596205</v>
      </c>
      <c r="M981">
        <v>0.91633466135458097</v>
      </c>
      <c r="N981">
        <v>0.89674289674289598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239</v>
      </c>
      <c r="F982">
        <v>245</v>
      </c>
      <c r="G982">
        <v>6</v>
      </c>
      <c r="H982">
        <v>185</v>
      </c>
      <c r="I982">
        <v>54</v>
      </c>
      <c r="J982">
        <v>60</v>
      </c>
      <c r="K982">
        <v>0.77405857740585704</v>
      </c>
      <c r="L982">
        <v>0.75510204081632604</v>
      </c>
      <c r="M982">
        <v>0.97551020408163203</v>
      </c>
      <c r="N982">
        <v>0.76446280991735505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1148</v>
      </c>
      <c r="F983">
        <v>1251</v>
      </c>
      <c r="G983">
        <v>103</v>
      </c>
      <c r="H983">
        <v>1144</v>
      </c>
      <c r="I983">
        <v>4</v>
      </c>
      <c r="J983">
        <v>107</v>
      </c>
      <c r="K983">
        <v>0.99651567944250796</v>
      </c>
      <c r="L983">
        <v>0.91446842525979199</v>
      </c>
      <c r="M983">
        <v>0.91766586730615496</v>
      </c>
      <c r="N983">
        <v>0.95373072113380497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837</v>
      </c>
      <c r="F984">
        <v>841</v>
      </c>
      <c r="G984">
        <v>4</v>
      </c>
      <c r="H984">
        <v>712</v>
      </c>
      <c r="I984">
        <v>125</v>
      </c>
      <c r="J984">
        <v>129</v>
      </c>
      <c r="K984">
        <v>0.85065710872162403</v>
      </c>
      <c r="L984">
        <v>0.84661117717003498</v>
      </c>
      <c r="M984">
        <v>0.99524375743162896</v>
      </c>
      <c r="N984">
        <v>0.84862932061978502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282</v>
      </c>
      <c r="F985">
        <v>252</v>
      </c>
      <c r="G985">
        <v>30</v>
      </c>
      <c r="H985">
        <v>160</v>
      </c>
      <c r="I985">
        <v>122</v>
      </c>
      <c r="J985">
        <v>92</v>
      </c>
      <c r="K985">
        <v>0.56737588652482196</v>
      </c>
      <c r="L985">
        <v>0.634920634920634</v>
      </c>
      <c r="M985">
        <v>1.11904761904761</v>
      </c>
      <c r="N985">
        <v>0.59925093632958804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646</v>
      </c>
      <c r="F986">
        <v>1251</v>
      </c>
      <c r="G986">
        <v>605</v>
      </c>
      <c r="H986">
        <v>646</v>
      </c>
      <c r="I986">
        <v>0</v>
      </c>
      <c r="J986">
        <v>605</v>
      </c>
      <c r="K986">
        <v>1</v>
      </c>
      <c r="L986">
        <v>0.516386890487609</v>
      </c>
      <c r="M986">
        <v>0.516386890487609</v>
      </c>
      <c r="N986">
        <v>0.68107538218239305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707</v>
      </c>
      <c r="F987">
        <v>841</v>
      </c>
      <c r="G987">
        <v>134</v>
      </c>
      <c r="H987">
        <v>586</v>
      </c>
      <c r="I987">
        <v>121</v>
      </c>
      <c r="J987">
        <v>255</v>
      </c>
      <c r="K987">
        <v>0.82885431400282805</v>
      </c>
      <c r="L987">
        <v>0.69678953626634899</v>
      </c>
      <c r="M987">
        <v>0.84066587395957104</v>
      </c>
      <c r="N987">
        <v>0.75710594315245405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213</v>
      </c>
      <c r="F988">
        <v>252</v>
      </c>
      <c r="G988">
        <v>39</v>
      </c>
      <c r="H988">
        <v>172</v>
      </c>
      <c r="I988">
        <v>41</v>
      </c>
      <c r="J988">
        <v>80</v>
      </c>
      <c r="K988">
        <v>0.80751173708920099</v>
      </c>
      <c r="L988">
        <v>0.682539682539682</v>
      </c>
      <c r="M988">
        <v>0.84523809523809501</v>
      </c>
      <c r="N988">
        <v>0.73978494623655899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1142</v>
      </c>
      <c r="F989">
        <v>1251</v>
      </c>
      <c r="G989">
        <v>109</v>
      </c>
      <c r="H989">
        <v>1141</v>
      </c>
      <c r="I989">
        <v>1</v>
      </c>
      <c r="J989">
        <v>110</v>
      </c>
      <c r="K989">
        <v>0.99912434325744304</v>
      </c>
      <c r="L989">
        <v>0.91207034372501905</v>
      </c>
      <c r="M989">
        <v>0.91286970423660996</v>
      </c>
      <c r="N989">
        <v>0.95361470956957695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807</v>
      </c>
      <c r="F990">
        <v>841</v>
      </c>
      <c r="G990">
        <v>34</v>
      </c>
      <c r="H990">
        <v>724</v>
      </c>
      <c r="I990">
        <v>83</v>
      </c>
      <c r="J990">
        <v>117</v>
      </c>
      <c r="K990">
        <v>0.89714993804213095</v>
      </c>
      <c r="L990">
        <v>0.86087990487514798</v>
      </c>
      <c r="M990">
        <v>0.95957193816884601</v>
      </c>
      <c r="N990">
        <v>0.87864077669902896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245</v>
      </c>
      <c r="F991">
        <v>252</v>
      </c>
      <c r="G991">
        <v>7</v>
      </c>
      <c r="H991">
        <v>196</v>
      </c>
      <c r="I991">
        <v>49</v>
      </c>
      <c r="J991">
        <v>56</v>
      </c>
      <c r="K991">
        <v>0.8</v>
      </c>
      <c r="L991">
        <v>0.77777777777777701</v>
      </c>
      <c r="M991">
        <v>0.97222222222222199</v>
      </c>
      <c r="N991">
        <v>0.78873239436619702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956</v>
      </c>
      <c r="F992">
        <v>920</v>
      </c>
      <c r="G992">
        <v>36</v>
      </c>
      <c r="H992">
        <v>918</v>
      </c>
      <c r="I992">
        <v>38</v>
      </c>
      <c r="J992">
        <v>2</v>
      </c>
      <c r="K992">
        <v>0.96025104602510403</v>
      </c>
      <c r="L992">
        <v>0.99782608695652097</v>
      </c>
      <c r="M992">
        <v>1.0391304347826</v>
      </c>
      <c r="N992">
        <v>0.97867803837953005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608</v>
      </c>
      <c r="F993">
        <v>549</v>
      </c>
      <c r="G993">
        <v>59</v>
      </c>
      <c r="H993">
        <v>488</v>
      </c>
      <c r="I993">
        <v>120</v>
      </c>
      <c r="J993">
        <v>61</v>
      </c>
      <c r="K993">
        <v>0.80263157894736803</v>
      </c>
      <c r="L993">
        <v>0.88888888888888795</v>
      </c>
      <c r="M993">
        <v>1.10746812386156</v>
      </c>
      <c r="N993">
        <v>0.84356093344857297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238</v>
      </c>
      <c r="F994">
        <v>204</v>
      </c>
      <c r="G994">
        <v>34</v>
      </c>
      <c r="H994">
        <v>165</v>
      </c>
      <c r="I994">
        <v>73</v>
      </c>
      <c r="J994">
        <v>39</v>
      </c>
      <c r="K994">
        <v>0.69327731092436895</v>
      </c>
      <c r="L994">
        <v>0.80882352941176405</v>
      </c>
      <c r="M994">
        <v>1.1666666666666601</v>
      </c>
      <c r="N994">
        <v>0.74660633484162897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938</v>
      </c>
      <c r="F995">
        <v>920</v>
      </c>
      <c r="G995">
        <v>18</v>
      </c>
      <c r="H995">
        <v>915</v>
      </c>
      <c r="I995">
        <v>23</v>
      </c>
      <c r="J995">
        <v>5</v>
      </c>
      <c r="K995">
        <v>0.97547974413645999</v>
      </c>
      <c r="L995">
        <v>0.99456521739130399</v>
      </c>
      <c r="M995">
        <v>1.0195652173912999</v>
      </c>
      <c r="N995">
        <v>0.98493003229278697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663</v>
      </c>
      <c r="F996">
        <v>549</v>
      </c>
      <c r="G996">
        <v>114</v>
      </c>
      <c r="H996">
        <v>476</v>
      </c>
      <c r="I996">
        <v>187</v>
      </c>
      <c r="J996">
        <v>73</v>
      </c>
      <c r="K996">
        <v>0.71794871794871795</v>
      </c>
      <c r="L996">
        <v>0.86703096539162094</v>
      </c>
      <c r="M996">
        <v>1.2076502732240399</v>
      </c>
      <c r="N996">
        <v>0.78547854785478499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240</v>
      </c>
      <c r="F997">
        <v>204</v>
      </c>
      <c r="G997">
        <v>36</v>
      </c>
      <c r="H997">
        <v>178</v>
      </c>
      <c r="I997">
        <v>62</v>
      </c>
      <c r="J997">
        <v>26</v>
      </c>
      <c r="K997">
        <v>0.74166666666666603</v>
      </c>
      <c r="L997">
        <v>0.87254901960784303</v>
      </c>
      <c r="M997">
        <v>1.1764705882352899</v>
      </c>
      <c r="N997">
        <v>0.80180180180180105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914</v>
      </c>
      <c r="F998">
        <v>920</v>
      </c>
      <c r="G998">
        <v>6</v>
      </c>
      <c r="H998">
        <v>911</v>
      </c>
      <c r="I998">
        <v>3</v>
      </c>
      <c r="J998">
        <v>9</v>
      </c>
      <c r="K998">
        <v>0.99671772428883998</v>
      </c>
      <c r="L998">
        <v>0.99021739130434705</v>
      </c>
      <c r="M998">
        <v>0.99347826086956503</v>
      </c>
      <c r="N998">
        <v>0.99345692475463399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601</v>
      </c>
      <c r="F999">
        <v>549</v>
      </c>
      <c r="G999">
        <v>52</v>
      </c>
      <c r="H999">
        <v>508</v>
      </c>
      <c r="I999">
        <v>93</v>
      </c>
      <c r="J999">
        <v>41</v>
      </c>
      <c r="K999">
        <v>0.84525790349417596</v>
      </c>
      <c r="L999">
        <v>0.925318761384335</v>
      </c>
      <c r="M999">
        <v>1.0947176684881601</v>
      </c>
      <c r="N999">
        <v>0.88347826086956505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207</v>
      </c>
      <c r="F1000">
        <v>204</v>
      </c>
      <c r="G1000">
        <v>3</v>
      </c>
      <c r="H1000">
        <v>175</v>
      </c>
      <c r="I1000">
        <v>32</v>
      </c>
      <c r="J1000">
        <v>29</v>
      </c>
      <c r="K1000">
        <v>0.84541062801932298</v>
      </c>
      <c r="L1000">
        <v>0.85784313725490102</v>
      </c>
      <c r="M1000">
        <v>1.01470588235294</v>
      </c>
      <c r="N1000">
        <v>0.85158150851581504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1002</v>
      </c>
      <c r="F1001">
        <v>946</v>
      </c>
      <c r="G1001">
        <v>56</v>
      </c>
      <c r="H1001">
        <v>939</v>
      </c>
      <c r="I1001">
        <v>63</v>
      </c>
      <c r="J1001">
        <v>7</v>
      </c>
      <c r="K1001">
        <v>0.93712574850299402</v>
      </c>
      <c r="L1001">
        <v>0.992600422832981</v>
      </c>
      <c r="M1001">
        <v>1.05919661733615</v>
      </c>
      <c r="N1001">
        <v>0.96406570841889105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755</v>
      </c>
      <c r="F1002">
        <v>703</v>
      </c>
      <c r="G1002">
        <v>52</v>
      </c>
      <c r="H1002">
        <v>641</v>
      </c>
      <c r="I1002">
        <v>114</v>
      </c>
      <c r="J1002">
        <v>62</v>
      </c>
      <c r="K1002">
        <v>0.84900662251655601</v>
      </c>
      <c r="L1002">
        <v>0.91180654338549005</v>
      </c>
      <c r="M1002">
        <v>1.0739687055476499</v>
      </c>
      <c r="N1002">
        <v>0.87928669410150895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188</v>
      </c>
      <c r="F1003">
        <v>247</v>
      </c>
      <c r="G1003">
        <v>59</v>
      </c>
      <c r="H1003">
        <v>133</v>
      </c>
      <c r="I1003">
        <v>55</v>
      </c>
      <c r="J1003">
        <v>114</v>
      </c>
      <c r="K1003">
        <v>0.70744680851063801</v>
      </c>
      <c r="L1003">
        <v>0.53846153846153799</v>
      </c>
      <c r="M1003">
        <v>0.76113360323886603</v>
      </c>
      <c r="N1003">
        <v>0.61149425287356296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988</v>
      </c>
      <c r="F1004">
        <v>946</v>
      </c>
      <c r="G1004">
        <v>42</v>
      </c>
      <c r="H1004">
        <v>946</v>
      </c>
      <c r="I1004">
        <v>42</v>
      </c>
      <c r="J1004">
        <v>0</v>
      </c>
      <c r="K1004">
        <v>0.95748987854251</v>
      </c>
      <c r="L1004">
        <v>1</v>
      </c>
      <c r="M1004">
        <v>1.04439746300211</v>
      </c>
      <c r="N1004">
        <v>0.97828335056876903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732</v>
      </c>
      <c r="F1005">
        <v>703</v>
      </c>
      <c r="G1005">
        <v>29</v>
      </c>
      <c r="H1005">
        <v>611</v>
      </c>
      <c r="I1005">
        <v>121</v>
      </c>
      <c r="J1005">
        <v>92</v>
      </c>
      <c r="K1005">
        <v>0.834699453551912</v>
      </c>
      <c r="L1005">
        <v>0.869132290184921</v>
      </c>
      <c r="M1005">
        <v>1.0412517780938799</v>
      </c>
      <c r="N1005">
        <v>0.85156794425087101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250</v>
      </c>
      <c r="F1006">
        <v>247</v>
      </c>
      <c r="G1006">
        <v>3</v>
      </c>
      <c r="H1006">
        <v>195</v>
      </c>
      <c r="I1006">
        <v>55</v>
      </c>
      <c r="J1006">
        <v>52</v>
      </c>
      <c r="K1006">
        <v>0.78</v>
      </c>
      <c r="L1006">
        <v>0.78947368421052599</v>
      </c>
      <c r="M1006">
        <v>1.01214574898785</v>
      </c>
      <c r="N1006">
        <v>0.78470824949698104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966</v>
      </c>
      <c r="F1007">
        <v>946</v>
      </c>
      <c r="G1007">
        <v>20</v>
      </c>
      <c r="H1007">
        <v>942</v>
      </c>
      <c r="I1007">
        <v>24</v>
      </c>
      <c r="J1007">
        <v>4</v>
      </c>
      <c r="K1007">
        <v>0.97515527950310499</v>
      </c>
      <c r="L1007">
        <v>0.99577167019027402</v>
      </c>
      <c r="M1007">
        <v>1.02114164904862</v>
      </c>
      <c r="N1007">
        <v>0.98535564853556401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711</v>
      </c>
      <c r="F1008">
        <v>703</v>
      </c>
      <c r="G1008">
        <v>8</v>
      </c>
      <c r="H1008">
        <v>644</v>
      </c>
      <c r="I1008">
        <v>67</v>
      </c>
      <c r="J1008">
        <v>59</v>
      </c>
      <c r="K1008">
        <v>0.90576652601968999</v>
      </c>
      <c r="L1008">
        <v>0.91607396870554703</v>
      </c>
      <c r="M1008">
        <v>1.01137980085348</v>
      </c>
      <c r="N1008">
        <v>0.91089108910891003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249</v>
      </c>
      <c r="F1009">
        <v>247</v>
      </c>
      <c r="G1009">
        <v>2</v>
      </c>
      <c r="H1009">
        <v>191</v>
      </c>
      <c r="I1009">
        <v>58</v>
      </c>
      <c r="J1009">
        <v>56</v>
      </c>
      <c r="K1009">
        <v>0.76706827309236902</v>
      </c>
      <c r="L1009">
        <v>0.77327935222671995</v>
      </c>
      <c r="M1009">
        <v>1.0080971659919</v>
      </c>
      <c r="N1009">
        <v>0.77016129032257996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987</v>
      </c>
      <c r="F1010">
        <v>999</v>
      </c>
      <c r="G1010">
        <v>12</v>
      </c>
      <c r="H1010">
        <v>961</v>
      </c>
      <c r="I1010">
        <v>26</v>
      </c>
      <c r="J1010">
        <v>38</v>
      </c>
      <c r="K1010">
        <v>0.97365754812563299</v>
      </c>
      <c r="L1010">
        <v>0.96196196196196104</v>
      </c>
      <c r="M1010">
        <v>0.98798798798798804</v>
      </c>
      <c r="N1010">
        <v>0.96777442094662602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752</v>
      </c>
      <c r="F1011">
        <v>835</v>
      </c>
      <c r="G1011">
        <v>83</v>
      </c>
      <c r="H1011">
        <v>618</v>
      </c>
      <c r="I1011">
        <v>134</v>
      </c>
      <c r="J1011">
        <v>217</v>
      </c>
      <c r="K1011">
        <v>0.82180851063829696</v>
      </c>
      <c r="L1011">
        <v>0.74011976047904104</v>
      </c>
      <c r="M1011">
        <v>0.90059880239520895</v>
      </c>
      <c r="N1011">
        <v>0.77882797731568998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276</v>
      </c>
      <c r="F1012">
        <v>266</v>
      </c>
      <c r="G1012">
        <v>10</v>
      </c>
      <c r="H1012">
        <v>131</v>
      </c>
      <c r="I1012">
        <v>145</v>
      </c>
      <c r="J1012">
        <v>135</v>
      </c>
      <c r="K1012">
        <v>0.47463768115942001</v>
      </c>
      <c r="L1012">
        <v>0.49248120300751802</v>
      </c>
      <c r="M1012">
        <v>1.0375939849624001</v>
      </c>
      <c r="N1012">
        <v>0.48339483394833899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844</v>
      </c>
      <c r="F1013">
        <v>999</v>
      </c>
      <c r="G1013">
        <v>155</v>
      </c>
      <c r="H1013">
        <v>837</v>
      </c>
      <c r="I1013">
        <v>7</v>
      </c>
      <c r="J1013">
        <v>162</v>
      </c>
      <c r="K1013">
        <v>0.99170616113744003</v>
      </c>
      <c r="L1013">
        <v>0.83783783783783705</v>
      </c>
      <c r="M1013">
        <v>0.84484484484484401</v>
      </c>
      <c r="N1013">
        <v>0.90830168204015105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379</v>
      </c>
      <c r="F1014">
        <v>835</v>
      </c>
      <c r="G1014">
        <v>456</v>
      </c>
      <c r="H1014">
        <v>299</v>
      </c>
      <c r="I1014">
        <v>80</v>
      </c>
      <c r="J1014">
        <v>536</v>
      </c>
      <c r="K1014">
        <v>0.78891820580474903</v>
      </c>
      <c r="L1014">
        <v>0.35808383233532898</v>
      </c>
      <c r="M1014">
        <v>0.453892215568862</v>
      </c>
      <c r="N1014">
        <v>0.492586490939044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202</v>
      </c>
      <c r="F1015">
        <v>266</v>
      </c>
      <c r="G1015">
        <v>64</v>
      </c>
      <c r="H1015">
        <v>169</v>
      </c>
      <c r="I1015">
        <v>33</v>
      </c>
      <c r="J1015">
        <v>97</v>
      </c>
      <c r="K1015">
        <v>0.83663366336633604</v>
      </c>
      <c r="L1015">
        <v>0.63533834586466098</v>
      </c>
      <c r="M1015">
        <v>0.75939849624060096</v>
      </c>
      <c r="N1015">
        <v>0.72222222222222199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1005</v>
      </c>
      <c r="F1016">
        <v>999</v>
      </c>
      <c r="G1016">
        <v>6</v>
      </c>
      <c r="H1016">
        <v>997</v>
      </c>
      <c r="I1016">
        <v>8</v>
      </c>
      <c r="J1016">
        <v>2</v>
      </c>
      <c r="K1016">
        <v>0.99203980099502398</v>
      </c>
      <c r="L1016">
        <v>0.99799799799799804</v>
      </c>
      <c r="M1016">
        <v>1.0060060060060001</v>
      </c>
      <c r="N1016">
        <v>0.99500998003992003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884</v>
      </c>
      <c r="F1017">
        <v>835</v>
      </c>
      <c r="G1017">
        <v>49</v>
      </c>
      <c r="H1017">
        <v>787</v>
      </c>
      <c r="I1017">
        <v>97</v>
      </c>
      <c r="J1017">
        <v>48</v>
      </c>
      <c r="K1017">
        <v>0.89027149321266896</v>
      </c>
      <c r="L1017">
        <v>0.94251497005988005</v>
      </c>
      <c r="M1017">
        <v>1.05868263473053</v>
      </c>
      <c r="N1017">
        <v>0.91564863292611898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278</v>
      </c>
      <c r="F1018">
        <v>266</v>
      </c>
      <c r="G1018">
        <v>12</v>
      </c>
      <c r="H1018">
        <v>209</v>
      </c>
      <c r="I1018">
        <v>69</v>
      </c>
      <c r="J1018">
        <v>57</v>
      </c>
      <c r="K1018">
        <v>0.75179856115107901</v>
      </c>
      <c r="L1018">
        <v>0.78571428571428503</v>
      </c>
      <c r="M1018">
        <v>1.04511278195488</v>
      </c>
      <c r="N1018">
        <v>0.76838235294117596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1087</v>
      </c>
      <c r="F1019">
        <v>1079</v>
      </c>
      <c r="G1019">
        <v>8</v>
      </c>
      <c r="H1019">
        <v>1072</v>
      </c>
      <c r="I1019">
        <v>15</v>
      </c>
      <c r="J1019">
        <v>7</v>
      </c>
      <c r="K1019">
        <v>0.98620055197792</v>
      </c>
      <c r="L1019">
        <v>0.99351251158480003</v>
      </c>
      <c r="M1019">
        <v>1.0074142724745101</v>
      </c>
      <c r="N1019">
        <v>0.98984302862419205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620</v>
      </c>
      <c r="F1020">
        <v>680</v>
      </c>
      <c r="G1020">
        <v>60</v>
      </c>
      <c r="H1020">
        <v>565</v>
      </c>
      <c r="I1020">
        <v>55</v>
      </c>
      <c r="J1020">
        <v>115</v>
      </c>
      <c r="K1020">
        <v>0.91129032258064502</v>
      </c>
      <c r="L1020">
        <v>0.83088235294117596</v>
      </c>
      <c r="M1020">
        <v>0.91176470588235203</v>
      </c>
      <c r="N1020">
        <v>0.86923076923076903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176</v>
      </c>
      <c r="F1021">
        <v>247</v>
      </c>
      <c r="G1021">
        <v>71</v>
      </c>
      <c r="H1021">
        <v>125</v>
      </c>
      <c r="I1021">
        <v>51</v>
      </c>
      <c r="J1021">
        <v>122</v>
      </c>
      <c r="K1021">
        <v>0.71022727272727204</v>
      </c>
      <c r="L1021">
        <v>0.50607287449392702</v>
      </c>
      <c r="M1021">
        <v>0.71255060728744901</v>
      </c>
      <c r="N1021">
        <v>0.59101654846335605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1053</v>
      </c>
      <c r="F1022">
        <v>1079</v>
      </c>
      <c r="G1022">
        <v>26</v>
      </c>
      <c r="H1022">
        <v>1040</v>
      </c>
      <c r="I1022">
        <v>13</v>
      </c>
      <c r="J1022">
        <v>39</v>
      </c>
      <c r="K1022">
        <v>0.98765432098765404</v>
      </c>
      <c r="L1022">
        <v>0.96385542168674698</v>
      </c>
      <c r="M1022">
        <v>0.97590361445783103</v>
      </c>
      <c r="N1022">
        <v>0.97560975609756095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628</v>
      </c>
      <c r="F1023">
        <v>680</v>
      </c>
      <c r="G1023">
        <v>52</v>
      </c>
      <c r="H1023">
        <v>552</v>
      </c>
      <c r="I1023">
        <v>76</v>
      </c>
      <c r="J1023">
        <v>128</v>
      </c>
      <c r="K1023">
        <v>0.87898089171974503</v>
      </c>
      <c r="L1023">
        <v>0.81176470588235194</v>
      </c>
      <c r="M1023">
        <v>0.92352941176470504</v>
      </c>
      <c r="N1023">
        <v>0.84403669724770602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226</v>
      </c>
      <c r="F1024">
        <v>247</v>
      </c>
      <c r="G1024">
        <v>21</v>
      </c>
      <c r="H1024">
        <v>198</v>
      </c>
      <c r="I1024">
        <v>28</v>
      </c>
      <c r="J1024">
        <v>49</v>
      </c>
      <c r="K1024">
        <v>0.87610619469026496</v>
      </c>
      <c r="L1024">
        <v>0.80161943319838003</v>
      </c>
      <c r="M1024">
        <v>0.91497975708502</v>
      </c>
      <c r="N1024">
        <v>0.837209302325581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1069</v>
      </c>
      <c r="F1025">
        <v>1079</v>
      </c>
      <c r="G1025">
        <v>10</v>
      </c>
      <c r="H1025">
        <v>1066</v>
      </c>
      <c r="I1025">
        <v>3</v>
      </c>
      <c r="J1025">
        <v>13</v>
      </c>
      <c r="K1025">
        <v>0.997193638914873</v>
      </c>
      <c r="L1025">
        <v>0.98795180722891496</v>
      </c>
      <c r="M1025">
        <v>0.99073215940685799</v>
      </c>
      <c r="N1025">
        <v>0.99255121042830496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663</v>
      </c>
      <c r="F1026">
        <v>680</v>
      </c>
      <c r="G1026">
        <v>17</v>
      </c>
      <c r="H1026">
        <v>620</v>
      </c>
      <c r="I1026">
        <v>43</v>
      </c>
      <c r="J1026">
        <v>60</v>
      </c>
      <c r="K1026">
        <v>0.93514328808446401</v>
      </c>
      <c r="L1026">
        <v>0.91176470588235203</v>
      </c>
      <c r="M1026">
        <v>0.97499999999999998</v>
      </c>
      <c r="N1026">
        <v>0.92330603127326805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245</v>
      </c>
      <c r="F1027">
        <v>247</v>
      </c>
      <c r="G1027">
        <v>2</v>
      </c>
      <c r="H1027">
        <v>209</v>
      </c>
      <c r="I1027">
        <v>36</v>
      </c>
      <c r="J1027">
        <v>38</v>
      </c>
      <c r="K1027">
        <v>0.85306122448979504</v>
      </c>
      <c r="L1027">
        <v>0.84615384615384603</v>
      </c>
      <c r="M1027">
        <v>0.99190283400809698</v>
      </c>
      <c r="N1027">
        <v>0.84959349593495903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983</v>
      </c>
      <c r="F1028">
        <v>946</v>
      </c>
      <c r="G1028">
        <v>37</v>
      </c>
      <c r="H1028">
        <v>944</v>
      </c>
      <c r="I1028">
        <v>39</v>
      </c>
      <c r="J1028">
        <v>2</v>
      </c>
      <c r="K1028">
        <v>0.96032553407934895</v>
      </c>
      <c r="L1028">
        <v>0.99788583509513695</v>
      </c>
      <c r="M1028">
        <v>1.0391120507399501</v>
      </c>
      <c r="N1028">
        <v>0.97874546397096895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703</v>
      </c>
      <c r="F1029">
        <v>718</v>
      </c>
      <c r="G1029">
        <v>15</v>
      </c>
      <c r="H1029">
        <v>634</v>
      </c>
      <c r="I1029">
        <v>69</v>
      </c>
      <c r="J1029">
        <v>84</v>
      </c>
      <c r="K1029">
        <v>0.90184921763869097</v>
      </c>
      <c r="L1029">
        <v>0.88300835654596099</v>
      </c>
      <c r="M1029">
        <v>0.97910863509749302</v>
      </c>
      <c r="N1029">
        <v>0.89232934553131504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221</v>
      </c>
      <c r="F1030">
        <v>207</v>
      </c>
      <c r="G1030">
        <v>14</v>
      </c>
      <c r="H1030">
        <v>150</v>
      </c>
      <c r="I1030">
        <v>71</v>
      </c>
      <c r="J1030">
        <v>57</v>
      </c>
      <c r="K1030">
        <v>0.67873303167420795</v>
      </c>
      <c r="L1030">
        <v>0.72463768115941996</v>
      </c>
      <c r="M1030">
        <v>1.06763285024154</v>
      </c>
      <c r="N1030">
        <v>0.70093457943925197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950</v>
      </c>
      <c r="F1031">
        <v>946</v>
      </c>
      <c r="G1031">
        <v>4</v>
      </c>
      <c r="H1031">
        <v>941</v>
      </c>
      <c r="I1031">
        <v>9</v>
      </c>
      <c r="J1031">
        <v>5</v>
      </c>
      <c r="K1031">
        <v>0.99052631578947303</v>
      </c>
      <c r="L1031">
        <v>0.99471458773784305</v>
      </c>
      <c r="M1031">
        <v>1.0042283298097201</v>
      </c>
      <c r="N1031">
        <v>0.99261603375527396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694</v>
      </c>
      <c r="F1032">
        <v>718</v>
      </c>
      <c r="G1032">
        <v>24</v>
      </c>
      <c r="H1032">
        <v>593</v>
      </c>
      <c r="I1032">
        <v>101</v>
      </c>
      <c r="J1032">
        <v>125</v>
      </c>
      <c r="K1032">
        <v>0.85446685878962503</v>
      </c>
      <c r="L1032">
        <v>0.82590529247910804</v>
      </c>
      <c r="M1032">
        <v>0.96657381615598803</v>
      </c>
      <c r="N1032">
        <v>0.83994334277620397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208</v>
      </c>
      <c r="F1033">
        <v>207</v>
      </c>
      <c r="G1033">
        <v>1</v>
      </c>
      <c r="H1033">
        <v>150</v>
      </c>
      <c r="I1033">
        <v>58</v>
      </c>
      <c r="J1033">
        <v>57</v>
      </c>
      <c r="K1033">
        <v>0.72115384615384603</v>
      </c>
      <c r="L1033">
        <v>0.72463768115941996</v>
      </c>
      <c r="M1033">
        <v>1.0048309178743899</v>
      </c>
      <c r="N1033">
        <v>0.72289156626506001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944</v>
      </c>
      <c r="F1034">
        <v>946</v>
      </c>
      <c r="G1034">
        <v>2</v>
      </c>
      <c r="H1034">
        <v>940</v>
      </c>
      <c r="I1034">
        <v>4</v>
      </c>
      <c r="J1034">
        <v>6</v>
      </c>
      <c r="K1034">
        <v>0.99576271186440601</v>
      </c>
      <c r="L1034">
        <v>0.99365750528541197</v>
      </c>
      <c r="M1034">
        <v>0.99788583509513695</v>
      </c>
      <c r="N1034">
        <v>0.99470899470899399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706</v>
      </c>
      <c r="F1035">
        <v>718</v>
      </c>
      <c r="G1035">
        <v>12</v>
      </c>
      <c r="H1035">
        <v>643</v>
      </c>
      <c r="I1035">
        <v>63</v>
      </c>
      <c r="J1035">
        <v>75</v>
      </c>
      <c r="K1035">
        <v>0.91076487252124605</v>
      </c>
      <c r="L1035">
        <v>0.89554317548746498</v>
      </c>
      <c r="M1035">
        <v>0.98328690807799402</v>
      </c>
      <c r="N1035">
        <v>0.90308988764044895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228</v>
      </c>
      <c r="F1036">
        <v>207</v>
      </c>
      <c r="G1036">
        <v>21</v>
      </c>
      <c r="H1036">
        <v>155</v>
      </c>
      <c r="I1036">
        <v>73</v>
      </c>
      <c r="J1036">
        <v>52</v>
      </c>
      <c r="K1036">
        <v>0.679824561403508</v>
      </c>
      <c r="L1036">
        <v>0.74879227053140096</v>
      </c>
      <c r="M1036">
        <v>1.10144927536231</v>
      </c>
      <c r="N1036">
        <v>0.712643678160919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1015</v>
      </c>
      <c r="F1037">
        <v>985</v>
      </c>
      <c r="G1037">
        <v>30</v>
      </c>
      <c r="H1037">
        <v>984</v>
      </c>
      <c r="I1037">
        <v>31</v>
      </c>
      <c r="J1037">
        <v>1</v>
      </c>
      <c r="K1037">
        <v>0.96945812807881704</v>
      </c>
      <c r="L1037">
        <v>0.99898477157360399</v>
      </c>
      <c r="M1037">
        <v>1.03045685279187</v>
      </c>
      <c r="N1037">
        <v>0.98399999999999999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796</v>
      </c>
      <c r="F1038">
        <v>720</v>
      </c>
      <c r="G1038">
        <v>76</v>
      </c>
      <c r="H1038">
        <v>680</v>
      </c>
      <c r="I1038">
        <v>116</v>
      </c>
      <c r="J1038">
        <v>40</v>
      </c>
      <c r="K1038">
        <v>0.85427135678391897</v>
      </c>
      <c r="L1038">
        <v>0.94444444444444398</v>
      </c>
      <c r="M1038">
        <v>1.1055555555555501</v>
      </c>
      <c r="N1038">
        <v>0.89709762532981496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304</v>
      </c>
      <c r="F1039">
        <v>214</v>
      </c>
      <c r="G1039">
        <v>90</v>
      </c>
      <c r="H1039">
        <v>190</v>
      </c>
      <c r="I1039">
        <v>114</v>
      </c>
      <c r="J1039">
        <v>24</v>
      </c>
      <c r="K1039">
        <v>0.625</v>
      </c>
      <c r="L1039">
        <v>0.88785046728971895</v>
      </c>
      <c r="M1039">
        <v>1.42056074766355</v>
      </c>
      <c r="N1039">
        <v>0.73359073359073301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1023</v>
      </c>
      <c r="F1040">
        <v>985</v>
      </c>
      <c r="G1040">
        <v>38</v>
      </c>
      <c r="H1040">
        <v>981</v>
      </c>
      <c r="I1040">
        <v>42</v>
      </c>
      <c r="J1040">
        <v>4</v>
      </c>
      <c r="K1040">
        <v>0.95894428152492595</v>
      </c>
      <c r="L1040">
        <v>0.99593908629441597</v>
      </c>
      <c r="M1040">
        <v>1.0385786802030399</v>
      </c>
      <c r="N1040">
        <v>0.97709163346613503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686</v>
      </c>
      <c r="F1041">
        <v>720</v>
      </c>
      <c r="G1041">
        <v>34</v>
      </c>
      <c r="H1041">
        <v>589</v>
      </c>
      <c r="I1041">
        <v>97</v>
      </c>
      <c r="J1041">
        <v>131</v>
      </c>
      <c r="K1041">
        <v>0.85860058309037901</v>
      </c>
      <c r="L1041">
        <v>0.81805555555555498</v>
      </c>
      <c r="M1041">
        <v>0.95277777777777695</v>
      </c>
      <c r="N1041">
        <v>0.83783783783783705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199</v>
      </c>
      <c r="F1042">
        <v>214</v>
      </c>
      <c r="G1042">
        <v>15</v>
      </c>
      <c r="H1042">
        <v>144</v>
      </c>
      <c r="I1042">
        <v>55</v>
      </c>
      <c r="J1042">
        <v>70</v>
      </c>
      <c r="K1042">
        <v>0.723618090452261</v>
      </c>
      <c r="L1042">
        <v>0.67289719626168198</v>
      </c>
      <c r="M1042">
        <v>0.92990654205607404</v>
      </c>
      <c r="N1042">
        <v>0.69733656174334102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1010</v>
      </c>
      <c r="F1043">
        <v>985</v>
      </c>
      <c r="G1043">
        <v>25</v>
      </c>
      <c r="H1043">
        <v>982</v>
      </c>
      <c r="I1043">
        <v>28</v>
      </c>
      <c r="J1043">
        <v>3</v>
      </c>
      <c r="K1043">
        <v>0.97227722772277203</v>
      </c>
      <c r="L1043">
        <v>0.99695431472081197</v>
      </c>
      <c r="M1043">
        <v>1.02538071065989</v>
      </c>
      <c r="N1043">
        <v>0.98446115288220504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650</v>
      </c>
      <c r="I1044">
        <v>64</v>
      </c>
      <c r="J1044">
        <v>70</v>
      </c>
      <c r="K1044">
        <v>0.91036414565826296</v>
      </c>
      <c r="L1044">
        <v>0.90277777777777701</v>
      </c>
      <c r="M1044">
        <v>0.99166666666666603</v>
      </c>
      <c r="N1044">
        <v>0.90655509065550899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257</v>
      </c>
      <c r="F1045">
        <v>214</v>
      </c>
      <c r="G1045">
        <v>43</v>
      </c>
      <c r="H1045">
        <v>180</v>
      </c>
      <c r="I1045">
        <v>77</v>
      </c>
      <c r="J1045">
        <v>34</v>
      </c>
      <c r="K1045">
        <v>0.70038910505836505</v>
      </c>
      <c r="L1045">
        <v>0.84112149532710201</v>
      </c>
      <c r="M1045">
        <v>1.2009345794392501</v>
      </c>
      <c r="N1045">
        <v>0.76433121019108197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1156</v>
      </c>
      <c r="F1046">
        <v>1166</v>
      </c>
      <c r="G1046">
        <v>10</v>
      </c>
      <c r="H1046">
        <v>1148</v>
      </c>
      <c r="I1046">
        <v>8</v>
      </c>
      <c r="J1046">
        <v>18</v>
      </c>
      <c r="K1046">
        <v>0.99307958477508596</v>
      </c>
      <c r="L1046">
        <v>0.98456260720411604</v>
      </c>
      <c r="M1046">
        <v>0.99142367066895298</v>
      </c>
      <c r="N1046">
        <v>0.988802756244616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639</v>
      </c>
      <c r="F1047">
        <v>728</v>
      </c>
      <c r="G1047">
        <v>89</v>
      </c>
      <c r="H1047">
        <v>555</v>
      </c>
      <c r="I1047">
        <v>84</v>
      </c>
      <c r="J1047">
        <v>173</v>
      </c>
      <c r="K1047">
        <v>0.86854460093896702</v>
      </c>
      <c r="L1047">
        <v>0.76236263736263699</v>
      </c>
      <c r="M1047">
        <v>0.87774725274725196</v>
      </c>
      <c r="N1047">
        <v>0.811997073884418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199</v>
      </c>
      <c r="F1048">
        <v>270</v>
      </c>
      <c r="G1048">
        <v>71</v>
      </c>
      <c r="H1048">
        <v>156</v>
      </c>
      <c r="I1048">
        <v>43</v>
      </c>
      <c r="J1048">
        <v>114</v>
      </c>
      <c r="K1048">
        <v>0.78391959798994904</v>
      </c>
      <c r="L1048">
        <v>0.57777777777777695</v>
      </c>
      <c r="M1048">
        <v>0.73703703703703705</v>
      </c>
      <c r="N1048">
        <v>0.66524520255863495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1159</v>
      </c>
      <c r="F1049">
        <v>1166</v>
      </c>
      <c r="G1049">
        <v>7</v>
      </c>
      <c r="H1049">
        <v>1148</v>
      </c>
      <c r="I1049">
        <v>11</v>
      </c>
      <c r="J1049">
        <v>18</v>
      </c>
      <c r="K1049">
        <v>0.99050905953408097</v>
      </c>
      <c r="L1049">
        <v>0.98456260720411604</v>
      </c>
      <c r="M1049">
        <v>0.99399656946826698</v>
      </c>
      <c r="N1049">
        <v>0.98752688172043002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742</v>
      </c>
      <c r="F1050">
        <v>728</v>
      </c>
      <c r="G1050">
        <v>14</v>
      </c>
      <c r="H1050">
        <v>616</v>
      </c>
      <c r="I1050">
        <v>126</v>
      </c>
      <c r="J1050">
        <v>112</v>
      </c>
      <c r="K1050">
        <v>0.83018867924528295</v>
      </c>
      <c r="L1050">
        <v>0.84615384615384603</v>
      </c>
      <c r="M1050">
        <v>1.0192307692307601</v>
      </c>
      <c r="N1050">
        <v>0.838095238095238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268</v>
      </c>
      <c r="F1051">
        <v>270</v>
      </c>
      <c r="G1051">
        <v>2</v>
      </c>
      <c r="H1051">
        <v>220</v>
      </c>
      <c r="I1051">
        <v>48</v>
      </c>
      <c r="J1051">
        <v>50</v>
      </c>
      <c r="K1051">
        <v>0.82089552238805896</v>
      </c>
      <c r="L1051">
        <v>0.81481481481481399</v>
      </c>
      <c r="M1051">
        <v>0.99259259259259203</v>
      </c>
      <c r="N1051">
        <v>0.81784386617100302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1167</v>
      </c>
      <c r="F1052">
        <v>1166</v>
      </c>
      <c r="G1052">
        <v>1</v>
      </c>
      <c r="H1052">
        <v>1164</v>
      </c>
      <c r="I1052">
        <v>3</v>
      </c>
      <c r="J1052">
        <v>2</v>
      </c>
      <c r="K1052">
        <v>0.99742930591259604</v>
      </c>
      <c r="L1052">
        <v>0.99828473413379004</v>
      </c>
      <c r="M1052">
        <v>1.0008576329331</v>
      </c>
      <c r="N1052">
        <v>0.99785683669095504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713</v>
      </c>
      <c r="F1053">
        <v>728</v>
      </c>
      <c r="G1053">
        <v>15</v>
      </c>
      <c r="H1053">
        <v>660</v>
      </c>
      <c r="I1053">
        <v>53</v>
      </c>
      <c r="J1053">
        <v>68</v>
      </c>
      <c r="K1053">
        <v>0.92566619915848503</v>
      </c>
      <c r="L1053">
        <v>0.90659340659340604</v>
      </c>
      <c r="M1053">
        <v>0.97939560439560402</v>
      </c>
      <c r="N1053">
        <v>0.91603053435114501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271</v>
      </c>
      <c r="F1054">
        <v>270</v>
      </c>
      <c r="G1054">
        <v>1</v>
      </c>
      <c r="H1054">
        <v>223</v>
      </c>
      <c r="I1054">
        <v>48</v>
      </c>
      <c r="J1054">
        <v>47</v>
      </c>
      <c r="K1054">
        <v>0.822878228782287</v>
      </c>
      <c r="L1054">
        <v>0.82592592592592595</v>
      </c>
      <c r="M1054">
        <v>1.0037037037037</v>
      </c>
      <c r="N1054">
        <v>0.82439926062846502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1112</v>
      </c>
      <c r="F1055">
        <v>1098</v>
      </c>
      <c r="G1055">
        <v>14</v>
      </c>
      <c r="H1055">
        <v>1094</v>
      </c>
      <c r="I1055">
        <v>18</v>
      </c>
      <c r="J1055">
        <v>4</v>
      </c>
      <c r="K1055">
        <v>0.98381294964028698</v>
      </c>
      <c r="L1055">
        <v>0.99635701275045496</v>
      </c>
      <c r="M1055">
        <v>1.0127504553733999</v>
      </c>
      <c r="N1055">
        <v>0.99004524886877798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915</v>
      </c>
      <c r="F1056">
        <v>859</v>
      </c>
      <c r="G1056">
        <v>56</v>
      </c>
      <c r="H1056">
        <v>809</v>
      </c>
      <c r="I1056">
        <v>106</v>
      </c>
      <c r="J1056">
        <v>50</v>
      </c>
      <c r="K1056">
        <v>0.88415300546447995</v>
      </c>
      <c r="L1056">
        <v>0.94179278230500496</v>
      </c>
      <c r="M1056">
        <v>1.0651920838183899</v>
      </c>
      <c r="N1056">
        <v>0.91206313416008999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295</v>
      </c>
      <c r="F1057">
        <v>293</v>
      </c>
      <c r="G1057">
        <v>2</v>
      </c>
      <c r="H1057">
        <v>180</v>
      </c>
      <c r="I1057">
        <v>115</v>
      </c>
      <c r="J1057">
        <v>113</v>
      </c>
      <c r="K1057">
        <v>0.61016949152542299</v>
      </c>
      <c r="L1057">
        <v>0.61433447098976102</v>
      </c>
      <c r="M1057">
        <v>1.0068259385665499</v>
      </c>
      <c r="N1057">
        <v>0.61224489795918302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1107</v>
      </c>
      <c r="F1058">
        <v>1098</v>
      </c>
      <c r="G1058">
        <v>9</v>
      </c>
      <c r="H1058">
        <v>1088</v>
      </c>
      <c r="I1058">
        <v>19</v>
      </c>
      <c r="J1058">
        <v>10</v>
      </c>
      <c r="K1058">
        <v>0.98283649503161696</v>
      </c>
      <c r="L1058">
        <v>0.99089253187613802</v>
      </c>
      <c r="M1058">
        <v>1.00819672131147</v>
      </c>
      <c r="N1058">
        <v>0.98684807256235796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828</v>
      </c>
      <c r="F1059">
        <v>859</v>
      </c>
      <c r="G1059">
        <v>31</v>
      </c>
      <c r="H1059">
        <v>714</v>
      </c>
      <c r="I1059">
        <v>114</v>
      </c>
      <c r="J1059">
        <v>145</v>
      </c>
      <c r="K1059">
        <v>0.86231884057970998</v>
      </c>
      <c r="L1059">
        <v>0.83119906868451598</v>
      </c>
      <c r="M1059">
        <v>0.96391152502910304</v>
      </c>
      <c r="N1059">
        <v>0.84647302904564303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274</v>
      </c>
      <c r="F1060">
        <v>293</v>
      </c>
      <c r="G1060">
        <v>19</v>
      </c>
      <c r="H1060">
        <v>193</v>
      </c>
      <c r="I1060">
        <v>81</v>
      </c>
      <c r="J1060">
        <v>100</v>
      </c>
      <c r="K1060">
        <v>0.70437956204379504</v>
      </c>
      <c r="L1060">
        <v>0.65870307167235498</v>
      </c>
      <c r="M1060">
        <v>0.93515358361774703</v>
      </c>
      <c r="N1060">
        <v>0.68077601410934696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1113</v>
      </c>
      <c r="F1061">
        <v>1098</v>
      </c>
      <c r="G1061">
        <v>15</v>
      </c>
      <c r="H1061">
        <v>1095</v>
      </c>
      <c r="I1061">
        <v>18</v>
      </c>
      <c r="J1061">
        <v>3</v>
      </c>
      <c r="K1061">
        <v>0.98382749326145502</v>
      </c>
      <c r="L1061">
        <v>0.99726775956284097</v>
      </c>
      <c r="M1061">
        <v>1.01366120218579</v>
      </c>
      <c r="N1061">
        <v>0.99050203527815395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850</v>
      </c>
      <c r="F1062">
        <v>859</v>
      </c>
      <c r="G1062">
        <v>9</v>
      </c>
      <c r="H1062">
        <v>797</v>
      </c>
      <c r="I1062">
        <v>53</v>
      </c>
      <c r="J1062">
        <v>62</v>
      </c>
      <c r="K1062">
        <v>0.93764705882352894</v>
      </c>
      <c r="L1062">
        <v>0.92782305005820698</v>
      </c>
      <c r="M1062">
        <v>0.98952270081490101</v>
      </c>
      <c r="N1062">
        <v>0.93270918665886404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301</v>
      </c>
      <c r="F1063">
        <v>293</v>
      </c>
      <c r="G1063">
        <v>8</v>
      </c>
      <c r="H1063">
        <v>211</v>
      </c>
      <c r="I1063">
        <v>90</v>
      </c>
      <c r="J1063">
        <v>82</v>
      </c>
      <c r="K1063">
        <v>0.70099667774086305</v>
      </c>
      <c r="L1063">
        <v>0.720136518771331</v>
      </c>
      <c r="M1063">
        <v>1.02730375426621</v>
      </c>
      <c r="N1063">
        <v>0.71043771043770998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1158</v>
      </c>
      <c r="F1064">
        <v>1140</v>
      </c>
      <c r="G1064">
        <v>18</v>
      </c>
      <c r="H1064">
        <v>1139</v>
      </c>
      <c r="I1064">
        <v>19</v>
      </c>
      <c r="J1064">
        <v>1</v>
      </c>
      <c r="K1064">
        <v>0.98359240069084597</v>
      </c>
      <c r="L1064">
        <v>0.99912280701754297</v>
      </c>
      <c r="M1064">
        <v>1.0157894736842099</v>
      </c>
      <c r="N1064">
        <v>0.99129677980852904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927</v>
      </c>
      <c r="F1065">
        <v>869</v>
      </c>
      <c r="G1065">
        <v>58</v>
      </c>
      <c r="H1065">
        <v>818</v>
      </c>
      <c r="I1065">
        <v>109</v>
      </c>
      <c r="J1065">
        <v>51</v>
      </c>
      <c r="K1065">
        <v>0.88241639697950303</v>
      </c>
      <c r="L1065">
        <v>0.94131185270425699</v>
      </c>
      <c r="M1065">
        <v>1.06674338319907</v>
      </c>
      <c r="N1065">
        <v>0.91091314031180304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235</v>
      </c>
      <c r="F1066">
        <v>247</v>
      </c>
      <c r="G1066">
        <v>12</v>
      </c>
      <c r="H1066">
        <v>170</v>
      </c>
      <c r="I1066">
        <v>65</v>
      </c>
      <c r="J1066">
        <v>77</v>
      </c>
      <c r="K1066">
        <v>0.72340425531914898</v>
      </c>
      <c r="L1066">
        <v>0.68825910931173995</v>
      </c>
      <c r="M1066">
        <v>0.95141700404858298</v>
      </c>
      <c r="N1066">
        <v>0.70539419087136901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1147</v>
      </c>
      <c r="F1067">
        <v>1140</v>
      </c>
      <c r="G1067">
        <v>7</v>
      </c>
      <c r="H1067">
        <v>1129</v>
      </c>
      <c r="I1067">
        <v>18</v>
      </c>
      <c r="J1067">
        <v>11</v>
      </c>
      <c r="K1067">
        <v>0.98430688753269402</v>
      </c>
      <c r="L1067">
        <v>0.99035087719298198</v>
      </c>
      <c r="M1067">
        <v>1.00614035087719</v>
      </c>
      <c r="N1067">
        <v>0.98731963270660195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963</v>
      </c>
      <c r="F1068">
        <v>869</v>
      </c>
      <c r="G1068">
        <v>94</v>
      </c>
      <c r="H1068">
        <v>787</v>
      </c>
      <c r="I1068">
        <v>176</v>
      </c>
      <c r="J1068">
        <v>82</v>
      </c>
      <c r="K1068">
        <v>0.81723779854620904</v>
      </c>
      <c r="L1068">
        <v>0.90563866513233604</v>
      </c>
      <c r="M1068">
        <v>1.10817031070195</v>
      </c>
      <c r="N1068">
        <v>0.85917030567685504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271</v>
      </c>
      <c r="F1069">
        <v>247</v>
      </c>
      <c r="G1069">
        <v>24</v>
      </c>
      <c r="H1069">
        <v>202</v>
      </c>
      <c r="I1069">
        <v>69</v>
      </c>
      <c r="J1069">
        <v>45</v>
      </c>
      <c r="K1069">
        <v>0.74538745387453798</v>
      </c>
      <c r="L1069">
        <v>0.81781376518218596</v>
      </c>
      <c r="M1069">
        <v>1.09716599190283</v>
      </c>
      <c r="N1069">
        <v>0.77992277992277903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1125</v>
      </c>
      <c r="F1070">
        <v>1140</v>
      </c>
      <c r="G1070">
        <v>15</v>
      </c>
      <c r="H1070">
        <v>1123</v>
      </c>
      <c r="I1070">
        <v>2</v>
      </c>
      <c r="J1070">
        <v>17</v>
      </c>
      <c r="K1070">
        <v>0.99822222222222201</v>
      </c>
      <c r="L1070">
        <v>0.98508771929824501</v>
      </c>
      <c r="M1070">
        <v>0.98684210526315697</v>
      </c>
      <c r="N1070">
        <v>0.99161147902869695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870</v>
      </c>
      <c r="F1071">
        <v>869</v>
      </c>
      <c r="G1071">
        <v>1</v>
      </c>
      <c r="H1071">
        <v>784</v>
      </c>
      <c r="I1071">
        <v>86</v>
      </c>
      <c r="J1071">
        <v>85</v>
      </c>
      <c r="K1071">
        <v>0.90114942528735598</v>
      </c>
      <c r="L1071">
        <v>0.90218642117376202</v>
      </c>
      <c r="M1071">
        <v>1.0011507479861901</v>
      </c>
      <c r="N1071">
        <v>0.90166762507188003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261</v>
      </c>
      <c r="F1072">
        <v>247</v>
      </c>
      <c r="G1072">
        <v>14</v>
      </c>
      <c r="H1072">
        <v>208</v>
      </c>
      <c r="I1072">
        <v>53</v>
      </c>
      <c r="J1072">
        <v>39</v>
      </c>
      <c r="K1072">
        <v>0.79693486590038298</v>
      </c>
      <c r="L1072">
        <v>0.84210526315789402</v>
      </c>
      <c r="M1072">
        <v>1.0566801619433199</v>
      </c>
      <c r="N1072">
        <v>0.81889763779527502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1011</v>
      </c>
      <c r="F1073">
        <v>997</v>
      </c>
      <c r="G1073">
        <v>14</v>
      </c>
      <c r="H1073">
        <v>993</v>
      </c>
      <c r="I1073">
        <v>18</v>
      </c>
      <c r="J1073">
        <v>4</v>
      </c>
      <c r="K1073">
        <v>0.98219584569732898</v>
      </c>
      <c r="L1073">
        <v>0.99598796389167499</v>
      </c>
      <c r="M1073">
        <v>1.0140421263791299</v>
      </c>
      <c r="N1073">
        <v>0.98904382470119501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838</v>
      </c>
      <c r="F1074">
        <v>810</v>
      </c>
      <c r="G1074">
        <v>28</v>
      </c>
      <c r="H1074">
        <v>755</v>
      </c>
      <c r="I1074">
        <v>83</v>
      </c>
      <c r="J1074">
        <v>55</v>
      </c>
      <c r="K1074">
        <v>0.90095465393794705</v>
      </c>
      <c r="L1074">
        <v>0.93209876543209802</v>
      </c>
      <c r="M1074">
        <v>1.0345679012345601</v>
      </c>
      <c r="N1074">
        <v>0.91626213592232997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235</v>
      </c>
      <c r="F1075">
        <v>250</v>
      </c>
      <c r="G1075">
        <v>15</v>
      </c>
      <c r="H1075">
        <v>165</v>
      </c>
      <c r="I1075">
        <v>70</v>
      </c>
      <c r="J1075">
        <v>85</v>
      </c>
      <c r="K1075">
        <v>0.70212765957446799</v>
      </c>
      <c r="L1075">
        <v>0.66</v>
      </c>
      <c r="M1075">
        <v>0.94</v>
      </c>
      <c r="N1075">
        <v>0.68041237113401998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1018</v>
      </c>
      <c r="F1076">
        <v>997</v>
      </c>
      <c r="G1076">
        <v>21</v>
      </c>
      <c r="H1076">
        <v>992</v>
      </c>
      <c r="I1076">
        <v>26</v>
      </c>
      <c r="J1076">
        <v>5</v>
      </c>
      <c r="K1076">
        <v>0.97445972495088395</v>
      </c>
      <c r="L1076">
        <v>0.99498495486459304</v>
      </c>
      <c r="M1076">
        <v>1.0210631895686999</v>
      </c>
      <c r="N1076">
        <v>0.984615384615384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744</v>
      </c>
      <c r="F1077">
        <v>810</v>
      </c>
      <c r="G1077">
        <v>66</v>
      </c>
      <c r="H1077">
        <v>662</v>
      </c>
      <c r="I1077">
        <v>82</v>
      </c>
      <c r="J1077">
        <v>148</v>
      </c>
      <c r="K1077">
        <v>0.88978494623655902</v>
      </c>
      <c r="L1077">
        <v>0.81728395061728398</v>
      </c>
      <c r="M1077">
        <v>0.91851851851851796</v>
      </c>
      <c r="N1077">
        <v>0.85199485199485103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282</v>
      </c>
      <c r="F1078">
        <v>250</v>
      </c>
      <c r="G1078">
        <v>32</v>
      </c>
      <c r="H1078">
        <v>190</v>
      </c>
      <c r="I1078">
        <v>92</v>
      </c>
      <c r="J1078">
        <v>60</v>
      </c>
      <c r="K1078">
        <v>0.67375886524822604</v>
      </c>
      <c r="L1078">
        <v>0.76</v>
      </c>
      <c r="M1078">
        <v>1.1279999999999999</v>
      </c>
      <c r="N1078">
        <v>0.71428571428571397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1009</v>
      </c>
      <c r="F1079">
        <v>997</v>
      </c>
      <c r="G1079">
        <v>12</v>
      </c>
      <c r="H1079">
        <v>995</v>
      </c>
      <c r="I1079">
        <v>14</v>
      </c>
      <c r="J1079">
        <v>2</v>
      </c>
      <c r="K1079">
        <v>0.98612487611496502</v>
      </c>
      <c r="L1079">
        <v>0.99799398194583699</v>
      </c>
      <c r="M1079">
        <v>1.01203610832497</v>
      </c>
      <c r="N1079">
        <v>0.99202392821535401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810</v>
      </c>
      <c r="F1080">
        <v>810</v>
      </c>
      <c r="G1080">
        <v>0</v>
      </c>
      <c r="H1080">
        <v>750</v>
      </c>
      <c r="I1080">
        <v>60</v>
      </c>
      <c r="J1080">
        <v>60</v>
      </c>
      <c r="K1080">
        <v>0.92592592592592504</v>
      </c>
      <c r="L1080">
        <v>0.92592592592592504</v>
      </c>
      <c r="M1080">
        <v>1</v>
      </c>
      <c r="N1080">
        <v>0.92592592592592504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261</v>
      </c>
      <c r="F1081">
        <v>250</v>
      </c>
      <c r="G1081">
        <v>11</v>
      </c>
      <c r="H1081">
        <v>197</v>
      </c>
      <c r="I1081">
        <v>64</v>
      </c>
      <c r="J1081">
        <v>53</v>
      </c>
      <c r="K1081">
        <v>0.75478927203065105</v>
      </c>
      <c r="L1081">
        <v>0.78800000000000003</v>
      </c>
      <c r="M1081">
        <v>1.044</v>
      </c>
      <c r="N1081">
        <v>0.77103718199608595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921</v>
      </c>
      <c r="F1082">
        <v>937</v>
      </c>
      <c r="G1082">
        <v>16</v>
      </c>
      <c r="H1082">
        <v>913</v>
      </c>
      <c r="I1082">
        <v>8</v>
      </c>
      <c r="J1082">
        <v>24</v>
      </c>
      <c r="K1082">
        <v>0.99131378935939196</v>
      </c>
      <c r="L1082">
        <v>0.97438633938100305</v>
      </c>
      <c r="M1082">
        <v>0.982924226254002</v>
      </c>
      <c r="N1082">
        <v>0.98277717976318602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717</v>
      </c>
      <c r="F1083">
        <v>703</v>
      </c>
      <c r="G1083">
        <v>14</v>
      </c>
      <c r="H1083">
        <v>620</v>
      </c>
      <c r="I1083">
        <v>97</v>
      </c>
      <c r="J1083">
        <v>83</v>
      </c>
      <c r="K1083">
        <v>0.86471408647140802</v>
      </c>
      <c r="L1083">
        <v>0.88193456614509202</v>
      </c>
      <c r="M1083">
        <v>1.01991465149359</v>
      </c>
      <c r="N1083">
        <v>0.87323943661971803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195</v>
      </c>
      <c r="F1084">
        <v>199</v>
      </c>
      <c r="G1084">
        <v>4</v>
      </c>
      <c r="H1084">
        <v>151</v>
      </c>
      <c r="I1084">
        <v>44</v>
      </c>
      <c r="J1084">
        <v>48</v>
      </c>
      <c r="K1084">
        <v>0.77435897435897405</v>
      </c>
      <c r="L1084">
        <v>0.75879396984924596</v>
      </c>
      <c r="M1084">
        <v>0.97989949748743699</v>
      </c>
      <c r="N1084">
        <v>0.76649746192893398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963</v>
      </c>
      <c r="F1085">
        <v>937</v>
      </c>
      <c r="G1085">
        <v>26</v>
      </c>
      <c r="H1085">
        <v>927</v>
      </c>
      <c r="I1085">
        <v>36</v>
      </c>
      <c r="J1085">
        <v>10</v>
      </c>
      <c r="K1085">
        <v>0.96261682242990598</v>
      </c>
      <c r="L1085">
        <v>0.98932764140875096</v>
      </c>
      <c r="M1085">
        <v>1.0277481323372399</v>
      </c>
      <c r="N1085">
        <v>0.97578947368420998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709</v>
      </c>
      <c r="F1086">
        <v>703</v>
      </c>
      <c r="G1086">
        <v>6</v>
      </c>
      <c r="H1086">
        <v>607</v>
      </c>
      <c r="I1086">
        <v>102</v>
      </c>
      <c r="J1086">
        <v>96</v>
      </c>
      <c r="K1086">
        <v>0.85613540197461202</v>
      </c>
      <c r="L1086">
        <v>0.863442389758179</v>
      </c>
      <c r="M1086">
        <v>1.0085348506401099</v>
      </c>
      <c r="N1086">
        <v>0.859773371104815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208</v>
      </c>
      <c r="F1087">
        <v>199</v>
      </c>
      <c r="G1087">
        <v>9</v>
      </c>
      <c r="H1087">
        <v>169</v>
      </c>
      <c r="I1087">
        <v>39</v>
      </c>
      <c r="J1087">
        <v>30</v>
      </c>
      <c r="K1087">
        <v>0.8125</v>
      </c>
      <c r="L1087">
        <v>0.84924623115577802</v>
      </c>
      <c r="M1087">
        <v>1.04522613065326</v>
      </c>
      <c r="N1087">
        <v>0.83046683046683001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943</v>
      </c>
      <c r="F1088">
        <v>937</v>
      </c>
      <c r="G1088">
        <v>6</v>
      </c>
      <c r="H1088">
        <v>933</v>
      </c>
      <c r="I1088">
        <v>10</v>
      </c>
      <c r="J1088">
        <v>4</v>
      </c>
      <c r="K1088">
        <v>0.98939554612937397</v>
      </c>
      <c r="L1088">
        <v>0.99573105656350003</v>
      </c>
      <c r="M1088">
        <v>1.0064034151547401</v>
      </c>
      <c r="N1088">
        <v>0.99255319148936105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700</v>
      </c>
      <c r="F1089">
        <v>703</v>
      </c>
      <c r="G1089">
        <v>3</v>
      </c>
      <c r="H1089">
        <v>618</v>
      </c>
      <c r="I1089">
        <v>82</v>
      </c>
      <c r="J1089">
        <v>85</v>
      </c>
      <c r="K1089">
        <v>0.88285714285714201</v>
      </c>
      <c r="L1089">
        <v>0.87908961593172097</v>
      </c>
      <c r="M1089">
        <v>0.99573257467994303</v>
      </c>
      <c r="N1089">
        <v>0.88096935138987797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191</v>
      </c>
      <c r="F1090">
        <v>199</v>
      </c>
      <c r="G1090">
        <v>8</v>
      </c>
      <c r="H1090">
        <v>159</v>
      </c>
      <c r="I1090">
        <v>32</v>
      </c>
      <c r="J1090">
        <v>40</v>
      </c>
      <c r="K1090">
        <v>0.83246073298429302</v>
      </c>
      <c r="L1090">
        <v>0.79899497487437099</v>
      </c>
      <c r="M1090">
        <v>0.95979899497487398</v>
      </c>
      <c r="N1090">
        <v>0.81538461538461504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1204</v>
      </c>
      <c r="F1091">
        <v>1224</v>
      </c>
      <c r="G1091">
        <v>20</v>
      </c>
      <c r="H1091">
        <v>1196</v>
      </c>
      <c r="I1091">
        <v>8</v>
      </c>
      <c r="J1091">
        <v>28</v>
      </c>
      <c r="K1091">
        <v>0.99335548172757404</v>
      </c>
      <c r="L1091">
        <v>0.97712418300653503</v>
      </c>
      <c r="M1091">
        <v>0.98366013071895397</v>
      </c>
      <c r="N1091">
        <v>0.98517298187808899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567</v>
      </c>
      <c r="F1092">
        <v>647</v>
      </c>
      <c r="G1092">
        <v>80</v>
      </c>
      <c r="H1092">
        <v>539</v>
      </c>
      <c r="I1092">
        <v>28</v>
      </c>
      <c r="J1092">
        <v>108</v>
      </c>
      <c r="K1092">
        <v>0.95061728395061695</v>
      </c>
      <c r="L1092">
        <v>0.83307573415765002</v>
      </c>
      <c r="M1092">
        <v>0.87635239567233303</v>
      </c>
      <c r="N1092">
        <v>0.88797364085667196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199</v>
      </c>
      <c r="F1093">
        <v>217</v>
      </c>
      <c r="G1093">
        <v>18</v>
      </c>
      <c r="H1093">
        <v>133</v>
      </c>
      <c r="I1093">
        <v>66</v>
      </c>
      <c r="J1093">
        <v>84</v>
      </c>
      <c r="K1093">
        <v>0.66834170854271302</v>
      </c>
      <c r="L1093">
        <v>0.61290322580645096</v>
      </c>
      <c r="M1093">
        <v>0.91705069124423899</v>
      </c>
      <c r="N1093">
        <v>0.63942307692307598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1160</v>
      </c>
      <c r="F1094">
        <v>1224</v>
      </c>
      <c r="G1094">
        <v>64</v>
      </c>
      <c r="H1094">
        <v>1147</v>
      </c>
      <c r="I1094">
        <v>13</v>
      </c>
      <c r="J1094">
        <v>77</v>
      </c>
      <c r="K1094">
        <v>0.98879310344827498</v>
      </c>
      <c r="L1094">
        <v>0.93709150326797297</v>
      </c>
      <c r="M1094">
        <v>0.947712418300653</v>
      </c>
      <c r="N1094">
        <v>0.96224832214765099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600</v>
      </c>
      <c r="F1095">
        <v>647</v>
      </c>
      <c r="G1095">
        <v>47</v>
      </c>
      <c r="H1095">
        <v>571</v>
      </c>
      <c r="I1095">
        <v>29</v>
      </c>
      <c r="J1095">
        <v>76</v>
      </c>
      <c r="K1095">
        <v>0.95166666666666599</v>
      </c>
      <c r="L1095">
        <v>0.88253477588871698</v>
      </c>
      <c r="M1095">
        <v>0.92735703245749601</v>
      </c>
      <c r="N1095">
        <v>0.91579791499598995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237</v>
      </c>
      <c r="F1096">
        <v>217</v>
      </c>
      <c r="G1096">
        <v>20</v>
      </c>
      <c r="H1096">
        <v>192</v>
      </c>
      <c r="I1096">
        <v>45</v>
      </c>
      <c r="J1096">
        <v>25</v>
      </c>
      <c r="K1096">
        <v>0.810126582278481</v>
      </c>
      <c r="L1096">
        <v>0.88479262672810999</v>
      </c>
      <c r="M1096">
        <v>1.09216589861751</v>
      </c>
      <c r="N1096">
        <v>0.84581497797356797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1225</v>
      </c>
      <c r="F1097">
        <v>1224</v>
      </c>
      <c r="G1097">
        <v>1</v>
      </c>
      <c r="H1097">
        <v>1214</v>
      </c>
      <c r="I1097">
        <v>11</v>
      </c>
      <c r="J1097">
        <v>10</v>
      </c>
      <c r="K1097">
        <v>0.99102040816326498</v>
      </c>
      <c r="L1097">
        <v>0.99183006535947704</v>
      </c>
      <c r="M1097">
        <v>1.0008169934640501</v>
      </c>
      <c r="N1097">
        <v>0.99142507145773795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618</v>
      </c>
      <c r="F1098">
        <v>647</v>
      </c>
      <c r="G1098">
        <v>29</v>
      </c>
      <c r="H1098">
        <v>589</v>
      </c>
      <c r="I1098">
        <v>29</v>
      </c>
      <c r="J1098">
        <v>58</v>
      </c>
      <c r="K1098">
        <v>0.95307443365695699</v>
      </c>
      <c r="L1098">
        <v>0.91035548686244205</v>
      </c>
      <c r="M1098">
        <v>0.95517774343122097</v>
      </c>
      <c r="N1098">
        <v>0.93122529644268703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217</v>
      </c>
      <c r="F1099">
        <v>217</v>
      </c>
      <c r="G1099">
        <v>0</v>
      </c>
      <c r="H1099">
        <v>175</v>
      </c>
      <c r="I1099">
        <v>42</v>
      </c>
      <c r="J1099">
        <v>42</v>
      </c>
      <c r="K1099">
        <v>0.80645161290322498</v>
      </c>
      <c r="L1099">
        <v>0.80645161290322498</v>
      </c>
      <c r="M1099">
        <v>1</v>
      </c>
      <c r="N1099">
        <v>0.80645161290322498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1030</v>
      </c>
      <c r="F1100">
        <v>1053</v>
      </c>
      <c r="G1100">
        <v>23</v>
      </c>
      <c r="H1100">
        <v>1025</v>
      </c>
      <c r="I1100">
        <v>5</v>
      </c>
      <c r="J1100">
        <v>28</v>
      </c>
      <c r="K1100">
        <v>0.99514563106796095</v>
      </c>
      <c r="L1100">
        <v>0.97340930674264003</v>
      </c>
      <c r="M1100">
        <v>0.978157644824311</v>
      </c>
      <c r="N1100">
        <v>0.98415746519443104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703</v>
      </c>
      <c r="F1101">
        <v>716</v>
      </c>
      <c r="G1101">
        <v>13</v>
      </c>
      <c r="H1101">
        <v>638</v>
      </c>
      <c r="I1101">
        <v>65</v>
      </c>
      <c r="J1101">
        <v>78</v>
      </c>
      <c r="K1101">
        <v>0.90753911806543297</v>
      </c>
      <c r="L1101">
        <v>0.89106145251396596</v>
      </c>
      <c r="M1101">
        <v>0.98184357541899403</v>
      </c>
      <c r="N1101">
        <v>0.89922480620154999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207</v>
      </c>
      <c r="F1102">
        <v>224</v>
      </c>
      <c r="G1102">
        <v>17</v>
      </c>
      <c r="H1102">
        <v>159</v>
      </c>
      <c r="I1102">
        <v>48</v>
      </c>
      <c r="J1102">
        <v>65</v>
      </c>
      <c r="K1102">
        <v>0.76811594202898503</v>
      </c>
      <c r="L1102">
        <v>0.70982142857142805</v>
      </c>
      <c r="M1102">
        <v>0.92410714285714202</v>
      </c>
      <c r="N1102">
        <v>0.73781902552204104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992</v>
      </c>
      <c r="F1103">
        <v>1053</v>
      </c>
      <c r="G1103">
        <v>61</v>
      </c>
      <c r="H1103">
        <v>983</v>
      </c>
      <c r="I1103">
        <v>9</v>
      </c>
      <c r="J1103">
        <v>70</v>
      </c>
      <c r="K1103">
        <v>0.99092741935483797</v>
      </c>
      <c r="L1103">
        <v>0.93352326685660003</v>
      </c>
      <c r="M1103">
        <v>0.94207027540360799</v>
      </c>
      <c r="N1103">
        <v>0.96136919315403402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706</v>
      </c>
      <c r="F1104">
        <v>716</v>
      </c>
      <c r="G1104">
        <v>10</v>
      </c>
      <c r="H1104">
        <v>640</v>
      </c>
      <c r="I1104">
        <v>66</v>
      </c>
      <c r="J1104">
        <v>76</v>
      </c>
      <c r="K1104">
        <v>0.90651558073654304</v>
      </c>
      <c r="L1104">
        <v>0.89385474860335101</v>
      </c>
      <c r="M1104">
        <v>0.98603351955307195</v>
      </c>
      <c r="N1104">
        <v>0.90014064697608998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226</v>
      </c>
      <c r="F1105">
        <v>224</v>
      </c>
      <c r="G1105">
        <v>2</v>
      </c>
      <c r="H1105">
        <v>186</v>
      </c>
      <c r="I1105">
        <v>40</v>
      </c>
      <c r="J1105">
        <v>38</v>
      </c>
      <c r="K1105">
        <v>0.82300884955752196</v>
      </c>
      <c r="L1105">
        <v>0.83035714285714202</v>
      </c>
      <c r="M1105">
        <v>1.0089285714285701</v>
      </c>
      <c r="N1105">
        <v>0.82666666666666599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1047</v>
      </c>
      <c r="F1106">
        <v>1053</v>
      </c>
      <c r="G1106">
        <v>6</v>
      </c>
      <c r="H1106">
        <v>1045</v>
      </c>
      <c r="I1106">
        <v>2</v>
      </c>
      <c r="J1106">
        <v>8</v>
      </c>
      <c r="K1106">
        <v>0.99808978032473705</v>
      </c>
      <c r="L1106">
        <v>0.99240265906932501</v>
      </c>
      <c r="M1106">
        <v>0.99430199430199395</v>
      </c>
      <c r="N1106">
        <v>0.99523809523809503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692</v>
      </c>
      <c r="F1107">
        <v>716</v>
      </c>
      <c r="G1107">
        <v>24</v>
      </c>
      <c r="H1107">
        <v>641</v>
      </c>
      <c r="I1107">
        <v>51</v>
      </c>
      <c r="J1107">
        <v>75</v>
      </c>
      <c r="K1107">
        <v>0.92630057803468202</v>
      </c>
      <c r="L1107">
        <v>0.89525139664804398</v>
      </c>
      <c r="M1107">
        <v>0.966480446927374</v>
      </c>
      <c r="N1107">
        <v>0.91051136363636298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212</v>
      </c>
      <c r="F1108">
        <v>224</v>
      </c>
      <c r="G1108">
        <v>12</v>
      </c>
      <c r="H1108">
        <v>174</v>
      </c>
      <c r="I1108">
        <v>38</v>
      </c>
      <c r="J1108">
        <v>50</v>
      </c>
      <c r="K1108">
        <v>0.820754716981132</v>
      </c>
      <c r="L1108">
        <v>0.77678571428571397</v>
      </c>
      <c r="M1108">
        <v>0.94642857142857095</v>
      </c>
      <c r="N1108">
        <v>0.798165137614678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1090</v>
      </c>
      <c r="F1109">
        <v>1101</v>
      </c>
      <c r="G1109">
        <v>11</v>
      </c>
      <c r="H1109">
        <v>1080</v>
      </c>
      <c r="I1109">
        <v>10</v>
      </c>
      <c r="J1109">
        <v>21</v>
      </c>
      <c r="K1109">
        <v>0.990825688073394</v>
      </c>
      <c r="L1109">
        <v>0.980926430517711</v>
      </c>
      <c r="M1109">
        <v>0.99000908265213405</v>
      </c>
      <c r="N1109">
        <v>0.98585120949338201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612</v>
      </c>
      <c r="F1110">
        <v>614</v>
      </c>
      <c r="G1110">
        <v>2</v>
      </c>
      <c r="H1110">
        <v>524</v>
      </c>
      <c r="I1110">
        <v>88</v>
      </c>
      <c r="J1110">
        <v>90</v>
      </c>
      <c r="K1110">
        <v>0.85620915032679701</v>
      </c>
      <c r="L1110">
        <v>0.85342019543973902</v>
      </c>
      <c r="M1110">
        <v>0.99674267100977199</v>
      </c>
      <c r="N1110">
        <v>0.85481239804241405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216</v>
      </c>
      <c r="F1111">
        <v>228</v>
      </c>
      <c r="G1111">
        <v>12</v>
      </c>
      <c r="H1111">
        <v>157</v>
      </c>
      <c r="I1111">
        <v>59</v>
      </c>
      <c r="J1111">
        <v>71</v>
      </c>
      <c r="K1111">
        <v>0.72685185185185097</v>
      </c>
      <c r="L1111">
        <v>0.68859649122806998</v>
      </c>
      <c r="M1111">
        <v>0.94736842105263097</v>
      </c>
      <c r="N1111">
        <v>0.70720720720720698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1103</v>
      </c>
      <c r="F1112">
        <v>1101</v>
      </c>
      <c r="G1112">
        <v>2</v>
      </c>
      <c r="H1112">
        <v>1094</v>
      </c>
      <c r="I1112">
        <v>9</v>
      </c>
      <c r="J1112">
        <v>7</v>
      </c>
      <c r="K1112">
        <v>0.99184043517678999</v>
      </c>
      <c r="L1112">
        <v>0.99364214350590296</v>
      </c>
      <c r="M1112">
        <v>1.00181653042688</v>
      </c>
      <c r="N1112">
        <v>0.99274047186932801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590</v>
      </c>
      <c r="F1113">
        <v>614</v>
      </c>
      <c r="G1113">
        <v>24</v>
      </c>
      <c r="H1113">
        <v>529</v>
      </c>
      <c r="I1113">
        <v>61</v>
      </c>
      <c r="J1113">
        <v>85</v>
      </c>
      <c r="K1113">
        <v>0.89661016949152506</v>
      </c>
      <c r="L1113">
        <v>0.86156351791530905</v>
      </c>
      <c r="M1113">
        <v>0.96091205211726305</v>
      </c>
      <c r="N1113">
        <v>0.87873754152823902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242</v>
      </c>
      <c r="F1114">
        <v>228</v>
      </c>
      <c r="G1114">
        <v>14</v>
      </c>
      <c r="H1114">
        <v>195</v>
      </c>
      <c r="I1114">
        <v>47</v>
      </c>
      <c r="J1114">
        <v>33</v>
      </c>
      <c r="K1114">
        <v>0.80578512396694202</v>
      </c>
      <c r="L1114">
        <v>0.85526315789473595</v>
      </c>
      <c r="M1114">
        <v>1.06140350877192</v>
      </c>
      <c r="N1114">
        <v>0.82978723404255295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1105</v>
      </c>
      <c r="F1115">
        <v>1101</v>
      </c>
      <c r="G1115">
        <v>4</v>
      </c>
      <c r="H1115">
        <v>1095</v>
      </c>
      <c r="I1115">
        <v>10</v>
      </c>
      <c r="J1115">
        <v>6</v>
      </c>
      <c r="K1115">
        <v>0.99095022624434304</v>
      </c>
      <c r="L1115">
        <v>0.99455040871934597</v>
      </c>
      <c r="M1115">
        <v>1.00363306085376</v>
      </c>
      <c r="N1115">
        <v>0.99274705349047998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583</v>
      </c>
      <c r="F1116">
        <v>614</v>
      </c>
      <c r="G1116">
        <v>31</v>
      </c>
      <c r="H1116">
        <v>540</v>
      </c>
      <c r="I1116">
        <v>43</v>
      </c>
      <c r="J1116">
        <v>74</v>
      </c>
      <c r="K1116">
        <v>0.92624356775300098</v>
      </c>
      <c r="L1116">
        <v>0.87947882736156302</v>
      </c>
      <c r="M1116">
        <v>0.949511400651465</v>
      </c>
      <c r="N1116">
        <v>0.90225563909774398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235</v>
      </c>
      <c r="F1117">
        <v>228</v>
      </c>
      <c r="G1117">
        <v>7</v>
      </c>
      <c r="H1117">
        <v>189</v>
      </c>
      <c r="I1117">
        <v>46</v>
      </c>
      <c r="J1117">
        <v>39</v>
      </c>
      <c r="K1117">
        <v>0.804255319148936</v>
      </c>
      <c r="L1117">
        <v>0.82894736842105199</v>
      </c>
      <c r="M1117">
        <v>1.03070175438596</v>
      </c>
      <c r="N1117">
        <v>0.81641468682505403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1045</v>
      </c>
      <c r="F1118">
        <v>1044</v>
      </c>
      <c r="G1118">
        <v>1</v>
      </c>
      <c r="H1118">
        <v>1037</v>
      </c>
      <c r="I1118">
        <v>8</v>
      </c>
      <c r="J1118">
        <v>7</v>
      </c>
      <c r="K1118">
        <v>0.99234449760765497</v>
      </c>
      <c r="L1118">
        <v>0.99329501915708796</v>
      </c>
      <c r="M1118">
        <v>1.0009578544061299</v>
      </c>
      <c r="N1118">
        <v>0.99281953087601704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721</v>
      </c>
      <c r="F1119">
        <v>668</v>
      </c>
      <c r="G1119">
        <v>53</v>
      </c>
      <c r="H1119">
        <v>632</v>
      </c>
      <c r="I1119">
        <v>89</v>
      </c>
      <c r="J1119">
        <v>36</v>
      </c>
      <c r="K1119">
        <v>0.87656033287101198</v>
      </c>
      <c r="L1119">
        <v>0.94610778443113697</v>
      </c>
      <c r="M1119">
        <v>1.07934131736526</v>
      </c>
      <c r="N1119">
        <v>0.91000719942404595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214</v>
      </c>
      <c r="F1120">
        <v>217</v>
      </c>
      <c r="G1120">
        <v>3</v>
      </c>
      <c r="H1120">
        <v>158</v>
      </c>
      <c r="I1120">
        <v>56</v>
      </c>
      <c r="J1120">
        <v>59</v>
      </c>
      <c r="K1120">
        <v>0.73831775700934499</v>
      </c>
      <c r="L1120">
        <v>0.72811059907834097</v>
      </c>
      <c r="M1120">
        <v>0.986175115207373</v>
      </c>
      <c r="N1120">
        <v>0.73317865429234297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1043</v>
      </c>
      <c r="F1121">
        <v>1044</v>
      </c>
      <c r="G1121">
        <v>1</v>
      </c>
      <c r="H1121">
        <v>1034</v>
      </c>
      <c r="I1121">
        <v>9</v>
      </c>
      <c r="J1121">
        <v>10</v>
      </c>
      <c r="K1121">
        <v>0.99137104506231999</v>
      </c>
      <c r="L1121">
        <v>0.99042145593869702</v>
      </c>
      <c r="M1121">
        <v>0.99904214559386895</v>
      </c>
      <c r="N1121">
        <v>0.99089602299951995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711</v>
      </c>
      <c r="F1122">
        <v>668</v>
      </c>
      <c r="G1122">
        <v>43</v>
      </c>
      <c r="H1122">
        <v>618</v>
      </c>
      <c r="I1122">
        <v>93</v>
      </c>
      <c r="J1122">
        <v>50</v>
      </c>
      <c r="K1122">
        <v>0.86919831223628696</v>
      </c>
      <c r="L1122">
        <v>0.92514970059880197</v>
      </c>
      <c r="M1122">
        <v>1.0643712574850299</v>
      </c>
      <c r="N1122">
        <v>0.89630166787527199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228</v>
      </c>
      <c r="F1123">
        <v>217</v>
      </c>
      <c r="G1123">
        <v>11</v>
      </c>
      <c r="H1123">
        <v>184</v>
      </c>
      <c r="I1123">
        <v>44</v>
      </c>
      <c r="J1123">
        <v>33</v>
      </c>
      <c r="K1123">
        <v>0.80701754385964897</v>
      </c>
      <c r="L1123">
        <v>0.84792626728110598</v>
      </c>
      <c r="M1123">
        <v>1.0506912442396299</v>
      </c>
      <c r="N1123">
        <v>0.82696629213483097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1049</v>
      </c>
      <c r="F1124">
        <v>1044</v>
      </c>
      <c r="G1124">
        <v>5</v>
      </c>
      <c r="H1124">
        <v>1042</v>
      </c>
      <c r="I1124">
        <v>7</v>
      </c>
      <c r="J1124">
        <v>2</v>
      </c>
      <c r="K1124">
        <v>0.99332697807435599</v>
      </c>
      <c r="L1124">
        <v>0.998084291187739</v>
      </c>
      <c r="M1124">
        <v>1.0047892720306499</v>
      </c>
      <c r="N1124">
        <v>0.99569995222169105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657</v>
      </c>
      <c r="F1125">
        <v>668</v>
      </c>
      <c r="G1125">
        <v>11</v>
      </c>
      <c r="H1125">
        <v>598</v>
      </c>
      <c r="I1125">
        <v>59</v>
      </c>
      <c r="J1125">
        <v>70</v>
      </c>
      <c r="K1125">
        <v>0.91019786910197797</v>
      </c>
      <c r="L1125">
        <v>0.89520958083832303</v>
      </c>
      <c r="M1125">
        <v>0.98353293413173604</v>
      </c>
      <c r="N1125">
        <v>0.90264150943396204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209</v>
      </c>
      <c r="F1126">
        <v>217</v>
      </c>
      <c r="G1126">
        <v>8</v>
      </c>
      <c r="H1126">
        <v>172</v>
      </c>
      <c r="I1126">
        <v>37</v>
      </c>
      <c r="J1126">
        <v>45</v>
      </c>
      <c r="K1126">
        <v>0.82296650717703301</v>
      </c>
      <c r="L1126">
        <v>0.79262672811059898</v>
      </c>
      <c r="M1126">
        <v>0.963133640552995</v>
      </c>
      <c r="N1126">
        <v>0.80751173708920099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926</v>
      </c>
      <c r="F1127">
        <v>915</v>
      </c>
      <c r="G1127">
        <v>11</v>
      </c>
      <c r="H1127">
        <v>907</v>
      </c>
      <c r="I1127">
        <v>19</v>
      </c>
      <c r="J1127">
        <v>8</v>
      </c>
      <c r="K1127">
        <v>0.979481641468682</v>
      </c>
      <c r="L1127">
        <v>0.99125683060109204</v>
      </c>
      <c r="M1127">
        <v>1.0120218579234901</v>
      </c>
      <c r="N1127">
        <v>0.985334057577403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699</v>
      </c>
      <c r="F1128">
        <v>701</v>
      </c>
      <c r="G1128">
        <v>2</v>
      </c>
      <c r="H1128">
        <v>643</v>
      </c>
      <c r="I1128">
        <v>56</v>
      </c>
      <c r="J1128">
        <v>58</v>
      </c>
      <c r="K1128">
        <v>0.91988555078683798</v>
      </c>
      <c r="L1128">
        <v>0.91726105563480698</v>
      </c>
      <c r="M1128">
        <v>0.997146932952924</v>
      </c>
      <c r="N1128">
        <v>0.91857142857142804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178</v>
      </c>
      <c r="F1129">
        <v>195</v>
      </c>
      <c r="G1129">
        <v>17</v>
      </c>
      <c r="H1129">
        <v>120</v>
      </c>
      <c r="I1129">
        <v>58</v>
      </c>
      <c r="J1129">
        <v>75</v>
      </c>
      <c r="K1129">
        <v>0.67415730337078605</v>
      </c>
      <c r="L1129">
        <v>0.61538461538461497</v>
      </c>
      <c r="M1129">
        <v>0.91282051282051202</v>
      </c>
      <c r="N1129">
        <v>0.64343163538874004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959</v>
      </c>
      <c r="F1130">
        <v>915</v>
      </c>
      <c r="G1130">
        <v>44</v>
      </c>
      <c r="H1130">
        <v>914</v>
      </c>
      <c r="I1130">
        <v>45</v>
      </c>
      <c r="J1130">
        <v>1</v>
      </c>
      <c r="K1130">
        <v>0.95307612095933203</v>
      </c>
      <c r="L1130">
        <v>0.99890710382513603</v>
      </c>
      <c r="M1130">
        <v>1.0480874316939801</v>
      </c>
      <c r="N1130">
        <v>0.97545357524012799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685</v>
      </c>
      <c r="F1131">
        <v>701</v>
      </c>
      <c r="G1131">
        <v>16</v>
      </c>
      <c r="H1131">
        <v>635</v>
      </c>
      <c r="I1131">
        <v>50</v>
      </c>
      <c r="J1131">
        <v>66</v>
      </c>
      <c r="K1131">
        <v>0.92700729927007297</v>
      </c>
      <c r="L1131">
        <v>0.90584878744650499</v>
      </c>
      <c r="M1131">
        <v>0.97717546362339502</v>
      </c>
      <c r="N1131">
        <v>0.91630591630591596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200</v>
      </c>
      <c r="F1132">
        <v>195</v>
      </c>
      <c r="G1132">
        <v>5</v>
      </c>
      <c r="H1132">
        <v>132</v>
      </c>
      <c r="I1132">
        <v>68</v>
      </c>
      <c r="J1132">
        <v>63</v>
      </c>
      <c r="K1132">
        <v>0.66</v>
      </c>
      <c r="L1132">
        <v>0.67692307692307696</v>
      </c>
      <c r="M1132">
        <v>1.02564102564102</v>
      </c>
      <c r="N1132">
        <v>0.66835443037974696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927</v>
      </c>
      <c r="F1133">
        <v>915</v>
      </c>
      <c r="G1133">
        <v>12</v>
      </c>
      <c r="H1133">
        <v>912</v>
      </c>
      <c r="I1133">
        <v>15</v>
      </c>
      <c r="J1133">
        <v>3</v>
      </c>
      <c r="K1133">
        <v>0.98381877022653696</v>
      </c>
      <c r="L1133">
        <v>0.99672131147540899</v>
      </c>
      <c r="M1133">
        <v>1.01311475409836</v>
      </c>
      <c r="N1133">
        <v>0.99022801302931596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692</v>
      </c>
      <c r="F1134">
        <v>701</v>
      </c>
      <c r="G1134">
        <v>9</v>
      </c>
      <c r="H1134">
        <v>647</v>
      </c>
      <c r="I1134">
        <v>45</v>
      </c>
      <c r="J1134">
        <v>54</v>
      </c>
      <c r="K1134">
        <v>0.93497109826589597</v>
      </c>
      <c r="L1134">
        <v>0.92296718972895797</v>
      </c>
      <c r="M1134">
        <v>0.98716119828815896</v>
      </c>
      <c r="N1134">
        <v>0.92893036611629498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206</v>
      </c>
      <c r="F1135">
        <v>195</v>
      </c>
      <c r="G1135">
        <v>11</v>
      </c>
      <c r="H1135">
        <v>164</v>
      </c>
      <c r="I1135">
        <v>42</v>
      </c>
      <c r="J1135">
        <v>31</v>
      </c>
      <c r="K1135">
        <v>0.79611650485436802</v>
      </c>
      <c r="L1135">
        <v>0.84102564102564104</v>
      </c>
      <c r="M1135">
        <v>1.05641025641025</v>
      </c>
      <c r="N1135">
        <v>0.81795511221945105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1207</v>
      </c>
      <c r="F1136">
        <v>1230</v>
      </c>
      <c r="G1136">
        <v>23</v>
      </c>
      <c r="H1136">
        <v>1195</v>
      </c>
      <c r="I1136">
        <v>12</v>
      </c>
      <c r="J1136">
        <v>35</v>
      </c>
      <c r="K1136">
        <v>0.99005799502899705</v>
      </c>
      <c r="L1136">
        <v>0.97154471544715404</v>
      </c>
      <c r="M1136">
        <v>0.98130081300812999</v>
      </c>
      <c r="N1136">
        <v>0.98071399261386905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739</v>
      </c>
      <c r="F1137">
        <v>761</v>
      </c>
      <c r="G1137">
        <v>22</v>
      </c>
      <c r="H1137">
        <v>653</v>
      </c>
      <c r="I1137">
        <v>86</v>
      </c>
      <c r="J1137">
        <v>108</v>
      </c>
      <c r="K1137">
        <v>0.88362652232746897</v>
      </c>
      <c r="L1137">
        <v>0.8580814717477</v>
      </c>
      <c r="M1137">
        <v>0.97109067017082695</v>
      </c>
      <c r="N1137">
        <v>0.87066666666666603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242</v>
      </c>
      <c r="F1138">
        <v>225</v>
      </c>
      <c r="G1138">
        <v>17</v>
      </c>
      <c r="H1138">
        <v>160</v>
      </c>
      <c r="I1138">
        <v>82</v>
      </c>
      <c r="J1138">
        <v>65</v>
      </c>
      <c r="K1138">
        <v>0.661157024793388</v>
      </c>
      <c r="L1138">
        <v>0.71111111111111103</v>
      </c>
      <c r="M1138">
        <v>1.07555555555555</v>
      </c>
      <c r="N1138">
        <v>0.685224839400428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1242</v>
      </c>
      <c r="F1139">
        <v>1230</v>
      </c>
      <c r="G1139">
        <v>12</v>
      </c>
      <c r="H1139">
        <v>1216</v>
      </c>
      <c r="I1139">
        <v>26</v>
      </c>
      <c r="J1139">
        <v>14</v>
      </c>
      <c r="K1139">
        <v>0.97906602254428299</v>
      </c>
      <c r="L1139">
        <v>0.98861788617886104</v>
      </c>
      <c r="M1139">
        <v>1.0097560975609701</v>
      </c>
      <c r="N1139">
        <v>0.98381877022653696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703</v>
      </c>
      <c r="F1140">
        <v>761</v>
      </c>
      <c r="G1140">
        <v>58</v>
      </c>
      <c r="H1140">
        <v>636</v>
      </c>
      <c r="I1140">
        <v>67</v>
      </c>
      <c r="J1140">
        <v>125</v>
      </c>
      <c r="K1140">
        <v>0.90469416785206203</v>
      </c>
      <c r="L1140">
        <v>0.83574244415243104</v>
      </c>
      <c r="M1140">
        <v>0.92378449408672803</v>
      </c>
      <c r="N1140">
        <v>0.86885245901639296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227</v>
      </c>
      <c r="F1141">
        <v>225</v>
      </c>
      <c r="G1141">
        <v>2</v>
      </c>
      <c r="H1141">
        <v>190</v>
      </c>
      <c r="I1141">
        <v>37</v>
      </c>
      <c r="J1141">
        <v>35</v>
      </c>
      <c r="K1141">
        <v>0.83700440528634301</v>
      </c>
      <c r="L1141">
        <v>0.844444444444444</v>
      </c>
      <c r="M1141">
        <v>1.0088888888888801</v>
      </c>
      <c r="N1141">
        <v>0.840707964601769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1241</v>
      </c>
      <c r="F1142">
        <v>1230</v>
      </c>
      <c r="G1142">
        <v>11</v>
      </c>
      <c r="H1142">
        <v>1224</v>
      </c>
      <c r="I1142">
        <v>17</v>
      </c>
      <c r="J1142">
        <v>6</v>
      </c>
      <c r="K1142">
        <v>0.98630136986301298</v>
      </c>
      <c r="L1142">
        <v>0.99512195121951197</v>
      </c>
      <c r="M1142">
        <v>1.00894308943089</v>
      </c>
      <c r="N1142">
        <v>0.99069202751922203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743</v>
      </c>
      <c r="F1143">
        <v>761</v>
      </c>
      <c r="G1143">
        <v>18</v>
      </c>
      <c r="H1143">
        <v>677</v>
      </c>
      <c r="I1143">
        <v>66</v>
      </c>
      <c r="J1143">
        <v>84</v>
      </c>
      <c r="K1143">
        <v>0.911170928667563</v>
      </c>
      <c r="L1143">
        <v>0.88961892247043295</v>
      </c>
      <c r="M1143">
        <v>0.97634691195794998</v>
      </c>
      <c r="N1143">
        <v>0.90026595744680804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222</v>
      </c>
      <c r="F1144">
        <v>225</v>
      </c>
      <c r="G1144">
        <v>3</v>
      </c>
      <c r="H1144">
        <v>183</v>
      </c>
      <c r="I1144">
        <v>39</v>
      </c>
      <c r="J1144">
        <v>42</v>
      </c>
      <c r="K1144">
        <v>0.82432432432432401</v>
      </c>
      <c r="L1144">
        <v>0.81333333333333302</v>
      </c>
      <c r="M1144">
        <v>0.98666666666666603</v>
      </c>
      <c r="N1144">
        <v>0.81879194630872398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1029</v>
      </c>
      <c r="F1145">
        <v>1035</v>
      </c>
      <c r="G1145">
        <v>6</v>
      </c>
      <c r="H1145">
        <v>1019</v>
      </c>
      <c r="I1145">
        <v>10</v>
      </c>
      <c r="J1145">
        <v>16</v>
      </c>
      <c r="K1145">
        <v>0.99028182701652001</v>
      </c>
      <c r="L1145">
        <v>0.98454106280193199</v>
      </c>
      <c r="M1145">
        <v>0.99420289855072397</v>
      </c>
      <c r="N1145">
        <v>0.987403100775193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821</v>
      </c>
      <c r="F1146">
        <v>827</v>
      </c>
      <c r="G1146">
        <v>6</v>
      </c>
      <c r="H1146">
        <v>738</v>
      </c>
      <c r="I1146">
        <v>83</v>
      </c>
      <c r="J1146">
        <v>89</v>
      </c>
      <c r="K1146">
        <v>0.89890377588306902</v>
      </c>
      <c r="L1146">
        <v>0.89238210399032603</v>
      </c>
      <c r="M1146">
        <v>0.99274486094316805</v>
      </c>
      <c r="N1146">
        <v>0.89563106796116498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235</v>
      </c>
      <c r="F1147">
        <v>243</v>
      </c>
      <c r="G1147">
        <v>8</v>
      </c>
      <c r="H1147">
        <v>150</v>
      </c>
      <c r="I1147">
        <v>85</v>
      </c>
      <c r="J1147">
        <v>93</v>
      </c>
      <c r="K1147">
        <v>0.63829787234042501</v>
      </c>
      <c r="L1147">
        <v>0.61728395061728303</v>
      </c>
      <c r="M1147">
        <v>0.96707818930041101</v>
      </c>
      <c r="N1147">
        <v>0.62761506276150603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1014</v>
      </c>
      <c r="F1148">
        <v>1035</v>
      </c>
      <c r="G1148">
        <v>21</v>
      </c>
      <c r="H1148">
        <v>1004</v>
      </c>
      <c r="I1148">
        <v>10</v>
      </c>
      <c r="J1148">
        <v>31</v>
      </c>
      <c r="K1148">
        <v>0.99013806706114305</v>
      </c>
      <c r="L1148">
        <v>0.97004830917874396</v>
      </c>
      <c r="M1148">
        <v>0.97971014492753605</v>
      </c>
      <c r="N1148">
        <v>0.979990239141044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804</v>
      </c>
      <c r="F1149">
        <v>827</v>
      </c>
      <c r="G1149">
        <v>23</v>
      </c>
      <c r="H1149">
        <v>739</v>
      </c>
      <c r="I1149">
        <v>65</v>
      </c>
      <c r="J1149">
        <v>88</v>
      </c>
      <c r="K1149">
        <v>0.91915422885572096</v>
      </c>
      <c r="L1149">
        <v>0.89359129383313096</v>
      </c>
      <c r="M1149">
        <v>0.97218863361547703</v>
      </c>
      <c r="N1149">
        <v>0.90619251992642502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241</v>
      </c>
      <c r="F1150">
        <v>243</v>
      </c>
      <c r="G1150">
        <v>2</v>
      </c>
      <c r="H1150">
        <v>188</v>
      </c>
      <c r="I1150">
        <v>53</v>
      </c>
      <c r="J1150">
        <v>55</v>
      </c>
      <c r="K1150">
        <v>0.780082987551867</v>
      </c>
      <c r="L1150">
        <v>0.77366255144032903</v>
      </c>
      <c r="M1150">
        <v>0.99176954732510203</v>
      </c>
      <c r="N1150">
        <v>0.77685950413223104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1043</v>
      </c>
      <c r="F1151">
        <v>1035</v>
      </c>
      <c r="G1151">
        <v>8</v>
      </c>
      <c r="H1151">
        <v>1031</v>
      </c>
      <c r="I1151">
        <v>12</v>
      </c>
      <c r="J1151">
        <v>4</v>
      </c>
      <c r="K1151">
        <v>0.98849472674976002</v>
      </c>
      <c r="L1151">
        <v>0.99613526570048305</v>
      </c>
      <c r="M1151">
        <v>1.0077294685990299</v>
      </c>
      <c r="N1151">
        <v>0.99230028873917198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818</v>
      </c>
      <c r="F1152">
        <v>827</v>
      </c>
      <c r="G1152">
        <v>9</v>
      </c>
      <c r="H1152">
        <v>755</v>
      </c>
      <c r="I1152">
        <v>63</v>
      </c>
      <c r="J1152">
        <v>72</v>
      </c>
      <c r="K1152">
        <v>0.92298288508557402</v>
      </c>
      <c r="L1152">
        <v>0.91293833131801605</v>
      </c>
      <c r="M1152">
        <v>0.98911729141475202</v>
      </c>
      <c r="N1152">
        <v>0.917933130699088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243</v>
      </c>
      <c r="F1153">
        <v>243</v>
      </c>
      <c r="G1153">
        <v>0</v>
      </c>
      <c r="H1153">
        <v>188</v>
      </c>
      <c r="I1153">
        <v>55</v>
      </c>
      <c r="J1153">
        <v>55</v>
      </c>
      <c r="K1153">
        <v>0.77366255144032903</v>
      </c>
      <c r="L1153">
        <v>0.77366255144032903</v>
      </c>
      <c r="M1153">
        <v>1</v>
      </c>
      <c r="N1153">
        <v>0.77366255144032903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1083</v>
      </c>
      <c r="F1154">
        <v>1107</v>
      </c>
      <c r="G1154">
        <v>24</v>
      </c>
      <c r="H1154">
        <v>1078</v>
      </c>
      <c r="I1154">
        <v>5</v>
      </c>
      <c r="J1154">
        <v>29</v>
      </c>
      <c r="K1154">
        <v>0.99538319482917803</v>
      </c>
      <c r="L1154">
        <v>0.97380307136404698</v>
      </c>
      <c r="M1154">
        <v>0.97831978319783197</v>
      </c>
      <c r="N1154">
        <v>0.98447488584474796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656</v>
      </c>
      <c r="F1155">
        <v>701</v>
      </c>
      <c r="G1155">
        <v>45</v>
      </c>
      <c r="H1155">
        <v>622</v>
      </c>
      <c r="I1155">
        <v>34</v>
      </c>
      <c r="J1155">
        <v>79</v>
      </c>
      <c r="K1155">
        <v>0.94817073170731703</v>
      </c>
      <c r="L1155">
        <v>0.88730385164051295</v>
      </c>
      <c r="M1155">
        <v>0.93580599144079801</v>
      </c>
      <c r="N1155">
        <v>0.91672807663964595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210</v>
      </c>
      <c r="F1156">
        <v>266</v>
      </c>
      <c r="G1156">
        <v>56</v>
      </c>
      <c r="H1156">
        <v>149</v>
      </c>
      <c r="I1156">
        <v>61</v>
      </c>
      <c r="J1156">
        <v>117</v>
      </c>
      <c r="K1156">
        <v>0.709523809523809</v>
      </c>
      <c r="L1156">
        <v>0.56015037593984895</v>
      </c>
      <c r="M1156">
        <v>0.78947368421052599</v>
      </c>
      <c r="N1156">
        <v>0.626050420168067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1036</v>
      </c>
      <c r="F1157">
        <v>1107</v>
      </c>
      <c r="G1157">
        <v>71</v>
      </c>
      <c r="H1157">
        <v>1028</v>
      </c>
      <c r="I1157">
        <v>8</v>
      </c>
      <c r="J1157">
        <v>79</v>
      </c>
      <c r="K1157">
        <v>0.99227799227799196</v>
      </c>
      <c r="L1157">
        <v>0.92863595302619695</v>
      </c>
      <c r="M1157">
        <v>0.93586269196025296</v>
      </c>
      <c r="N1157">
        <v>0.95940270648623405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637</v>
      </c>
      <c r="F1158">
        <v>701</v>
      </c>
      <c r="G1158">
        <v>64</v>
      </c>
      <c r="H1158">
        <v>599</v>
      </c>
      <c r="I1158">
        <v>38</v>
      </c>
      <c r="J1158">
        <v>102</v>
      </c>
      <c r="K1158">
        <v>0.94034536891679699</v>
      </c>
      <c r="L1158">
        <v>0.85449358059914404</v>
      </c>
      <c r="M1158">
        <v>0.90870185449357999</v>
      </c>
      <c r="N1158">
        <v>0.89536621823617302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267</v>
      </c>
      <c r="F1159">
        <v>266</v>
      </c>
      <c r="G1159">
        <v>1</v>
      </c>
      <c r="H1159">
        <v>221</v>
      </c>
      <c r="I1159">
        <v>46</v>
      </c>
      <c r="J1159">
        <v>45</v>
      </c>
      <c r="K1159">
        <v>0.82771535580524302</v>
      </c>
      <c r="L1159">
        <v>0.83082706766917203</v>
      </c>
      <c r="M1159">
        <v>1.0037593984962401</v>
      </c>
      <c r="N1159">
        <v>0.82926829268292601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1101</v>
      </c>
      <c r="F1160">
        <v>1107</v>
      </c>
      <c r="G1160">
        <v>6</v>
      </c>
      <c r="H1160">
        <v>1099</v>
      </c>
      <c r="I1160">
        <v>2</v>
      </c>
      <c r="J1160">
        <v>8</v>
      </c>
      <c r="K1160">
        <v>0.99818346957311499</v>
      </c>
      <c r="L1160">
        <v>0.99277326106594399</v>
      </c>
      <c r="M1160">
        <v>0.99457994579945797</v>
      </c>
      <c r="N1160">
        <v>0.99547101449275299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690</v>
      </c>
      <c r="F1161">
        <v>701</v>
      </c>
      <c r="G1161">
        <v>11</v>
      </c>
      <c r="H1161">
        <v>663</v>
      </c>
      <c r="I1161">
        <v>27</v>
      </c>
      <c r="J1161">
        <v>38</v>
      </c>
      <c r="K1161">
        <v>0.96086956521739098</v>
      </c>
      <c r="L1161">
        <v>0.94579172610556295</v>
      </c>
      <c r="M1161">
        <v>0.98430813124108396</v>
      </c>
      <c r="N1161">
        <v>0.95327102803738295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258</v>
      </c>
      <c r="F1162">
        <v>266</v>
      </c>
      <c r="G1162">
        <v>8</v>
      </c>
      <c r="H1162">
        <v>213</v>
      </c>
      <c r="I1162">
        <v>45</v>
      </c>
      <c r="J1162">
        <v>53</v>
      </c>
      <c r="K1162">
        <v>0.82558139534883701</v>
      </c>
      <c r="L1162">
        <v>0.80075187969924799</v>
      </c>
      <c r="M1162">
        <v>0.96992481203007497</v>
      </c>
      <c r="N1162">
        <v>0.81297709923664097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1045</v>
      </c>
      <c r="F1163">
        <v>1014</v>
      </c>
      <c r="G1163">
        <v>31</v>
      </c>
      <c r="H1163">
        <v>1002</v>
      </c>
      <c r="I1163">
        <v>43</v>
      </c>
      <c r="J1163">
        <v>12</v>
      </c>
      <c r="K1163">
        <v>0.95885167464114796</v>
      </c>
      <c r="L1163">
        <v>0.98816568047337205</v>
      </c>
      <c r="M1163">
        <v>1.0305719921104499</v>
      </c>
      <c r="N1163">
        <v>0.97328800388538095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680</v>
      </c>
      <c r="F1164">
        <v>656</v>
      </c>
      <c r="G1164">
        <v>24</v>
      </c>
      <c r="H1164">
        <v>623</v>
      </c>
      <c r="I1164">
        <v>57</v>
      </c>
      <c r="J1164">
        <v>33</v>
      </c>
      <c r="K1164">
        <v>0.91617647058823504</v>
      </c>
      <c r="L1164">
        <v>0.94969512195121897</v>
      </c>
      <c r="M1164">
        <v>1.0365853658536499</v>
      </c>
      <c r="N1164">
        <v>0.93263473053892199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220</v>
      </c>
      <c r="F1165">
        <v>247</v>
      </c>
      <c r="G1165">
        <v>27</v>
      </c>
      <c r="H1165">
        <v>180</v>
      </c>
      <c r="I1165">
        <v>40</v>
      </c>
      <c r="J1165">
        <v>67</v>
      </c>
      <c r="K1165">
        <v>0.81818181818181801</v>
      </c>
      <c r="L1165">
        <v>0.72874493927125505</v>
      </c>
      <c r="M1165">
        <v>0.89068825910931104</v>
      </c>
      <c r="N1165">
        <v>0.77087794432548096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1044</v>
      </c>
      <c r="F1166">
        <v>1014</v>
      </c>
      <c r="G1166">
        <v>30</v>
      </c>
      <c r="H1166">
        <v>1011</v>
      </c>
      <c r="I1166">
        <v>33</v>
      </c>
      <c r="J1166">
        <v>3</v>
      </c>
      <c r="K1166">
        <v>0.96839080459770099</v>
      </c>
      <c r="L1166">
        <v>0.99704142011834296</v>
      </c>
      <c r="M1166">
        <v>1.02958579881656</v>
      </c>
      <c r="N1166">
        <v>0.98250728862973702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661</v>
      </c>
      <c r="F1167">
        <v>656</v>
      </c>
      <c r="G1167">
        <v>5</v>
      </c>
      <c r="H1167">
        <v>610</v>
      </c>
      <c r="I1167">
        <v>51</v>
      </c>
      <c r="J1167">
        <v>46</v>
      </c>
      <c r="K1167">
        <v>0.92284417549167896</v>
      </c>
      <c r="L1167">
        <v>0.92987804878048697</v>
      </c>
      <c r="M1167">
        <v>1.0076219512195099</v>
      </c>
      <c r="N1167">
        <v>0.92634776006074404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242</v>
      </c>
      <c r="F1168">
        <v>247</v>
      </c>
      <c r="G1168">
        <v>5</v>
      </c>
      <c r="H1168">
        <v>208</v>
      </c>
      <c r="I1168">
        <v>34</v>
      </c>
      <c r="J1168">
        <v>39</v>
      </c>
      <c r="K1168">
        <v>0.85950413223140498</v>
      </c>
      <c r="L1168">
        <v>0.84210526315789402</v>
      </c>
      <c r="M1168">
        <v>0.97975708502024295</v>
      </c>
      <c r="N1168">
        <v>0.85071574642126702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1030</v>
      </c>
      <c r="F1169">
        <v>1014</v>
      </c>
      <c r="G1169">
        <v>16</v>
      </c>
      <c r="H1169">
        <v>1011</v>
      </c>
      <c r="I1169">
        <v>19</v>
      </c>
      <c r="J1169">
        <v>3</v>
      </c>
      <c r="K1169">
        <v>0.98155339805825204</v>
      </c>
      <c r="L1169">
        <v>0.99704142011834296</v>
      </c>
      <c r="M1169">
        <v>1.0157790927021599</v>
      </c>
      <c r="N1169">
        <v>0.98923679060665304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626</v>
      </c>
      <c r="F1170">
        <v>656</v>
      </c>
      <c r="G1170">
        <v>30</v>
      </c>
      <c r="H1170">
        <v>589</v>
      </c>
      <c r="I1170">
        <v>37</v>
      </c>
      <c r="J1170">
        <v>67</v>
      </c>
      <c r="K1170">
        <v>0.94089456869009502</v>
      </c>
      <c r="L1170">
        <v>0.897865853658536</v>
      </c>
      <c r="M1170">
        <v>0.95426829268292601</v>
      </c>
      <c r="N1170">
        <v>0.91887675507020194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239</v>
      </c>
      <c r="F1171">
        <v>247</v>
      </c>
      <c r="G1171">
        <v>8</v>
      </c>
      <c r="H1171">
        <v>199</v>
      </c>
      <c r="I1171">
        <v>40</v>
      </c>
      <c r="J1171">
        <v>48</v>
      </c>
      <c r="K1171">
        <v>0.832635983263598</v>
      </c>
      <c r="L1171">
        <v>0.80566801619433204</v>
      </c>
      <c r="M1171">
        <v>0.96761133603238803</v>
      </c>
      <c r="N1171">
        <v>0.81893004115226298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1065</v>
      </c>
      <c r="F1172">
        <v>1070</v>
      </c>
      <c r="G1172">
        <v>5</v>
      </c>
      <c r="H1172">
        <v>1059</v>
      </c>
      <c r="I1172">
        <v>6</v>
      </c>
      <c r="J1172">
        <v>11</v>
      </c>
      <c r="K1172">
        <v>0.99436619718309804</v>
      </c>
      <c r="L1172">
        <v>0.98971962616822395</v>
      </c>
      <c r="M1172">
        <v>0.99532710280373804</v>
      </c>
      <c r="N1172">
        <v>0.99203747072599502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727</v>
      </c>
      <c r="F1173">
        <v>700</v>
      </c>
      <c r="G1173">
        <v>27</v>
      </c>
      <c r="H1173">
        <v>636</v>
      </c>
      <c r="I1173">
        <v>91</v>
      </c>
      <c r="J1173">
        <v>64</v>
      </c>
      <c r="K1173">
        <v>0.87482806052269602</v>
      </c>
      <c r="L1173">
        <v>0.90857142857142803</v>
      </c>
      <c r="M1173">
        <v>1.03857142857142</v>
      </c>
      <c r="N1173">
        <v>0.89138051857042699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206</v>
      </c>
      <c r="F1174">
        <v>239</v>
      </c>
      <c r="G1174">
        <v>33</v>
      </c>
      <c r="H1174">
        <v>160</v>
      </c>
      <c r="I1174">
        <v>46</v>
      </c>
      <c r="J1174">
        <v>79</v>
      </c>
      <c r="K1174">
        <v>0.77669902912621303</v>
      </c>
      <c r="L1174">
        <v>0.669456066945606</v>
      </c>
      <c r="M1174">
        <v>0.86192468619246798</v>
      </c>
      <c r="N1174">
        <v>0.71910112359550504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1062</v>
      </c>
      <c r="F1175">
        <v>1070</v>
      </c>
      <c r="G1175">
        <v>8</v>
      </c>
      <c r="H1175">
        <v>1053</v>
      </c>
      <c r="I1175">
        <v>9</v>
      </c>
      <c r="J1175">
        <v>17</v>
      </c>
      <c r="K1175">
        <v>0.99152542372881303</v>
      </c>
      <c r="L1175">
        <v>0.98411214953270998</v>
      </c>
      <c r="M1175">
        <v>0.992523364485981</v>
      </c>
      <c r="N1175">
        <v>0.98780487804878003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681</v>
      </c>
      <c r="F1176">
        <v>700</v>
      </c>
      <c r="G1176">
        <v>19</v>
      </c>
      <c r="H1176">
        <v>618</v>
      </c>
      <c r="I1176">
        <v>63</v>
      </c>
      <c r="J1176">
        <v>82</v>
      </c>
      <c r="K1176">
        <v>0.90748898678414003</v>
      </c>
      <c r="L1176">
        <v>0.88285714285714201</v>
      </c>
      <c r="M1176">
        <v>0.97285714285714198</v>
      </c>
      <c r="N1176">
        <v>0.89500362056480798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231</v>
      </c>
      <c r="F1177">
        <v>239</v>
      </c>
      <c r="G1177">
        <v>8</v>
      </c>
      <c r="H1177">
        <v>188</v>
      </c>
      <c r="I1177">
        <v>43</v>
      </c>
      <c r="J1177">
        <v>51</v>
      </c>
      <c r="K1177">
        <v>0.81385281385281305</v>
      </c>
      <c r="L1177">
        <v>0.78661087866108703</v>
      </c>
      <c r="M1177">
        <v>0.96652719665271902</v>
      </c>
      <c r="N1177">
        <v>0.8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1073</v>
      </c>
      <c r="F1178">
        <v>1070</v>
      </c>
      <c r="G1178">
        <v>3</v>
      </c>
      <c r="H1178">
        <v>1067</v>
      </c>
      <c r="I1178">
        <v>6</v>
      </c>
      <c r="J1178">
        <v>3</v>
      </c>
      <c r="K1178">
        <v>0.99440820130475305</v>
      </c>
      <c r="L1178">
        <v>0.99719626168224296</v>
      </c>
      <c r="M1178">
        <v>1.0028037383177499</v>
      </c>
      <c r="N1178">
        <v>0.99580027998133402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686</v>
      </c>
      <c r="F1179">
        <v>700</v>
      </c>
      <c r="G1179">
        <v>14</v>
      </c>
      <c r="H1179">
        <v>636</v>
      </c>
      <c r="I1179">
        <v>50</v>
      </c>
      <c r="J1179">
        <v>64</v>
      </c>
      <c r="K1179">
        <v>0.92711370262390602</v>
      </c>
      <c r="L1179">
        <v>0.90857142857142803</v>
      </c>
      <c r="M1179">
        <v>0.98</v>
      </c>
      <c r="N1179">
        <v>0.91774891774891698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228</v>
      </c>
      <c r="F1180">
        <v>239</v>
      </c>
      <c r="G1180">
        <v>11</v>
      </c>
      <c r="H1180">
        <v>184</v>
      </c>
      <c r="I1180">
        <v>44</v>
      </c>
      <c r="J1180">
        <v>55</v>
      </c>
      <c r="K1180">
        <v>0.80701754385964897</v>
      </c>
      <c r="L1180">
        <v>0.76987447698744704</v>
      </c>
      <c r="M1180">
        <v>0.95397489539748903</v>
      </c>
      <c r="N1180">
        <v>0.78800856531049202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1006</v>
      </c>
      <c r="F1181">
        <v>1007</v>
      </c>
      <c r="G1181">
        <v>1</v>
      </c>
      <c r="H1181">
        <v>1001</v>
      </c>
      <c r="I1181">
        <v>5</v>
      </c>
      <c r="J1181">
        <v>6</v>
      </c>
      <c r="K1181">
        <v>0.99502982107355797</v>
      </c>
      <c r="L1181">
        <v>0.99404170804369396</v>
      </c>
      <c r="M1181">
        <v>0.99900695134061501</v>
      </c>
      <c r="N1181">
        <v>0.99453551912568305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711</v>
      </c>
      <c r="F1182">
        <v>641</v>
      </c>
      <c r="G1182">
        <v>70</v>
      </c>
      <c r="H1182">
        <v>603</v>
      </c>
      <c r="I1182">
        <v>108</v>
      </c>
      <c r="J1182">
        <v>38</v>
      </c>
      <c r="K1182">
        <v>0.848101265822784</v>
      </c>
      <c r="L1182">
        <v>0.94071762870514797</v>
      </c>
      <c r="M1182">
        <v>1.1092043681747199</v>
      </c>
      <c r="N1182">
        <v>0.89201183431952602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251</v>
      </c>
      <c r="F1183">
        <v>204</v>
      </c>
      <c r="G1183">
        <v>47</v>
      </c>
      <c r="H1183">
        <v>171</v>
      </c>
      <c r="I1183">
        <v>80</v>
      </c>
      <c r="J1183">
        <v>33</v>
      </c>
      <c r="K1183">
        <v>0.68127490039840599</v>
      </c>
      <c r="L1183">
        <v>0.83823529411764697</v>
      </c>
      <c r="M1183">
        <v>1.2303921568627401</v>
      </c>
      <c r="N1183">
        <v>0.75164835164835098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1060</v>
      </c>
      <c r="F1184">
        <v>1007</v>
      </c>
      <c r="G1184">
        <v>53</v>
      </c>
      <c r="H1184">
        <v>1007</v>
      </c>
      <c r="I1184">
        <v>53</v>
      </c>
      <c r="J1184">
        <v>0</v>
      </c>
      <c r="K1184">
        <v>0.95</v>
      </c>
      <c r="L1184">
        <v>1</v>
      </c>
      <c r="M1184">
        <v>1.0526315789473599</v>
      </c>
      <c r="N1184">
        <v>0.97435897435897401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654</v>
      </c>
      <c r="F1185">
        <v>641</v>
      </c>
      <c r="G1185">
        <v>13</v>
      </c>
      <c r="H1185">
        <v>568</v>
      </c>
      <c r="I1185">
        <v>86</v>
      </c>
      <c r="J1185">
        <v>73</v>
      </c>
      <c r="K1185">
        <v>0.86850152905198696</v>
      </c>
      <c r="L1185">
        <v>0.88611544461778402</v>
      </c>
      <c r="M1185">
        <v>1.02028081123244</v>
      </c>
      <c r="N1185">
        <v>0.877220077220077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249</v>
      </c>
      <c r="F1186">
        <v>204</v>
      </c>
      <c r="G1186">
        <v>45</v>
      </c>
      <c r="H1186">
        <v>185</v>
      </c>
      <c r="I1186">
        <v>64</v>
      </c>
      <c r="J1186">
        <v>19</v>
      </c>
      <c r="K1186">
        <v>0.74297188755020005</v>
      </c>
      <c r="L1186">
        <v>0.90686274509803899</v>
      </c>
      <c r="M1186">
        <v>1.22058823529411</v>
      </c>
      <c r="N1186">
        <v>0.81677704194260403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1021</v>
      </c>
      <c r="F1187">
        <v>1007</v>
      </c>
      <c r="G1187">
        <v>14</v>
      </c>
      <c r="H1187">
        <v>1007</v>
      </c>
      <c r="I1187">
        <v>14</v>
      </c>
      <c r="J1187">
        <v>0</v>
      </c>
      <c r="K1187">
        <v>0.98628795298726701</v>
      </c>
      <c r="L1187">
        <v>1</v>
      </c>
      <c r="M1187">
        <v>1.0139026812313801</v>
      </c>
      <c r="N1187">
        <v>0.99309664694279998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621</v>
      </c>
      <c r="F1188">
        <v>641</v>
      </c>
      <c r="G1188">
        <v>20</v>
      </c>
      <c r="H1188">
        <v>562</v>
      </c>
      <c r="I1188">
        <v>59</v>
      </c>
      <c r="J1188">
        <v>79</v>
      </c>
      <c r="K1188">
        <v>0.90499194847020903</v>
      </c>
      <c r="L1188">
        <v>0.87675507020280796</v>
      </c>
      <c r="M1188">
        <v>0.96879875195007803</v>
      </c>
      <c r="N1188">
        <v>0.89064976228209103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218</v>
      </c>
      <c r="F1189">
        <v>204</v>
      </c>
      <c r="G1189">
        <v>14</v>
      </c>
      <c r="H1189">
        <v>167</v>
      </c>
      <c r="I1189">
        <v>51</v>
      </c>
      <c r="J1189">
        <v>37</v>
      </c>
      <c r="K1189">
        <v>0.76605504587155904</v>
      </c>
      <c r="L1189">
        <v>0.81862745098039202</v>
      </c>
      <c r="M1189">
        <v>1.0686274509803899</v>
      </c>
      <c r="N1189">
        <v>0.79146919431279605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982</v>
      </c>
      <c r="F1190">
        <v>1000</v>
      </c>
      <c r="G1190">
        <v>18</v>
      </c>
      <c r="H1190">
        <v>980</v>
      </c>
      <c r="I1190">
        <v>2</v>
      </c>
      <c r="J1190">
        <v>20</v>
      </c>
      <c r="K1190">
        <v>0.99796334012219901</v>
      </c>
      <c r="L1190">
        <v>0.98</v>
      </c>
      <c r="M1190">
        <v>0.98199999999999998</v>
      </c>
      <c r="N1190">
        <v>0.98890010090817304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830</v>
      </c>
      <c r="F1191">
        <v>815</v>
      </c>
      <c r="G1191">
        <v>15</v>
      </c>
      <c r="H1191">
        <v>767</v>
      </c>
      <c r="I1191">
        <v>63</v>
      </c>
      <c r="J1191">
        <v>48</v>
      </c>
      <c r="K1191">
        <v>0.924096385542168</v>
      </c>
      <c r="L1191">
        <v>0.94110429447852695</v>
      </c>
      <c r="M1191">
        <v>1.01840490797546</v>
      </c>
      <c r="N1191">
        <v>0.93252279635258295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254</v>
      </c>
      <c r="F1192">
        <v>216</v>
      </c>
      <c r="G1192">
        <v>38</v>
      </c>
      <c r="H1192">
        <v>167</v>
      </c>
      <c r="I1192">
        <v>87</v>
      </c>
      <c r="J1192">
        <v>49</v>
      </c>
      <c r="K1192">
        <v>0.65748031496062997</v>
      </c>
      <c r="L1192">
        <v>0.77314814814814803</v>
      </c>
      <c r="M1192">
        <v>1.17592592592592</v>
      </c>
      <c r="N1192">
        <v>0.71063829787234001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1035</v>
      </c>
      <c r="F1193">
        <v>1000</v>
      </c>
      <c r="G1193">
        <v>35</v>
      </c>
      <c r="H1193">
        <v>1000</v>
      </c>
      <c r="I1193">
        <v>35</v>
      </c>
      <c r="J1193">
        <v>0</v>
      </c>
      <c r="K1193">
        <v>0.96618357487922701</v>
      </c>
      <c r="L1193">
        <v>1</v>
      </c>
      <c r="M1193">
        <v>1.0349999999999999</v>
      </c>
      <c r="N1193">
        <v>0.98280098280098205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820</v>
      </c>
      <c r="F1194">
        <v>815</v>
      </c>
      <c r="G1194">
        <v>5</v>
      </c>
      <c r="H1194">
        <v>764</v>
      </c>
      <c r="I1194">
        <v>56</v>
      </c>
      <c r="J1194">
        <v>51</v>
      </c>
      <c r="K1194">
        <v>0.93170731707317</v>
      </c>
      <c r="L1194">
        <v>0.93742331288343494</v>
      </c>
      <c r="M1194">
        <v>1.00613496932515</v>
      </c>
      <c r="N1194">
        <v>0.93455657492354705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245</v>
      </c>
      <c r="F1195">
        <v>216</v>
      </c>
      <c r="G1195">
        <v>29</v>
      </c>
      <c r="H1195">
        <v>183</v>
      </c>
      <c r="I1195">
        <v>62</v>
      </c>
      <c r="J1195">
        <v>33</v>
      </c>
      <c r="K1195">
        <v>0.74693877551020404</v>
      </c>
      <c r="L1195">
        <v>0.84722222222222199</v>
      </c>
      <c r="M1195">
        <v>1.13425925925925</v>
      </c>
      <c r="N1195">
        <v>0.79392624728850303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1000</v>
      </c>
      <c r="F1196">
        <v>1000</v>
      </c>
      <c r="G1196">
        <v>0</v>
      </c>
      <c r="H1196">
        <v>995</v>
      </c>
      <c r="I1196">
        <v>5</v>
      </c>
      <c r="J1196">
        <v>5</v>
      </c>
      <c r="K1196">
        <v>0.995</v>
      </c>
      <c r="L1196">
        <v>0.995</v>
      </c>
      <c r="M1196">
        <v>1</v>
      </c>
      <c r="N1196">
        <v>0.995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798</v>
      </c>
      <c r="F1197">
        <v>815</v>
      </c>
      <c r="G1197">
        <v>17</v>
      </c>
      <c r="H1197">
        <v>756</v>
      </c>
      <c r="I1197">
        <v>42</v>
      </c>
      <c r="J1197">
        <v>59</v>
      </c>
      <c r="K1197">
        <v>0.94736842105263097</v>
      </c>
      <c r="L1197">
        <v>0.92760736196319005</v>
      </c>
      <c r="M1197">
        <v>0.97914110429447798</v>
      </c>
      <c r="N1197">
        <v>0.93738375697458098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222</v>
      </c>
      <c r="F1198">
        <v>216</v>
      </c>
      <c r="G1198">
        <v>6</v>
      </c>
      <c r="H1198">
        <v>180</v>
      </c>
      <c r="I1198">
        <v>42</v>
      </c>
      <c r="J1198">
        <v>36</v>
      </c>
      <c r="K1198">
        <v>0.81081081081080997</v>
      </c>
      <c r="L1198">
        <v>0.83333333333333304</v>
      </c>
      <c r="M1198">
        <v>1.0277777777777699</v>
      </c>
      <c r="N1198">
        <v>0.82191780821917804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1030</v>
      </c>
      <c r="F1199">
        <v>1052</v>
      </c>
      <c r="G1199">
        <v>22</v>
      </c>
      <c r="H1199">
        <v>1029</v>
      </c>
      <c r="I1199">
        <v>1</v>
      </c>
      <c r="J1199">
        <v>23</v>
      </c>
      <c r="K1199">
        <v>0.99902912621359197</v>
      </c>
      <c r="L1199">
        <v>0.97813688212927696</v>
      </c>
      <c r="M1199">
        <v>0.97908745247148199</v>
      </c>
      <c r="N1199">
        <v>0.98847262247838596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867</v>
      </c>
      <c r="F1200">
        <v>913</v>
      </c>
      <c r="G1200">
        <v>46</v>
      </c>
      <c r="H1200">
        <v>814</v>
      </c>
      <c r="I1200">
        <v>53</v>
      </c>
      <c r="J1200">
        <v>99</v>
      </c>
      <c r="K1200">
        <v>0.93886966551326401</v>
      </c>
      <c r="L1200">
        <v>0.89156626506024095</v>
      </c>
      <c r="M1200">
        <v>0.94961664841182902</v>
      </c>
      <c r="N1200">
        <v>0.91460674157303301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222</v>
      </c>
      <c r="F1201">
        <v>217</v>
      </c>
      <c r="G1201">
        <v>5</v>
      </c>
      <c r="H1201">
        <v>160</v>
      </c>
      <c r="I1201">
        <v>62</v>
      </c>
      <c r="J1201">
        <v>57</v>
      </c>
      <c r="K1201">
        <v>0.72072072072072002</v>
      </c>
      <c r="L1201">
        <v>0.73732718894009197</v>
      </c>
      <c r="M1201">
        <v>1.0230414746543699</v>
      </c>
      <c r="N1201">
        <v>0.72892938496583104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1000</v>
      </c>
      <c r="F1202">
        <v>1052</v>
      </c>
      <c r="G1202">
        <v>52</v>
      </c>
      <c r="H1202">
        <v>994</v>
      </c>
      <c r="I1202">
        <v>6</v>
      </c>
      <c r="J1202">
        <v>58</v>
      </c>
      <c r="K1202">
        <v>0.99399999999999999</v>
      </c>
      <c r="L1202">
        <v>0.94486692015209095</v>
      </c>
      <c r="M1202">
        <v>0.95057034220532299</v>
      </c>
      <c r="N1202">
        <v>0.96881091617933701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878</v>
      </c>
      <c r="F1203">
        <v>913</v>
      </c>
      <c r="G1203">
        <v>35</v>
      </c>
      <c r="H1203">
        <v>830</v>
      </c>
      <c r="I1203">
        <v>48</v>
      </c>
      <c r="J1203">
        <v>83</v>
      </c>
      <c r="K1203">
        <v>0.94533029612756203</v>
      </c>
      <c r="L1203">
        <v>0.90909090909090895</v>
      </c>
      <c r="M1203">
        <v>0.96166484118291296</v>
      </c>
      <c r="N1203">
        <v>0.92685650474595105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231</v>
      </c>
      <c r="F1204">
        <v>217</v>
      </c>
      <c r="G1204">
        <v>14</v>
      </c>
      <c r="H1204">
        <v>187</v>
      </c>
      <c r="I1204">
        <v>44</v>
      </c>
      <c r="J1204">
        <v>30</v>
      </c>
      <c r="K1204">
        <v>0.80952380952380898</v>
      </c>
      <c r="L1204">
        <v>0.86175115207373199</v>
      </c>
      <c r="M1204">
        <v>1.06451612903225</v>
      </c>
      <c r="N1204">
        <v>0.83482142857142805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1062</v>
      </c>
      <c r="F1205">
        <v>1052</v>
      </c>
      <c r="G1205">
        <v>10</v>
      </c>
      <c r="H1205">
        <v>1048</v>
      </c>
      <c r="I1205">
        <v>14</v>
      </c>
      <c r="J1205">
        <v>4</v>
      </c>
      <c r="K1205">
        <v>0.98681732580037596</v>
      </c>
      <c r="L1205">
        <v>0.99619771863117801</v>
      </c>
      <c r="M1205">
        <v>1.00950570342205</v>
      </c>
      <c r="N1205">
        <v>0.99148533585619603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877</v>
      </c>
      <c r="F1206">
        <v>913</v>
      </c>
      <c r="G1206">
        <v>36</v>
      </c>
      <c r="H1206">
        <v>835</v>
      </c>
      <c r="I1206">
        <v>42</v>
      </c>
      <c r="J1206">
        <v>78</v>
      </c>
      <c r="K1206">
        <v>0.95210946408209796</v>
      </c>
      <c r="L1206">
        <v>0.91456736035049202</v>
      </c>
      <c r="M1206">
        <v>0.96056955093099605</v>
      </c>
      <c r="N1206">
        <v>0.93296089385474801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205</v>
      </c>
      <c r="F1207">
        <v>217</v>
      </c>
      <c r="G1207">
        <v>12</v>
      </c>
      <c r="H1207">
        <v>170</v>
      </c>
      <c r="I1207">
        <v>35</v>
      </c>
      <c r="J1207">
        <v>47</v>
      </c>
      <c r="K1207">
        <v>0.82926829268292601</v>
      </c>
      <c r="L1207">
        <v>0.78341013824884798</v>
      </c>
      <c r="M1207">
        <v>0.94470046082949299</v>
      </c>
      <c r="N1207">
        <v>0.80568720379146896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960</v>
      </c>
      <c r="F1208">
        <v>964</v>
      </c>
      <c r="G1208">
        <v>4</v>
      </c>
      <c r="H1208">
        <v>954</v>
      </c>
      <c r="I1208">
        <v>6</v>
      </c>
      <c r="J1208">
        <v>10</v>
      </c>
      <c r="K1208">
        <v>0.99375000000000002</v>
      </c>
      <c r="L1208">
        <v>0.98962655601659699</v>
      </c>
      <c r="M1208">
        <v>0.99585062240663902</v>
      </c>
      <c r="N1208">
        <v>0.99168399168399102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815</v>
      </c>
      <c r="F1209">
        <v>774</v>
      </c>
      <c r="G1209">
        <v>41</v>
      </c>
      <c r="H1209">
        <v>743</v>
      </c>
      <c r="I1209">
        <v>72</v>
      </c>
      <c r="J1209">
        <v>31</v>
      </c>
      <c r="K1209">
        <v>0.91165644171779103</v>
      </c>
      <c r="L1209">
        <v>0.95994832041343603</v>
      </c>
      <c r="M1209">
        <v>1.0529715762273899</v>
      </c>
      <c r="N1209">
        <v>0.93517935808684705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201</v>
      </c>
      <c r="F1210">
        <v>218</v>
      </c>
      <c r="G1210">
        <v>17</v>
      </c>
      <c r="H1210">
        <v>166</v>
      </c>
      <c r="I1210">
        <v>35</v>
      </c>
      <c r="J1210">
        <v>52</v>
      </c>
      <c r="K1210">
        <v>0.82587064676616895</v>
      </c>
      <c r="L1210">
        <v>0.76146788990825598</v>
      </c>
      <c r="M1210">
        <v>0.92201834862385301</v>
      </c>
      <c r="N1210">
        <v>0.79236276849641996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946</v>
      </c>
      <c r="F1211">
        <v>964</v>
      </c>
      <c r="G1211">
        <v>18</v>
      </c>
      <c r="H1211">
        <v>936</v>
      </c>
      <c r="I1211">
        <v>10</v>
      </c>
      <c r="J1211">
        <v>28</v>
      </c>
      <c r="K1211">
        <v>0.98942917547568698</v>
      </c>
      <c r="L1211">
        <v>0.97095435684647302</v>
      </c>
      <c r="M1211">
        <v>0.98132780082987503</v>
      </c>
      <c r="N1211">
        <v>0.98010471204188399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734</v>
      </c>
      <c r="F1212">
        <v>774</v>
      </c>
      <c r="G1212">
        <v>40</v>
      </c>
      <c r="H1212">
        <v>686</v>
      </c>
      <c r="I1212">
        <v>48</v>
      </c>
      <c r="J1212">
        <v>88</v>
      </c>
      <c r="K1212">
        <v>0.93460490463215196</v>
      </c>
      <c r="L1212">
        <v>0.88630490956072305</v>
      </c>
      <c r="M1212">
        <v>0.94832041343669204</v>
      </c>
      <c r="N1212">
        <v>0.90981432360742698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217</v>
      </c>
      <c r="F1213">
        <v>218</v>
      </c>
      <c r="G1213">
        <v>1</v>
      </c>
      <c r="H1213">
        <v>182</v>
      </c>
      <c r="I1213">
        <v>35</v>
      </c>
      <c r="J1213">
        <v>36</v>
      </c>
      <c r="K1213">
        <v>0.83870967741935398</v>
      </c>
      <c r="L1213">
        <v>0.83486238532110002</v>
      </c>
      <c r="M1213">
        <v>0.99541284403669705</v>
      </c>
      <c r="N1213">
        <v>0.83678160919540201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964</v>
      </c>
      <c r="F1214">
        <v>964</v>
      </c>
      <c r="G1214">
        <v>0</v>
      </c>
      <c r="H1214">
        <v>959</v>
      </c>
      <c r="I1214">
        <v>5</v>
      </c>
      <c r="J1214">
        <v>5</v>
      </c>
      <c r="K1214">
        <v>0.994813278008298</v>
      </c>
      <c r="L1214">
        <v>0.994813278008298</v>
      </c>
      <c r="M1214">
        <v>1</v>
      </c>
      <c r="N1214">
        <v>0.994813278008298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734</v>
      </c>
      <c r="F1215">
        <v>774</v>
      </c>
      <c r="G1215">
        <v>40</v>
      </c>
      <c r="H1215">
        <v>699</v>
      </c>
      <c r="I1215">
        <v>35</v>
      </c>
      <c r="J1215">
        <v>75</v>
      </c>
      <c r="K1215">
        <v>0.95231607629427795</v>
      </c>
      <c r="L1215">
        <v>0.90310077519379806</v>
      </c>
      <c r="M1215">
        <v>0.94832041343669204</v>
      </c>
      <c r="N1215">
        <v>0.92705570291777095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212</v>
      </c>
      <c r="F1216">
        <v>218</v>
      </c>
      <c r="G1216">
        <v>6</v>
      </c>
      <c r="H1216">
        <v>183</v>
      </c>
      <c r="I1216">
        <v>29</v>
      </c>
      <c r="J1216">
        <v>35</v>
      </c>
      <c r="K1216">
        <v>0.86320754716981096</v>
      </c>
      <c r="L1216">
        <v>0.83944954128440297</v>
      </c>
      <c r="M1216">
        <v>0.97247706422018299</v>
      </c>
      <c r="N1216">
        <v>0.85116279069767398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1110</v>
      </c>
      <c r="F1217">
        <v>1109</v>
      </c>
      <c r="G1217">
        <v>1</v>
      </c>
      <c r="H1217">
        <v>1100</v>
      </c>
      <c r="I1217">
        <v>10</v>
      </c>
      <c r="J1217">
        <v>9</v>
      </c>
      <c r="K1217">
        <v>0.99099099099099097</v>
      </c>
      <c r="L1217">
        <v>0.99188458070333596</v>
      </c>
      <c r="M1217">
        <v>1.0009017132551801</v>
      </c>
      <c r="N1217">
        <v>0.99143758449752095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657</v>
      </c>
      <c r="F1218">
        <v>681</v>
      </c>
      <c r="G1218">
        <v>24</v>
      </c>
      <c r="H1218">
        <v>587</v>
      </c>
      <c r="I1218">
        <v>70</v>
      </c>
      <c r="J1218">
        <v>94</v>
      </c>
      <c r="K1218">
        <v>0.893455098934551</v>
      </c>
      <c r="L1218">
        <v>0.86196769456681299</v>
      </c>
      <c r="M1218">
        <v>0.96475770925110105</v>
      </c>
      <c r="N1218">
        <v>0.87742899850523104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253</v>
      </c>
      <c r="F1219">
        <v>272</v>
      </c>
      <c r="G1219">
        <v>19</v>
      </c>
      <c r="H1219">
        <v>174</v>
      </c>
      <c r="I1219">
        <v>79</v>
      </c>
      <c r="J1219">
        <v>98</v>
      </c>
      <c r="K1219">
        <v>0.687747035573122</v>
      </c>
      <c r="L1219">
        <v>0.63970588235294101</v>
      </c>
      <c r="M1219">
        <v>0.93014705882352899</v>
      </c>
      <c r="N1219">
        <v>0.66285714285714203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1125</v>
      </c>
      <c r="F1220">
        <v>1109</v>
      </c>
      <c r="G1220">
        <v>16</v>
      </c>
      <c r="H1220">
        <v>1107</v>
      </c>
      <c r="I1220">
        <v>18</v>
      </c>
      <c r="J1220">
        <v>2</v>
      </c>
      <c r="K1220">
        <v>0.98399999999999999</v>
      </c>
      <c r="L1220">
        <v>0.99819657348962998</v>
      </c>
      <c r="M1220">
        <v>1.01442741208295</v>
      </c>
      <c r="N1220">
        <v>0.991047448522829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595</v>
      </c>
      <c r="I1221">
        <v>66</v>
      </c>
      <c r="J1221">
        <v>86</v>
      </c>
      <c r="K1221">
        <v>0.90015128593040805</v>
      </c>
      <c r="L1221">
        <v>0.87371512481644598</v>
      </c>
      <c r="M1221">
        <v>0.97063142437591698</v>
      </c>
      <c r="N1221">
        <v>0.88673621460506702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266</v>
      </c>
      <c r="F1222">
        <v>272</v>
      </c>
      <c r="G1222">
        <v>6</v>
      </c>
      <c r="H1222">
        <v>214</v>
      </c>
      <c r="I1222">
        <v>52</v>
      </c>
      <c r="J1222">
        <v>58</v>
      </c>
      <c r="K1222">
        <v>0.80451127819548796</v>
      </c>
      <c r="L1222">
        <v>0.78676470588235203</v>
      </c>
      <c r="M1222">
        <v>0.97794117647058798</v>
      </c>
      <c r="N1222">
        <v>0.79553903345724897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1105</v>
      </c>
      <c r="F1223">
        <v>1109</v>
      </c>
      <c r="G1223">
        <v>4</v>
      </c>
      <c r="H1223">
        <v>1101</v>
      </c>
      <c r="I1223">
        <v>4</v>
      </c>
      <c r="J1223">
        <v>8</v>
      </c>
      <c r="K1223">
        <v>0.99638009049773701</v>
      </c>
      <c r="L1223">
        <v>0.99278629395852103</v>
      </c>
      <c r="M1223">
        <v>0.99639314697925996</v>
      </c>
      <c r="N1223">
        <v>0.99457994579945797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646</v>
      </c>
      <c r="F1224">
        <v>681</v>
      </c>
      <c r="G1224">
        <v>35</v>
      </c>
      <c r="H1224">
        <v>589</v>
      </c>
      <c r="I1224">
        <v>57</v>
      </c>
      <c r="J1224">
        <v>92</v>
      </c>
      <c r="K1224">
        <v>0.91176470588235203</v>
      </c>
      <c r="L1224">
        <v>0.86490455212922102</v>
      </c>
      <c r="M1224">
        <v>0.94860499265785603</v>
      </c>
      <c r="N1224">
        <v>0.88771665410700795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242</v>
      </c>
      <c r="F1225">
        <v>272</v>
      </c>
      <c r="G1225">
        <v>30</v>
      </c>
      <c r="H1225">
        <v>206</v>
      </c>
      <c r="I1225">
        <v>36</v>
      </c>
      <c r="J1225">
        <v>66</v>
      </c>
      <c r="K1225">
        <v>0.85123966942148699</v>
      </c>
      <c r="L1225">
        <v>0.75735294117647001</v>
      </c>
      <c r="M1225">
        <v>0.88970588235294101</v>
      </c>
      <c r="N1225">
        <v>0.80155642023346296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1046</v>
      </c>
      <c r="F1226">
        <v>1029</v>
      </c>
      <c r="G1226">
        <v>17</v>
      </c>
      <c r="H1226">
        <v>1029</v>
      </c>
      <c r="I1226">
        <v>17</v>
      </c>
      <c r="J1226">
        <v>0</v>
      </c>
      <c r="K1226">
        <v>0.98374760994263799</v>
      </c>
      <c r="L1226">
        <v>1</v>
      </c>
      <c r="M1226">
        <v>1.0165208940719099</v>
      </c>
      <c r="N1226">
        <v>0.99180722891566198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807</v>
      </c>
      <c r="F1227">
        <v>837</v>
      </c>
      <c r="G1227">
        <v>30</v>
      </c>
      <c r="H1227">
        <v>737</v>
      </c>
      <c r="I1227">
        <v>70</v>
      </c>
      <c r="J1227">
        <v>100</v>
      </c>
      <c r="K1227">
        <v>0.91325898389095395</v>
      </c>
      <c r="L1227">
        <v>0.88052568697729905</v>
      </c>
      <c r="M1227">
        <v>0.96415770609318996</v>
      </c>
      <c r="N1227">
        <v>0.89659367396593603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245</v>
      </c>
      <c r="F1228">
        <v>240</v>
      </c>
      <c r="G1228">
        <v>5</v>
      </c>
      <c r="H1228">
        <v>158</v>
      </c>
      <c r="I1228">
        <v>87</v>
      </c>
      <c r="J1228">
        <v>82</v>
      </c>
      <c r="K1228">
        <v>0.64489795918367299</v>
      </c>
      <c r="L1228">
        <v>0.65833333333333299</v>
      </c>
      <c r="M1228">
        <v>1.0208333333333299</v>
      </c>
      <c r="N1228">
        <v>0.651546391752577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1045</v>
      </c>
      <c r="F1229">
        <v>1029</v>
      </c>
      <c r="G1229">
        <v>16</v>
      </c>
      <c r="H1229">
        <v>1024</v>
      </c>
      <c r="I1229">
        <v>21</v>
      </c>
      <c r="J1229">
        <v>5</v>
      </c>
      <c r="K1229">
        <v>0.97990430622009494</v>
      </c>
      <c r="L1229">
        <v>0.99514091350825995</v>
      </c>
      <c r="M1229">
        <v>1.01554907677356</v>
      </c>
      <c r="N1229">
        <v>0.987463837994214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841</v>
      </c>
      <c r="F1230">
        <v>837</v>
      </c>
      <c r="G1230">
        <v>4</v>
      </c>
      <c r="H1230">
        <v>770</v>
      </c>
      <c r="I1230">
        <v>71</v>
      </c>
      <c r="J1230">
        <v>67</v>
      </c>
      <c r="K1230">
        <v>0.91557669441141498</v>
      </c>
      <c r="L1230">
        <v>0.91995221027479002</v>
      </c>
      <c r="M1230">
        <v>1.0047789725209</v>
      </c>
      <c r="N1230">
        <v>0.91775923718712704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268</v>
      </c>
      <c r="F1231">
        <v>240</v>
      </c>
      <c r="G1231">
        <v>28</v>
      </c>
      <c r="H1231">
        <v>194</v>
      </c>
      <c r="I1231">
        <v>74</v>
      </c>
      <c r="J1231">
        <v>46</v>
      </c>
      <c r="K1231">
        <v>0.72388059701492502</v>
      </c>
      <c r="L1231">
        <v>0.80833333333333302</v>
      </c>
      <c r="M1231">
        <v>1.11666666666666</v>
      </c>
      <c r="N1231">
        <v>0.76377952755905498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1061</v>
      </c>
      <c r="F1232">
        <v>1029</v>
      </c>
      <c r="G1232">
        <v>32</v>
      </c>
      <c r="H1232">
        <v>1028</v>
      </c>
      <c r="I1232">
        <v>33</v>
      </c>
      <c r="J1232">
        <v>1</v>
      </c>
      <c r="K1232">
        <v>0.96889726672950005</v>
      </c>
      <c r="L1232">
        <v>0.99902818270165195</v>
      </c>
      <c r="M1232">
        <v>1.03109815354713</v>
      </c>
      <c r="N1232">
        <v>0.98373205741626801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820</v>
      </c>
      <c r="F1233">
        <v>837</v>
      </c>
      <c r="G1233">
        <v>17</v>
      </c>
      <c r="H1233">
        <v>761</v>
      </c>
      <c r="I1233">
        <v>59</v>
      </c>
      <c r="J1233">
        <v>76</v>
      </c>
      <c r="K1233">
        <v>0.92804878048780404</v>
      </c>
      <c r="L1233">
        <v>0.90919952210274702</v>
      </c>
      <c r="M1233">
        <v>0.97968936678614005</v>
      </c>
      <c r="N1233">
        <v>0.91852745926372903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239</v>
      </c>
      <c r="F1234">
        <v>240</v>
      </c>
      <c r="G1234">
        <v>1</v>
      </c>
      <c r="H1234">
        <v>188</v>
      </c>
      <c r="I1234">
        <v>51</v>
      </c>
      <c r="J1234">
        <v>52</v>
      </c>
      <c r="K1234">
        <v>0.78661087866108703</v>
      </c>
      <c r="L1234">
        <v>0.78333333333333299</v>
      </c>
      <c r="M1234">
        <v>0.99583333333333302</v>
      </c>
      <c r="N1234">
        <v>0.78496868475991599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1041</v>
      </c>
      <c r="F1235">
        <v>1044</v>
      </c>
      <c r="G1235">
        <v>3</v>
      </c>
      <c r="H1235">
        <v>1033</v>
      </c>
      <c r="I1235">
        <v>8</v>
      </c>
      <c r="J1235">
        <v>11</v>
      </c>
      <c r="K1235">
        <v>0.99231508165225701</v>
      </c>
      <c r="L1235">
        <v>0.98946360153256696</v>
      </c>
      <c r="M1235">
        <v>0.99712643678160895</v>
      </c>
      <c r="N1235">
        <v>0.99088729016786503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777</v>
      </c>
      <c r="F1236">
        <v>801</v>
      </c>
      <c r="G1236">
        <v>24</v>
      </c>
      <c r="H1236">
        <v>729</v>
      </c>
      <c r="I1236">
        <v>48</v>
      </c>
      <c r="J1236">
        <v>72</v>
      </c>
      <c r="K1236">
        <v>0.93822393822393801</v>
      </c>
      <c r="L1236">
        <v>0.91011235955056102</v>
      </c>
      <c r="M1236">
        <v>0.97003745318351997</v>
      </c>
      <c r="N1236">
        <v>0.92395437262357405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253</v>
      </c>
      <c r="F1237">
        <v>252</v>
      </c>
      <c r="G1237">
        <v>1</v>
      </c>
      <c r="H1237">
        <v>193</v>
      </c>
      <c r="I1237">
        <v>60</v>
      </c>
      <c r="J1237">
        <v>59</v>
      </c>
      <c r="K1237">
        <v>0.76284584980237102</v>
      </c>
      <c r="L1237">
        <v>0.76587301587301504</v>
      </c>
      <c r="M1237">
        <v>1.00396825396825</v>
      </c>
      <c r="N1237">
        <v>0.76435643564356404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1102</v>
      </c>
      <c r="F1238">
        <v>1044</v>
      </c>
      <c r="G1238">
        <v>58</v>
      </c>
      <c r="H1238">
        <v>1043</v>
      </c>
      <c r="I1238">
        <v>59</v>
      </c>
      <c r="J1238">
        <v>1</v>
      </c>
      <c r="K1238">
        <v>0.94646098003629697</v>
      </c>
      <c r="L1238">
        <v>0.99904214559386895</v>
      </c>
      <c r="M1238">
        <v>1.05555555555555</v>
      </c>
      <c r="N1238">
        <v>0.97204100652376502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778</v>
      </c>
      <c r="F1239">
        <v>801</v>
      </c>
      <c r="G1239">
        <v>23</v>
      </c>
      <c r="H1239">
        <v>731</v>
      </c>
      <c r="I1239">
        <v>47</v>
      </c>
      <c r="J1239">
        <v>70</v>
      </c>
      <c r="K1239">
        <v>0.93958868894601499</v>
      </c>
      <c r="L1239">
        <v>0.91260923845193498</v>
      </c>
      <c r="M1239">
        <v>0.97128589263420695</v>
      </c>
      <c r="N1239">
        <v>0.925902469917669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276</v>
      </c>
      <c r="F1240">
        <v>252</v>
      </c>
      <c r="G1240">
        <v>24</v>
      </c>
      <c r="H1240">
        <v>212</v>
      </c>
      <c r="I1240">
        <v>64</v>
      </c>
      <c r="J1240">
        <v>40</v>
      </c>
      <c r="K1240">
        <v>0.76811594202898503</v>
      </c>
      <c r="L1240">
        <v>0.84126984126984095</v>
      </c>
      <c r="M1240">
        <v>1.09523809523809</v>
      </c>
      <c r="N1240">
        <v>0.80303030303030298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1054</v>
      </c>
      <c r="F1241">
        <v>1044</v>
      </c>
      <c r="G1241">
        <v>10</v>
      </c>
      <c r="H1241">
        <v>1042</v>
      </c>
      <c r="I1241">
        <v>12</v>
      </c>
      <c r="J1241">
        <v>2</v>
      </c>
      <c r="K1241">
        <v>0.98861480075901298</v>
      </c>
      <c r="L1241">
        <v>0.998084291187739</v>
      </c>
      <c r="M1241">
        <v>1.0095785440613001</v>
      </c>
      <c r="N1241">
        <v>0.99332697807435599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784</v>
      </c>
      <c r="F1242">
        <v>801</v>
      </c>
      <c r="G1242">
        <v>17</v>
      </c>
      <c r="H1242">
        <v>743</v>
      </c>
      <c r="I1242">
        <v>41</v>
      </c>
      <c r="J1242">
        <v>58</v>
      </c>
      <c r="K1242">
        <v>0.94770408163265296</v>
      </c>
      <c r="L1242">
        <v>0.92759051186017405</v>
      </c>
      <c r="M1242">
        <v>0.97877652933832704</v>
      </c>
      <c r="N1242">
        <v>0.93753943217665603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247</v>
      </c>
      <c r="F1243">
        <v>252</v>
      </c>
      <c r="G1243">
        <v>5</v>
      </c>
      <c r="H1243">
        <v>205</v>
      </c>
      <c r="I1243">
        <v>42</v>
      </c>
      <c r="J1243">
        <v>47</v>
      </c>
      <c r="K1243">
        <v>0.82995951417003999</v>
      </c>
      <c r="L1243">
        <v>0.81349206349206304</v>
      </c>
      <c r="M1243">
        <v>0.98015873015873001</v>
      </c>
      <c r="N1243">
        <v>0.821643286573146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1065</v>
      </c>
      <c r="I1244">
        <v>19</v>
      </c>
      <c r="J1244">
        <v>11</v>
      </c>
      <c r="K1244">
        <v>0.98247232472324697</v>
      </c>
      <c r="L1244">
        <v>0.98977695167286195</v>
      </c>
      <c r="M1244">
        <v>1.00743494423791</v>
      </c>
      <c r="N1244">
        <v>0.98611111111111105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753</v>
      </c>
      <c r="F1245">
        <v>753</v>
      </c>
      <c r="G1245">
        <v>0</v>
      </c>
      <c r="H1245">
        <v>692</v>
      </c>
      <c r="I1245">
        <v>61</v>
      </c>
      <c r="J1245">
        <v>61</v>
      </c>
      <c r="K1245">
        <v>0.91899070385126103</v>
      </c>
      <c r="L1245">
        <v>0.91899070385126103</v>
      </c>
      <c r="M1245">
        <v>1</v>
      </c>
      <c r="N1245">
        <v>0.91899070385126103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269</v>
      </c>
      <c r="F1246">
        <v>245</v>
      </c>
      <c r="G1246">
        <v>24</v>
      </c>
      <c r="H1246">
        <v>186</v>
      </c>
      <c r="I1246">
        <v>83</v>
      </c>
      <c r="J1246">
        <v>59</v>
      </c>
      <c r="K1246">
        <v>0.69144981412639395</v>
      </c>
      <c r="L1246">
        <v>0.75918367346938698</v>
      </c>
      <c r="M1246">
        <v>1.0979591836734599</v>
      </c>
      <c r="N1246">
        <v>0.72373540856031104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1122</v>
      </c>
      <c r="F1247">
        <v>1076</v>
      </c>
      <c r="G1247">
        <v>46</v>
      </c>
      <c r="H1247">
        <v>1073</v>
      </c>
      <c r="I1247">
        <v>49</v>
      </c>
      <c r="J1247">
        <v>3</v>
      </c>
      <c r="K1247">
        <v>0.95632798573974998</v>
      </c>
      <c r="L1247">
        <v>0.99721189591077997</v>
      </c>
      <c r="M1247">
        <v>1.0427509293680199</v>
      </c>
      <c r="N1247">
        <v>0.97634212920837105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713</v>
      </c>
      <c r="F1248">
        <v>753</v>
      </c>
      <c r="G1248">
        <v>40</v>
      </c>
      <c r="H1248">
        <v>667</v>
      </c>
      <c r="I1248">
        <v>46</v>
      </c>
      <c r="J1248">
        <v>86</v>
      </c>
      <c r="K1248">
        <v>0.93548387096774099</v>
      </c>
      <c r="L1248">
        <v>0.88579017264276205</v>
      </c>
      <c r="M1248">
        <v>0.946879150066401</v>
      </c>
      <c r="N1248">
        <v>0.90995907230559303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264</v>
      </c>
      <c r="F1249">
        <v>245</v>
      </c>
      <c r="G1249">
        <v>19</v>
      </c>
      <c r="H1249">
        <v>203</v>
      </c>
      <c r="I1249">
        <v>61</v>
      </c>
      <c r="J1249">
        <v>42</v>
      </c>
      <c r="K1249">
        <v>0.76893939393939303</v>
      </c>
      <c r="L1249">
        <v>0.82857142857142796</v>
      </c>
      <c r="M1249">
        <v>1.07755102040816</v>
      </c>
      <c r="N1249">
        <v>0.79764243614931196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1082</v>
      </c>
      <c r="F1250">
        <v>1076</v>
      </c>
      <c r="G1250">
        <v>6</v>
      </c>
      <c r="H1250">
        <v>1072</v>
      </c>
      <c r="I1250">
        <v>10</v>
      </c>
      <c r="J1250">
        <v>4</v>
      </c>
      <c r="K1250">
        <v>0.99075785582255005</v>
      </c>
      <c r="L1250">
        <v>0.99628252788103999</v>
      </c>
      <c r="M1250">
        <v>1.0055762081784301</v>
      </c>
      <c r="N1250">
        <v>0.99351251158480003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710</v>
      </c>
      <c r="F1251">
        <v>753</v>
      </c>
      <c r="G1251">
        <v>43</v>
      </c>
      <c r="H1251">
        <v>673</v>
      </c>
      <c r="I1251">
        <v>37</v>
      </c>
      <c r="J1251">
        <v>80</v>
      </c>
      <c r="K1251">
        <v>0.94788732394366104</v>
      </c>
      <c r="L1251">
        <v>0.893758300132802</v>
      </c>
      <c r="M1251">
        <v>0.94289508632138097</v>
      </c>
      <c r="N1251">
        <v>0.92002734107997197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237</v>
      </c>
      <c r="F1252">
        <v>245</v>
      </c>
      <c r="G1252">
        <v>8</v>
      </c>
      <c r="H1252">
        <v>189</v>
      </c>
      <c r="I1252">
        <v>48</v>
      </c>
      <c r="J1252">
        <v>56</v>
      </c>
      <c r="K1252">
        <v>0.797468354430379</v>
      </c>
      <c r="L1252">
        <v>0.77142857142857102</v>
      </c>
      <c r="M1252">
        <v>0.96734693877551003</v>
      </c>
      <c r="N1252">
        <v>0.78423236514522798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1189</v>
      </c>
      <c r="F1253">
        <v>1251</v>
      </c>
      <c r="G1253">
        <v>62</v>
      </c>
      <c r="H1253">
        <v>1186</v>
      </c>
      <c r="I1253">
        <v>3</v>
      </c>
      <c r="J1253">
        <v>65</v>
      </c>
      <c r="K1253">
        <v>0.99747687132043705</v>
      </c>
      <c r="L1253">
        <v>0.948041566746602</v>
      </c>
      <c r="M1253">
        <v>0.95043964828137495</v>
      </c>
      <c r="N1253">
        <v>0.97213114754098295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883</v>
      </c>
      <c r="F1254">
        <v>841</v>
      </c>
      <c r="G1254">
        <v>42</v>
      </c>
      <c r="H1254">
        <v>777</v>
      </c>
      <c r="I1254">
        <v>106</v>
      </c>
      <c r="J1254">
        <v>64</v>
      </c>
      <c r="K1254">
        <v>0.87995469988674901</v>
      </c>
      <c r="L1254">
        <v>0.92390011890606405</v>
      </c>
      <c r="M1254">
        <v>1.04994054696789</v>
      </c>
      <c r="N1254">
        <v>0.90139211136890895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237</v>
      </c>
      <c r="F1255">
        <v>252</v>
      </c>
      <c r="G1255">
        <v>15</v>
      </c>
      <c r="H1255">
        <v>172</v>
      </c>
      <c r="I1255">
        <v>65</v>
      </c>
      <c r="J1255">
        <v>80</v>
      </c>
      <c r="K1255">
        <v>0.72573839662447204</v>
      </c>
      <c r="L1255">
        <v>0.682539682539682</v>
      </c>
      <c r="M1255">
        <v>0.94047619047619002</v>
      </c>
      <c r="N1255">
        <v>0.703476482617587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1203</v>
      </c>
      <c r="F1256">
        <v>1251</v>
      </c>
      <c r="G1256">
        <v>48</v>
      </c>
      <c r="H1256">
        <v>1190</v>
      </c>
      <c r="I1256">
        <v>13</v>
      </c>
      <c r="J1256">
        <v>61</v>
      </c>
      <c r="K1256">
        <v>0.98919368246051498</v>
      </c>
      <c r="L1256">
        <v>0.95123900879296497</v>
      </c>
      <c r="M1256">
        <v>0.96163069544364499</v>
      </c>
      <c r="N1256">
        <v>0.96984515077424605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796</v>
      </c>
      <c r="F1257">
        <v>841</v>
      </c>
      <c r="G1257">
        <v>45</v>
      </c>
      <c r="H1257">
        <v>711</v>
      </c>
      <c r="I1257">
        <v>85</v>
      </c>
      <c r="J1257">
        <v>130</v>
      </c>
      <c r="K1257">
        <v>0.89321608040200995</v>
      </c>
      <c r="L1257">
        <v>0.84542211652794297</v>
      </c>
      <c r="M1257">
        <v>0.94649227110582601</v>
      </c>
      <c r="N1257">
        <v>0.86866218692730601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200</v>
      </c>
      <c r="I1258">
        <v>54</v>
      </c>
      <c r="J1258">
        <v>52</v>
      </c>
      <c r="K1258">
        <v>0.78740157480314898</v>
      </c>
      <c r="L1258">
        <v>0.79365079365079305</v>
      </c>
      <c r="M1258">
        <v>1.0079365079364999</v>
      </c>
      <c r="N1258">
        <v>0.79051383399209396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1232</v>
      </c>
      <c r="F1259">
        <v>1251</v>
      </c>
      <c r="G1259">
        <v>19</v>
      </c>
      <c r="H1259">
        <v>1229</v>
      </c>
      <c r="I1259">
        <v>3</v>
      </c>
      <c r="J1259">
        <v>22</v>
      </c>
      <c r="K1259">
        <v>0.99756493506493504</v>
      </c>
      <c r="L1259">
        <v>0.98241406874500403</v>
      </c>
      <c r="M1259">
        <v>0.98481215027977598</v>
      </c>
      <c r="N1259">
        <v>0.98993153443415205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813</v>
      </c>
      <c r="F1260">
        <v>841</v>
      </c>
      <c r="G1260">
        <v>28</v>
      </c>
      <c r="H1260">
        <v>740</v>
      </c>
      <c r="I1260">
        <v>73</v>
      </c>
      <c r="J1260">
        <v>101</v>
      </c>
      <c r="K1260">
        <v>0.91020910209102002</v>
      </c>
      <c r="L1260">
        <v>0.87990487514863203</v>
      </c>
      <c r="M1260">
        <v>0.96670630202140295</v>
      </c>
      <c r="N1260">
        <v>0.89480048367593701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241</v>
      </c>
      <c r="F1261">
        <v>252</v>
      </c>
      <c r="G1261">
        <v>11</v>
      </c>
      <c r="H1261">
        <v>194</v>
      </c>
      <c r="I1261">
        <v>47</v>
      </c>
      <c r="J1261">
        <v>58</v>
      </c>
      <c r="K1261">
        <v>0.804979253112033</v>
      </c>
      <c r="L1261">
        <v>0.76984126984126899</v>
      </c>
      <c r="M1261">
        <v>0.95634920634920595</v>
      </c>
      <c r="N1261">
        <v>0.78701825557809302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944</v>
      </c>
      <c r="F1262">
        <v>920</v>
      </c>
      <c r="G1262">
        <v>24</v>
      </c>
      <c r="H1262">
        <v>916</v>
      </c>
      <c r="I1262">
        <v>28</v>
      </c>
      <c r="J1262">
        <v>4</v>
      </c>
      <c r="K1262">
        <v>0.97033898305084698</v>
      </c>
      <c r="L1262">
        <v>0.99565217391304295</v>
      </c>
      <c r="M1262">
        <v>1.0260869565217301</v>
      </c>
      <c r="N1262">
        <v>0.98283261802575095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583</v>
      </c>
      <c r="F1263">
        <v>549</v>
      </c>
      <c r="G1263">
        <v>34</v>
      </c>
      <c r="H1263">
        <v>486</v>
      </c>
      <c r="I1263">
        <v>97</v>
      </c>
      <c r="J1263">
        <v>63</v>
      </c>
      <c r="K1263">
        <v>0.83361921097770098</v>
      </c>
      <c r="L1263">
        <v>0.88524590163934402</v>
      </c>
      <c r="M1263">
        <v>1.06193078324225</v>
      </c>
      <c r="N1263">
        <v>0.85865724381625397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225</v>
      </c>
      <c r="F1264">
        <v>204</v>
      </c>
      <c r="G1264">
        <v>21</v>
      </c>
      <c r="H1264">
        <v>173</v>
      </c>
      <c r="I1264">
        <v>52</v>
      </c>
      <c r="J1264">
        <v>31</v>
      </c>
      <c r="K1264">
        <v>0.76888888888888796</v>
      </c>
      <c r="L1264">
        <v>0.84803921568627405</v>
      </c>
      <c r="M1264">
        <v>1.1029411764705801</v>
      </c>
      <c r="N1264">
        <v>0.80652680652680597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945</v>
      </c>
      <c r="F1265">
        <v>920</v>
      </c>
      <c r="G1265">
        <v>25</v>
      </c>
      <c r="H1265">
        <v>919</v>
      </c>
      <c r="I1265">
        <v>26</v>
      </c>
      <c r="J1265">
        <v>1</v>
      </c>
      <c r="K1265">
        <v>0.97248677248677196</v>
      </c>
      <c r="L1265">
        <v>0.99891304347826004</v>
      </c>
      <c r="M1265">
        <v>1.0271739130434701</v>
      </c>
      <c r="N1265">
        <v>0.98552278820375305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574</v>
      </c>
      <c r="F1266">
        <v>549</v>
      </c>
      <c r="G1266">
        <v>25</v>
      </c>
      <c r="H1266">
        <v>484</v>
      </c>
      <c r="I1266">
        <v>90</v>
      </c>
      <c r="J1266">
        <v>65</v>
      </c>
      <c r="K1266">
        <v>0.84320557491289105</v>
      </c>
      <c r="L1266">
        <v>0.88160291438979899</v>
      </c>
      <c r="M1266">
        <v>1.0455373406193</v>
      </c>
      <c r="N1266">
        <v>0.86197684772929595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211</v>
      </c>
      <c r="F1267">
        <v>204</v>
      </c>
      <c r="G1267">
        <v>7</v>
      </c>
      <c r="H1267">
        <v>175</v>
      </c>
      <c r="I1267">
        <v>36</v>
      </c>
      <c r="J1267">
        <v>29</v>
      </c>
      <c r="K1267">
        <v>0.82938388625592396</v>
      </c>
      <c r="L1267">
        <v>0.85784313725490102</v>
      </c>
      <c r="M1267">
        <v>1.03431372549019</v>
      </c>
      <c r="N1267">
        <v>0.843373493975903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935</v>
      </c>
      <c r="F1268">
        <v>920</v>
      </c>
      <c r="G1268">
        <v>15</v>
      </c>
      <c r="H1268">
        <v>920</v>
      </c>
      <c r="I1268">
        <v>15</v>
      </c>
      <c r="J1268">
        <v>0</v>
      </c>
      <c r="K1268">
        <v>0.98395721925133695</v>
      </c>
      <c r="L1268">
        <v>1</v>
      </c>
      <c r="M1268">
        <v>1.01630434782608</v>
      </c>
      <c r="N1268">
        <v>0.99191374663072696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555</v>
      </c>
      <c r="F1269">
        <v>549</v>
      </c>
      <c r="G1269">
        <v>6</v>
      </c>
      <c r="H1269">
        <v>485</v>
      </c>
      <c r="I1269">
        <v>70</v>
      </c>
      <c r="J1269">
        <v>64</v>
      </c>
      <c r="K1269">
        <v>0.87387387387387305</v>
      </c>
      <c r="L1269">
        <v>0.88342440801457101</v>
      </c>
      <c r="M1269">
        <v>1.0109289617486299</v>
      </c>
      <c r="N1269">
        <v>0.87862318840579701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199</v>
      </c>
      <c r="F1270">
        <v>204</v>
      </c>
      <c r="G1270">
        <v>5</v>
      </c>
      <c r="H1270">
        <v>170</v>
      </c>
      <c r="I1270">
        <v>29</v>
      </c>
      <c r="J1270">
        <v>34</v>
      </c>
      <c r="K1270">
        <v>0.85427135678391897</v>
      </c>
      <c r="L1270">
        <v>0.83333333333333304</v>
      </c>
      <c r="M1270">
        <v>0.97549019607843102</v>
      </c>
      <c r="N1270">
        <v>0.84367245657568202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965</v>
      </c>
      <c r="F1271">
        <v>946</v>
      </c>
      <c r="G1271">
        <v>19</v>
      </c>
      <c r="H1271">
        <v>942</v>
      </c>
      <c r="I1271">
        <v>23</v>
      </c>
      <c r="J1271">
        <v>4</v>
      </c>
      <c r="K1271">
        <v>0.97616580310880796</v>
      </c>
      <c r="L1271">
        <v>0.99577167019027402</v>
      </c>
      <c r="M1271">
        <v>1.02008456659619</v>
      </c>
      <c r="N1271">
        <v>0.98587127158555699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724</v>
      </c>
      <c r="F1272">
        <v>703</v>
      </c>
      <c r="G1272">
        <v>21</v>
      </c>
      <c r="H1272">
        <v>641</v>
      </c>
      <c r="I1272">
        <v>83</v>
      </c>
      <c r="J1272">
        <v>62</v>
      </c>
      <c r="K1272">
        <v>0.88535911602209905</v>
      </c>
      <c r="L1272">
        <v>0.91180654338549005</v>
      </c>
      <c r="M1272">
        <v>1.0298719772403899</v>
      </c>
      <c r="N1272">
        <v>0.89838822704975396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216</v>
      </c>
      <c r="F1273">
        <v>247</v>
      </c>
      <c r="G1273">
        <v>31</v>
      </c>
      <c r="H1273">
        <v>160</v>
      </c>
      <c r="I1273">
        <v>56</v>
      </c>
      <c r="J1273">
        <v>87</v>
      </c>
      <c r="K1273">
        <v>0.74074074074074003</v>
      </c>
      <c r="L1273">
        <v>0.64777327935222595</v>
      </c>
      <c r="M1273">
        <v>0.874493927125506</v>
      </c>
      <c r="N1273">
        <v>0.69114470842332598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1005</v>
      </c>
      <c r="F1274">
        <v>946</v>
      </c>
      <c r="G1274">
        <v>59</v>
      </c>
      <c r="H1274">
        <v>946</v>
      </c>
      <c r="I1274">
        <v>59</v>
      </c>
      <c r="J1274">
        <v>0</v>
      </c>
      <c r="K1274">
        <v>0.94129353233830804</v>
      </c>
      <c r="L1274">
        <v>1</v>
      </c>
      <c r="M1274">
        <v>1.06236786469344</v>
      </c>
      <c r="N1274">
        <v>0.969759097898513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687</v>
      </c>
      <c r="F1275">
        <v>703</v>
      </c>
      <c r="G1275">
        <v>16</v>
      </c>
      <c r="H1275">
        <v>630</v>
      </c>
      <c r="I1275">
        <v>57</v>
      </c>
      <c r="J1275">
        <v>73</v>
      </c>
      <c r="K1275">
        <v>0.91703056768558899</v>
      </c>
      <c r="L1275">
        <v>0.89615931721194797</v>
      </c>
      <c r="M1275">
        <v>0.977240398293029</v>
      </c>
      <c r="N1275">
        <v>0.90647482014388403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240</v>
      </c>
      <c r="F1276">
        <v>247</v>
      </c>
      <c r="G1276">
        <v>7</v>
      </c>
      <c r="H1276">
        <v>196</v>
      </c>
      <c r="I1276">
        <v>44</v>
      </c>
      <c r="J1276">
        <v>51</v>
      </c>
      <c r="K1276">
        <v>0.81666666666666599</v>
      </c>
      <c r="L1276">
        <v>0.79352226720647701</v>
      </c>
      <c r="M1276">
        <v>0.97165991902834004</v>
      </c>
      <c r="N1276">
        <v>0.80492813141683695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950</v>
      </c>
      <c r="F1277">
        <v>946</v>
      </c>
      <c r="G1277">
        <v>4</v>
      </c>
      <c r="H1277">
        <v>942</v>
      </c>
      <c r="I1277">
        <v>8</v>
      </c>
      <c r="J1277">
        <v>4</v>
      </c>
      <c r="K1277">
        <v>0.991578947368421</v>
      </c>
      <c r="L1277">
        <v>0.99577167019027402</v>
      </c>
      <c r="M1277">
        <v>1.0042283298097201</v>
      </c>
      <c r="N1277">
        <v>0.993670886075949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671</v>
      </c>
      <c r="F1278">
        <v>703</v>
      </c>
      <c r="G1278">
        <v>32</v>
      </c>
      <c r="H1278">
        <v>615</v>
      </c>
      <c r="I1278">
        <v>56</v>
      </c>
      <c r="J1278">
        <v>88</v>
      </c>
      <c r="K1278">
        <v>0.91654247391952304</v>
      </c>
      <c r="L1278">
        <v>0.874822190611664</v>
      </c>
      <c r="M1278">
        <v>0.954480796586059</v>
      </c>
      <c r="N1278">
        <v>0.89519650655021799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237</v>
      </c>
      <c r="F1279">
        <v>247</v>
      </c>
      <c r="G1279">
        <v>10</v>
      </c>
      <c r="H1279">
        <v>189</v>
      </c>
      <c r="I1279">
        <v>48</v>
      </c>
      <c r="J1279">
        <v>58</v>
      </c>
      <c r="K1279">
        <v>0.797468354430379</v>
      </c>
      <c r="L1279">
        <v>0.76518218623481704</v>
      </c>
      <c r="M1279">
        <v>0.959514170040485</v>
      </c>
      <c r="N1279">
        <v>0.78099173553719003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1012</v>
      </c>
      <c r="F1280">
        <v>999</v>
      </c>
      <c r="G1280">
        <v>13</v>
      </c>
      <c r="H1280">
        <v>992</v>
      </c>
      <c r="I1280">
        <v>20</v>
      </c>
      <c r="J1280">
        <v>7</v>
      </c>
      <c r="K1280">
        <v>0.98023715415019697</v>
      </c>
      <c r="L1280">
        <v>0.99299299299299304</v>
      </c>
      <c r="M1280">
        <v>1.0130130130130099</v>
      </c>
      <c r="N1280">
        <v>0.986573843858776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827</v>
      </c>
      <c r="F1281">
        <v>835</v>
      </c>
      <c r="G1281">
        <v>8</v>
      </c>
      <c r="H1281">
        <v>739</v>
      </c>
      <c r="I1281">
        <v>88</v>
      </c>
      <c r="J1281">
        <v>96</v>
      </c>
      <c r="K1281">
        <v>0.89359129383313096</v>
      </c>
      <c r="L1281">
        <v>0.88502994011975999</v>
      </c>
      <c r="M1281">
        <v>0.99041916167664601</v>
      </c>
      <c r="N1281">
        <v>0.88929001203369396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258</v>
      </c>
      <c r="F1282">
        <v>266</v>
      </c>
      <c r="G1282">
        <v>8</v>
      </c>
      <c r="H1282">
        <v>171</v>
      </c>
      <c r="I1282">
        <v>87</v>
      </c>
      <c r="J1282">
        <v>95</v>
      </c>
      <c r="K1282">
        <v>0.66279069767441801</v>
      </c>
      <c r="L1282">
        <v>0.64285714285714202</v>
      </c>
      <c r="M1282">
        <v>0.96992481203007497</v>
      </c>
      <c r="N1282">
        <v>0.65267175572518998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973</v>
      </c>
      <c r="F1283">
        <v>999</v>
      </c>
      <c r="G1283">
        <v>26</v>
      </c>
      <c r="H1283">
        <v>958</v>
      </c>
      <c r="I1283">
        <v>15</v>
      </c>
      <c r="J1283">
        <v>41</v>
      </c>
      <c r="K1283">
        <v>0.98458376156217797</v>
      </c>
      <c r="L1283">
        <v>0.958958958958959</v>
      </c>
      <c r="M1283">
        <v>0.97397397397397401</v>
      </c>
      <c r="N1283">
        <v>0.97160243407707902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862</v>
      </c>
      <c r="F1284">
        <v>835</v>
      </c>
      <c r="G1284">
        <v>27</v>
      </c>
      <c r="H1284">
        <v>767</v>
      </c>
      <c r="I1284">
        <v>95</v>
      </c>
      <c r="J1284">
        <v>68</v>
      </c>
      <c r="K1284">
        <v>0.889791183294663</v>
      </c>
      <c r="L1284">
        <v>0.91856287425149696</v>
      </c>
      <c r="M1284">
        <v>1.03233532934131</v>
      </c>
      <c r="N1284">
        <v>0.90394814378314603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250</v>
      </c>
      <c r="F1285">
        <v>266</v>
      </c>
      <c r="G1285">
        <v>16</v>
      </c>
      <c r="H1285">
        <v>191</v>
      </c>
      <c r="I1285">
        <v>59</v>
      </c>
      <c r="J1285">
        <v>75</v>
      </c>
      <c r="K1285">
        <v>0.76400000000000001</v>
      </c>
      <c r="L1285">
        <v>0.71804511278195404</v>
      </c>
      <c r="M1285">
        <v>0.93984962406015005</v>
      </c>
      <c r="N1285">
        <v>0.74031007751937905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1011</v>
      </c>
      <c r="F1286">
        <v>999</v>
      </c>
      <c r="G1286">
        <v>12</v>
      </c>
      <c r="H1286">
        <v>999</v>
      </c>
      <c r="I1286">
        <v>12</v>
      </c>
      <c r="J1286">
        <v>0</v>
      </c>
      <c r="K1286">
        <v>0.98813056379821895</v>
      </c>
      <c r="L1286">
        <v>1</v>
      </c>
      <c r="M1286">
        <v>1.01201201201201</v>
      </c>
      <c r="N1286">
        <v>0.99402985074626804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832</v>
      </c>
      <c r="F1287">
        <v>835</v>
      </c>
      <c r="G1287">
        <v>3</v>
      </c>
      <c r="H1287">
        <v>763</v>
      </c>
      <c r="I1287">
        <v>69</v>
      </c>
      <c r="J1287">
        <v>72</v>
      </c>
      <c r="K1287">
        <v>0.91706730769230704</v>
      </c>
      <c r="L1287">
        <v>0.91377245508981997</v>
      </c>
      <c r="M1287">
        <v>0.99640718562874198</v>
      </c>
      <c r="N1287">
        <v>0.91541691661667601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260</v>
      </c>
      <c r="F1288">
        <v>266</v>
      </c>
      <c r="G1288">
        <v>6</v>
      </c>
      <c r="H1288">
        <v>199</v>
      </c>
      <c r="I1288">
        <v>61</v>
      </c>
      <c r="J1288">
        <v>67</v>
      </c>
      <c r="K1288">
        <v>0.765384615384615</v>
      </c>
      <c r="L1288">
        <v>0.74812030075187896</v>
      </c>
      <c r="M1288">
        <v>0.977443609022556</v>
      </c>
      <c r="N1288">
        <v>0.75665399239543696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1060</v>
      </c>
      <c r="F1289">
        <v>1079</v>
      </c>
      <c r="G1289">
        <v>19</v>
      </c>
      <c r="H1289">
        <v>1048</v>
      </c>
      <c r="I1289">
        <v>12</v>
      </c>
      <c r="J1289">
        <v>31</v>
      </c>
      <c r="K1289">
        <v>0.98867924528301798</v>
      </c>
      <c r="L1289">
        <v>0.97126969416125997</v>
      </c>
      <c r="M1289">
        <v>0.98239110287303</v>
      </c>
      <c r="N1289">
        <v>0.97989714820009299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662</v>
      </c>
      <c r="F1290">
        <v>680</v>
      </c>
      <c r="G1290">
        <v>18</v>
      </c>
      <c r="H1290">
        <v>605</v>
      </c>
      <c r="I1290">
        <v>57</v>
      </c>
      <c r="J1290">
        <v>75</v>
      </c>
      <c r="K1290">
        <v>0.91389728096676703</v>
      </c>
      <c r="L1290">
        <v>0.88970588235294101</v>
      </c>
      <c r="M1290">
        <v>0.97352941176470498</v>
      </c>
      <c r="N1290">
        <v>0.90163934426229497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199</v>
      </c>
      <c r="F1291">
        <v>247</v>
      </c>
      <c r="G1291">
        <v>48</v>
      </c>
      <c r="H1291">
        <v>162</v>
      </c>
      <c r="I1291">
        <v>37</v>
      </c>
      <c r="J1291">
        <v>85</v>
      </c>
      <c r="K1291">
        <v>0.81407035175879305</v>
      </c>
      <c r="L1291">
        <v>0.65587044534412897</v>
      </c>
      <c r="M1291">
        <v>0.80566801619433204</v>
      </c>
      <c r="N1291">
        <v>0.726457399103139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1033</v>
      </c>
      <c r="F1292">
        <v>1079</v>
      </c>
      <c r="G1292">
        <v>46</v>
      </c>
      <c r="H1292">
        <v>1021</v>
      </c>
      <c r="I1292">
        <v>12</v>
      </c>
      <c r="J1292">
        <v>58</v>
      </c>
      <c r="K1292">
        <v>0.98838334946757</v>
      </c>
      <c r="L1292">
        <v>0.94624652455977698</v>
      </c>
      <c r="M1292">
        <v>0.95736793327154701</v>
      </c>
      <c r="N1292">
        <v>0.96685606060606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664</v>
      </c>
      <c r="F1293">
        <v>680</v>
      </c>
      <c r="G1293">
        <v>16</v>
      </c>
      <c r="H1293">
        <v>626</v>
      </c>
      <c r="I1293">
        <v>38</v>
      </c>
      <c r="J1293">
        <v>54</v>
      </c>
      <c r="K1293">
        <v>0.94277108433734902</v>
      </c>
      <c r="L1293">
        <v>0.92058823529411704</v>
      </c>
      <c r="M1293">
        <v>0.97647058823529398</v>
      </c>
      <c r="N1293">
        <v>0.93154761904761896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232</v>
      </c>
      <c r="F1294">
        <v>247</v>
      </c>
      <c r="G1294">
        <v>15</v>
      </c>
      <c r="H1294">
        <v>204</v>
      </c>
      <c r="I1294">
        <v>28</v>
      </c>
      <c r="J1294">
        <v>43</v>
      </c>
      <c r="K1294">
        <v>0.87931034482758597</v>
      </c>
      <c r="L1294">
        <v>0.82591093117408898</v>
      </c>
      <c r="M1294">
        <v>0.93927125506072795</v>
      </c>
      <c r="N1294">
        <v>0.85177453027139804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1074</v>
      </c>
      <c r="F1295">
        <v>1079</v>
      </c>
      <c r="G1295">
        <v>5</v>
      </c>
      <c r="H1295">
        <v>1069</v>
      </c>
      <c r="I1295">
        <v>5</v>
      </c>
      <c r="J1295">
        <v>10</v>
      </c>
      <c r="K1295">
        <v>0.99534450651769002</v>
      </c>
      <c r="L1295">
        <v>0.99073215940685799</v>
      </c>
      <c r="M1295">
        <v>0.99536607970342905</v>
      </c>
      <c r="N1295">
        <v>0.99303297724105899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668</v>
      </c>
      <c r="F1296">
        <v>680</v>
      </c>
      <c r="G1296">
        <v>12</v>
      </c>
      <c r="H1296">
        <v>636</v>
      </c>
      <c r="I1296">
        <v>32</v>
      </c>
      <c r="J1296">
        <v>44</v>
      </c>
      <c r="K1296">
        <v>0.95209580838323304</v>
      </c>
      <c r="L1296">
        <v>0.93529411764705805</v>
      </c>
      <c r="M1296">
        <v>0.98235294117646998</v>
      </c>
      <c r="N1296">
        <v>0.94362017804154297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207</v>
      </c>
      <c r="I1297">
        <v>30</v>
      </c>
      <c r="J1297">
        <v>40</v>
      </c>
      <c r="K1297">
        <v>0.873417721518987</v>
      </c>
      <c r="L1297">
        <v>0.83805668016194301</v>
      </c>
      <c r="M1297">
        <v>0.959514170040485</v>
      </c>
      <c r="N1297">
        <v>0.85537190082644599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946</v>
      </c>
      <c r="F1298">
        <v>946</v>
      </c>
      <c r="G1298">
        <v>0</v>
      </c>
      <c r="H1298">
        <v>940</v>
      </c>
      <c r="I1298">
        <v>6</v>
      </c>
      <c r="J1298">
        <v>6</v>
      </c>
      <c r="K1298">
        <v>0.99365750528541197</v>
      </c>
      <c r="L1298">
        <v>0.99365750528541197</v>
      </c>
      <c r="M1298">
        <v>1</v>
      </c>
      <c r="N1298">
        <v>0.99365750528541197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692</v>
      </c>
      <c r="F1299">
        <v>718</v>
      </c>
      <c r="G1299">
        <v>26</v>
      </c>
      <c r="H1299">
        <v>625</v>
      </c>
      <c r="I1299">
        <v>67</v>
      </c>
      <c r="J1299">
        <v>93</v>
      </c>
      <c r="K1299">
        <v>0.90317919075144504</v>
      </c>
      <c r="L1299">
        <v>0.870473537604456</v>
      </c>
      <c r="M1299">
        <v>0.96378830083565403</v>
      </c>
      <c r="N1299">
        <v>0.88652482269503496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226</v>
      </c>
      <c r="F1300">
        <v>207</v>
      </c>
      <c r="G1300">
        <v>19</v>
      </c>
      <c r="H1300">
        <v>145</v>
      </c>
      <c r="I1300">
        <v>81</v>
      </c>
      <c r="J1300">
        <v>62</v>
      </c>
      <c r="K1300">
        <v>0.64159292035398197</v>
      </c>
      <c r="L1300">
        <v>0.70048309178743895</v>
      </c>
      <c r="M1300">
        <v>1.0917874396135201</v>
      </c>
      <c r="N1300">
        <v>0.66974595842956097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914</v>
      </c>
      <c r="F1301">
        <v>946</v>
      </c>
      <c r="G1301">
        <v>32</v>
      </c>
      <c r="H1301">
        <v>908</v>
      </c>
      <c r="I1301">
        <v>6</v>
      </c>
      <c r="J1301">
        <v>38</v>
      </c>
      <c r="K1301">
        <v>0.99343544857767996</v>
      </c>
      <c r="L1301">
        <v>0.95983086680761098</v>
      </c>
      <c r="M1301">
        <v>0.96617336152219802</v>
      </c>
      <c r="N1301">
        <v>0.97634408602150502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692</v>
      </c>
      <c r="F1302">
        <v>718</v>
      </c>
      <c r="G1302">
        <v>26</v>
      </c>
      <c r="H1302">
        <v>633</v>
      </c>
      <c r="I1302">
        <v>59</v>
      </c>
      <c r="J1302">
        <v>85</v>
      </c>
      <c r="K1302">
        <v>0.91473988439306297</v>
      </c>
      <c r="L1302">
        <v>0.88161559888579299</v>
      </c>
      <c r="M1302">
        <v>0.96378830083565403</v>
      </c>
      <c r="N1302">
        <v>0.89787234042553099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157</v>
      </c>
      <c r="F1303">
        <v>207</v>
      </c>
      <c r="G1303">
        <v>50</v>
      </c>
      <c r="H1303">
        <v>110</v>
      </c>
      <c r="I1303">
        <v>47</v>
      </c>
      <c r="J1303">
        <v>97</v>
      </c>
      <c r="K1303">
        <v>0.70063694267515897</v>
      </c>
      <c r="L1303">
        <v>0.53140096618357402</v>
      </c>
      <c r="M1303">
        <v>0.75845410628019305</v>
      </c>
      <c r="N1303">
        <v>0.60439560439560402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751</v>
      </c>
      <c r="F1304">
        <v>946</v>
      </c>
      <c r="G1304">
        <v>195</v>
      </c>
      <c r="H1304">
        <v>750</v>
      </c>
      <c r="I1304">
        <v>1</v>
      </c>
      <c r="J1304">
        <v>196</v>
      </c>
      <c r="K1304">
        <v>0.99866844207723005</v>
      </c>
      <c r="L1304">
        <v>0.79281183932346699</v>
      </c>
      <c r="M1304">
        <v>0.79386892177589796</v>
      </c>
      <c r="N1304">
        <v>0.88391278727165501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595</v>
      </c>
      <c r="F1305">
        <v>718</v>
      </c>
      <c r="G1305">
        <v>123</v>
      </c>
      <c r="H1305">
        <v>544</v>
      </c>
      <c r="I1305">
        <v>51</v>
      </c>
      <c r="J1305">
        <v>174</v>
      </c>
      <c r="K1305">
        <v>0.91428571428571404</v>
      </c>
      <c r="L1305">
        <v>0.75766016713091899</v>
      </c>
      <c r="M1305">
        <v>0.82869080779944204</v>
      </c>
      <c r="N1305">
        <v>0.82863670982482796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209</v>
      </c>
      <c r="F1306">
        <v>207</v>
      </c>
      <c r="G1306">
        <v>2</v>
      </c>
      <c r="H1306">
        <v>145</v>
      </c>
      <c r="I1306">
        <v>64</v>
      </c>
      <c r="J1306">
        <v>62</v>
      </c>
      <c r="K1306">
        <v>0.69377990430622005</v>
      </c>
      <c r="L1306">
        <v>0.70048309178743895</v>
      </c>
      <c r="M1306">
        <v>1.0096618357487901</v>
      </c>
      <c r="N1306">
        <v>0.69711538461538403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1016</v>
      </c>
      <c r="F1307">
        <v>985</v>
      </c>
      <c r="G1307">
        <v>31</v>
      </c>
      <c r="H1307">
        <v>980</v>
      </c>
      <c r="I1307">
        <v>36</v>
      </c>
      <c r="J1307">
        <v>5</v>
      </c>
      <c r="K1307">
        <v>0.964566929133858</v>
      </c>
      <c r="L1307">
        <v>0.99492385786801996</v>
      </c>
      <c r="M1307">
        <v>1.0314720812182701</v>
      </c>
      <c r="N1307">
        <v>0.979510244877561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768</v>
      </c>
      <c r="F1308">
        <v>720</v>
      </c>
      <c r="G1308">
        <v>48</v>
      </c>
      <c r="H1308">
        <v>673</v>
      </c>
      <c r="I1308">
        <v>95</v>
      </c>
      <c r="J1308">
        <v>47</v>
      </c>
      <c r="K1308">
        <v>0.87630208333333304</v>
      </c>
      <c r="L1308">
        <v>0.93472222222222201</v>
      </c>
      <c r="M1308">
        <v>1.06666666666666</v>
      </c>
      <c r="N1308">
        <v>0.90456989247311803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290</v>
      </c>
      <c r="F1309">
        <v>214</v>
      </c>
      <c r="G1309">
        <v>76</v>
      </c>
      <c r="H1309">
        <v>176</v>
      </c>
      <c r="I1309">
        <v>114</v>
      </c>
      <c r="J1309">
        <v>38</v>
      </c>
      <c r="K1309">
        <v>0.60689655172413703</v>
      </c>
      <c r="L1309">
        <v>0.82242990654205606</v>
      </c>
      <c r="M1309">
        <v>1.3551401869158799</v>
      </c>
      <c r="N1309">
        <v>0.69841269841269804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1314</v>
      </c>
      <c r="F1310">
        <v>985</v>
      </c>
      <c r="G1310">
        <v>329</v>
      </c>
      <c r="H1310">
        <v>981</v>
      </c>
      <c r="I1310">
        <v>333</v>
      </c>
      <c r="J1310">
        <v>4</v>
      </c>
      <c r="K1310">
        <v>0.74657534246575297</v>
      </c>
      <c r="L1310">
        <v>0.99593908629441597</v>
      </c>
      <c r="M1310">
        <v>1.33401015228426</v>
      </c>
      <c r="N1310">
        <v>0.85341452805567597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714</v>
      </c>
      <c r="F1311">
        <v>720</v>
      </c>
      <c r="G1311">
        <v>6</v>
      </c>
      <c r="H1311">
        <v>641</v>
      </c>
      <c r="I1311">
        <v>73</v>
      </c>
      <c r="J1311">
        <v>79</v>
      </c>
      <c r="K1311">
        <v>0.89775910364145595</v>
      </c>
      <c r="L1311">
        <v>0.89027777777777695</v>
      </c>
      <c r="M1311">
        <v>0.99166666666666603</v>
      </c>
      <c r="N1311">
        <v>0.894002789400278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256</v>
      </c>
      <c r="F1312">
        <v>214</v>
      </c>
      <c r="G1312">
        <v>42</v>
      </c>
      <c r="H1312">
        <v>161</v>
      </c>
      <c r="I1312">
        <v>95</v>
      </c>
      <c r="J1312">
        <v>53</v>
      </c>
      <c r="K1312">
        <v>0.62890625</v>
      </c>
      <c r="L1312">
        <v>0.75233644859812998</v>
      </c>
      <c r="M1312">
        <v>1.1962616822429899</v>
      </c>
      <c r="N1312">
        <v>0.68510638297872295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1048</v>
      </c>
      <c r="F1313">
        <v>985</v>
      </c>
      <c r="G1313">
        <v>63</v>
      </c>
      <c r="H1313">
        <v>982</v>
      </c>
      <c r="I1313">
        <v>66</v>
      </c>
      <c r="J1313">
        <v>3</v>
      </c>
      <c r="K1313">
        <v>0.93702290076335804</v>
      </c>
      <c r="L1313">
        <v>0.99695431472081197</v>
      </c>
      <c r="M1313">
        <v>1.0639593908629399</v>
      </c>
      <c r="N1313">
        <v>0.96606000983767804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781</v>
      </c>
      <c r="F1314">
        <v>720</v>
      </c>
      <c r="G1314">
        <v>61</v>
      </c>
      <c r="H1314">
        <v>680</v>
      </c>
      <c r="I1314">
        <v>101</v>
      </c>
      <c r="J1314">
        <v>40</v>
      </c>
      <c r="K1314">
        <v>0.87067861715748995</v>
      </c>
      <c r="L1314">
        <v>0.94444444444444398</v>
      </c>
      <c r="M1314">
        <v>1.0847222222222199</v>
      </c>
      <c r="N1314">
        <v>0.90606262491672196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270</v>
      </c>
      <c r="F1315">
        <v>214</v>
      </c>
      <c r="G1315">
        <v>56</v>
      </c>
      <c r="H1315">
        <v>183</v>
      </c>
      <c r="I1315">
        <v>87</v>
      </c>
      <c r="J1315">
        <v>31</v>
      </c>
      <c r="K1315">
        <v>0.67777777777777704</v>
      </c>
      <c r="L1315">
        <v>0.855140186915887</v>
      </c>
      <c r="M1315">
        <v>1.26168224299065</v>
      </c>
      <c r="N1315">
        <v>0.75619834710743805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1105</v>
      </c>
      <c r="F1316">
        <v>1166</v>
      </c>
      <c r="G1316">
        <v>61</v>
      </c>
      <c r="H1316">
        <v>1103</v>
      </c>
      <c r="I1316">
        <v>2</v>
      </c>
      <c r="J1316">
        <v>63</v>
      </c>
      <c r="K1316">
        <v>0.99819004524886801</v>
      </c>
      <c r="L1316">
        <v>0.94596912521440801</v>
      </c>
      <c r="M1316">
        <v>0.94768439108061697</v>
      </c>
      <c r="N1316">
        <v>0.971378247468075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630</v>
      </c>
      <c r="F1317">
        <v>728</v>
      </c>
      <c r="G1317">
        <v>98</v>
      </c>
      <c r="H1317">
        <v>577</v>
      </c>
      <c r="I1317">
        <v>53</v>
      </c>
      <c r="J1317">
        <v>151</v>
      </c>
      <c r="K1317">
        <v>0.91587301587301495</v>
      </c>
      <c r="L1317">
        <v>0.79258241758241699</v>
      </c>
      <c r="M1317">
        <v>0.86538461538461497</v>
      </c>
      <c r="N1317">
        <v>0.84977908689248804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214</v>
      </c>
      <c r="F1318">
        <v>270</v>
      </c>
      <c r="G1318">
        <v>56</v>
      </c>
      <c r="H1318">
        <v>160</v>
      </c>
      <c r="I1318">
        <v>54</v>
      </c>
      <c r="J1318">
        <v>110</v>
      </c>
      <c r="K1318">
        <v>0.74766355140186902</v>
      </c>
      <c r="L1318">
        <v>0.592592592592592</v>
      </c>
      <c r="M1318">
        <v>0.79259259259259196</v>
      </c>
      <c r="N1318">
        <v>0.661157024793388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1057</v>
      </c>
      <c r="F1319">
        <v>1166</v>
      </c>
      <c r="G1319">
        <v>109</v>
      </c>
      <c r="H1319">
        <v>1045</v>
      </c>
      <c r="I1319">
        <v>12</v>
      </c>
      <c r="J1319">
        <v>121</v>
      </c>
      <c r="K1319">
        <v>0.98864711447492903</v>
      </c>
      <c r="L1319">
        <v>0.89622641509433898</v>
      </c>
      <c r="M1319">
        <v>0.90651801029159496</v>
      </c>
      <c r="N1319">
        <v>0.94017094017094005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724</v>
      </c>
      <c r="F1320">
        <v>728</v>
      </c>
      <c r="G1320">
        <v>4</v>
      </c>
      <c r="H1320">
        <v>660</v>
      </c>
      <c r="I1320">
        <v>64</v>
      </c>
      <c r="J1320">
        <v>68</v>
      </c>
      <c r="K1320">
        <v>0.91160220994475105</v>
      </c>
      <c r="L1320">
        <v>0.90659340659340604</v>
      </c>
      <c r="M1320">
        <v>0.99450549450549397</v>
      </c>
      <c r="N1320">
        <v>0.90909090909090895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272</v>
      </c>
      <c r="F1321">
        <v>270</v>
      </c>
      <c r="G1321">
        <v>2</v>
      </c>
      <c r="H1321">
        <v>226</v>
      </c>
      <c r="I1321">
        <v>46</v>
      </c>
      <c r="J1321">
        <v>44</v>
      </c>
      <c r="K1321">
        <v>0.83088235294117596</v>
      </c>
      <c r="L1321">
        <v>0.83703703703703702</v>
      </c>
      <c r="M1321">
        <v>1.0074074074074</v>
      </c>
      <c r="N1321">
        <v>0.83394833948339397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1176</v>
      </c>
      <c r="F1322">
        <v>1166</v>
      </c>
      <c r="G1322">
        <v>10</v>
      </c>
      <c r="H1322">
        <v>1165</v>
      </c>
      <c r="I1322">
        <v>11</v>
      </c>
      <c r="J1322">
        <v>1</v>
      </c>
      <c r="K1322">
        <v>0.99064625850340104</v>
      </c>
      <c r="L1322">
        <v>0.99914236706689497</v>
      </c>
      <c r="M1322">
        <v>1.0085763293310399</v>
      </c>
      <c r="N1322">
        <v>0.99487617421007601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699</v>
      </c>
      <c r="F1323">
        <v>728</v>
      </c>
      <c r="G1323">
        <v>29</v>
      </c>
      <c r="H1323">
        <v>648</v>
      </c>
      <c r="I1323">
        <v>51</v>
      </c>
      <c r="J1323">
        <v>80</v>
      </c>
      <c r="K1323">
        <v>0.92703862660944203</v>
      </c>
      <c r="L1323">
        <v>0.89010989010988995</v>
      </c>
      <c r="M1323">
        <v>0.96016483516483497</v>
      </c>
      <c r="N1323">
        <v>0.90819901892081201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256</v>
      </c>
      <c r="F1324">
        <v>270</v>
      </c>
      <c r="G1324">
        <v>14</v>
      </c>
      <c r="H1324">
        <v>214</v>
      </c>
      <c r="I1324">
        <v>42</v>
      </c>
      <c r="J1324">
        <v>56</v>
      </c>
      <c r="K1324">
        <v>0.8359375</v>
      </c>
      <c r="L1324">
        <v>0.79259259259259196</v>
      </c>
      <c r="M1324">
        <v>0.94814814814814796</v>
      </c>
      <c r="N1324">
        <v>0.81368821292775595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1051</v>
      </c>
      <c r="F1325">
        <v>1098</v>
      </c>
      <c r="G1325">
        <v>47</v>
      </c>
      <c r="H1325">
        <v>1041</v>
      </c>
      <c r="I1325">
        <v>10</v>
      </c>
      <c r="J1325">
        <v>57</v>
      </c>
      <c r="K1325">
        <v>0.99048525214081795</v>
      </c>
      <c r="L1325">
        <v>0.94808743169398901</v>
      </c>
      <c r="M1325">
        <v>0.95719489981785</v>
      </c>
      <c r="N1325">
        <v>0.96882270823638905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878</v>
      </c>
      <c r="F1326">
        <v>859</v>
      </c>
      <c r="G1326">
        <v>19</v>
      </c>
      <c r="H1326">
        <v>794</v>
      </c>
      <c r="I1326">
        <v>84</v>
      </c>
      <c r="J1326">
        <v>65</v>
      </c>
      <c r="K1326">
        <v>0.90432801822323405</v>
      </c>
      <c r="L1326">
        <v>0.92433061699650698</v>
      </c>
      <c r="M1326">
        <v>1.0221187427240901</v>
      </c>
      <c r="N1326">
        <v>0.91421991940126601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269</v>
      </c>
      <c r="F1327">
        <v>293</v>
      </c>
      <c r="G1327">
        <v>24</v>
      </c>
      <c r="H1327">
        <v>146</v>
      </c>
      <c r="I1327">
        <v>123</v>
      </c>
      <c r="J1327">
        <v>147</v>
      </c>
      <c r="K1327">
        <v>0.54275092936802904</v>
      </c>
      <c r="L1327">
        <v>0.49829351535836103</v>
      </c>
      <c r="M1327">
        <v>0.91808873720136497</v>
      </c>
      <c r="N1327">
        <v>0.51957295373665402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1062</v>
      </c>
      <c r="F1328">
        <v>1098</v>
      </c>
      <c r="G1328">
        <v>36</v>
      </c>
      <c r="H1328">
        <v>1046</v>
      </c>
      <c r="I1328">
        <v>16</v>
      </c>
      <c r="J1328">
        <v>52</v>
      </c>
      <c r="K1328">
        <v>0.98493408662900095</v>
      </c>
      <c r="L1328">
        <v>0.95264116575591895</v>
      </c>
      <c r="M1328">
        <v>0.96721311475409799</v>
      </c>
      <c r="N1328">
        <v>0.968518518518518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827</v>
      </c>
      <c r="F1329">
        <v>859</v>
      </c>
      <c r="G1329">
        <v>32</v>
      </c>
      <c r="H1329">
        <v>769</v>
      </c>
      <c r="I1329">
        <v>58</v>
      </c>
      <c r="J1329">
        <v>90</v>
      </c>
      <c r="K1329">
        <v>0.92986698911729104</v>
      </c>
      <c r="L1329">
        <v>0.89522700814901002</v>
      </c>
      <c r="M1329">
        <v>0.96274738067520305</v>
      </c>
      <c r="N1329">
        <v>0.91221826809015405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272</v>
      </c>
      <c r="F1330">
        <v>293</v>
      </c>
      <c r="G1330">
        <v>21</v>
      </c>
      <c r="H1330">
        <v>198</v>
      </c>
      <c r="I1330">
        <v>74</v>
      </c>
      <c r="J1330">
        <v>95</v>
      </c>
      <c r="K1330">
        <v>0.72794117647058798</v>
      </c>
      <c r="L1330">
        <v>0.67576791808873704</v>
      </c>
      <c r="M1330">
        <v>0.92832764505119403</v>
      </c>
      <c r="N1330">
        <v>0.70088495575221199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1033</v>
      </c>
      <c r="F1331">
        <v>1098</v>
      </c>
      <c r="G1331">
        <v>65</v>
      </c>
      <c r="H1331">
        <v>1031</v>
      </c>
      <c r="I1331">
        <v>2</v>
      </c>
      <c r="J1331">
        <v>67</v>
      </c>
      <c r="K1331">
        <v>0.99806389157792796</v>
      </c>
      <c r="L1331">
        <v>0.93897996357012703</v>
      </c>
      <c r="M1331">
        <v>0.94080145719489905</v>
      </c>
      <c r="N1331">
        <v>0.96762083528859599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777</v>
      </c>
      <c r="F1332">
        <v>859</v>
      </c>
      <c r="G1332">
        <v>82</v>
      </c>
      <c r="H1332">
        <v>732</v>
      </c>
      <c r="I1332">
        <v>45</v>
      </c>
      <c r="J1332">
        <v>127</v>
      </c>
      <c r="K1332">
        <v>0.94208494208494198</v>
      </c>
      <c r="L1332">
        <v>0.85215366705471396</v>
      </c>
      <c r="M1332">
        <v>0.90454016298020901</v>
      </c>
      <c r="N1332">
        <v>0.89486552567237099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278</v>
      </c>
      <c r="F1333">
        <v>293</v>
      </c>
      <c r="G1333">
        <v>15</v>
      </c>
      <c r="H1333">
        <v>197</v>
      </c>
      <c r="I1333">
        <v>81</v>
      </c>
      <c r="J1333">
        <v>96</v>
      </c>
      <c r="K1333">
        <v>0.708633093525179</v>
      </c>
      <c r="L1333">
        <v>0.67235494880545998</v>
      </c>
      <c r="M1333">
        <v>0.94880546075085304</v>
      </c>
      <c r="N1333">
        <v>0.69001751313485105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1134</v>
      </c>
      <c r="F1334">
        <v>1140</v>
      </c>
      <c r="G1334">
        <v>6</v>
      </c>
      <c r="H1334">
        <v>1131</v>
      </c>
      <c r="I1334">
        <v>3</v>
      </c>
      <c r="J1334">
        <v>9</v>
      </c>
      <c r="K1334">
        <v>0.99735449735449699</v>
      </c>
      <c r="L1334">
        <v>0.99210526315789405</v>
      </c>
      <c r="M1334">
        <v>0.99473684210526303</v>
      </c>
      <c r="N1334">
        <v>0.99472295514511799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908</v>
      </c>
      <c r="F1335">
        <v>869</v>
      </c>
      <c r="G1335">
        <v>39</v>
      </c>
      <c r="H1335">
        <v>808</v>
      </c>
      <c r="I1335">
        <v>100</v>
      </c>
      <c r="J1335">
        <v>61</v>
      </c>
      <c r="K1335">
        <v>0.889867841409691</v>
      </c>
      <c r="L1335">
        <v>0.92980437284234696</v>
      </c>
      <c r="M1335">
        <v>1.04487917146145</v>
      </c>
      <c r="N1335">
        <v>0.90939786156443403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231</v>
      </c>
      <c r="F1336">
        <v>247</v>
      </c>
      <c r="G1336">
        <v>16</v>
      </c>
      <c r="H1336">
        <v>167</v>
      </c>
      <c r="I1336">
        <v>64</v>
      </c>
      <c r="J1336">
        <v>80</v>
      </c>
      <c r="K1336">
        <v>0.722943722943722</v>
      </c>
      <c r="L1336">
        <v>0.67611336032388603</v>
      </c>
      <c r="M1336">
        <v>0.93522267206477705</v>
      </c>
      <c r="N1336">
        <v>0.69874476987447598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1095</v>
      </c>
      <c r="F1337">
        <v>1140</v>
      </c>
      <c r="G1337">
        <v>45</v>
      </c>
      <c r="H1337">
        <v>1086</v>
      </c>
      <c r="I1337">
        <v>9</v>
      </c>
      <c r="J1337">
        <v>54</v>
      </c>
      <c r="K1337">
        <v>0.99178082191780803</v>
      </c>
      <c r="L1337">
        <v>0.95263157894736805</v>
      </c>
      <c r="M1337">
        <v>0.96052631578947301</v>
      </c>
      <c r="N1337">
        <v>0.97181208053691204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934</v>
      </c>
      <c r="F1338">
        <v>869</v>
      </c>
      <c r="G1338">
        <v>65</v>
      </c>
      <c r="H1338">
        <v>819</v>
      </c>
      <c r="I1338">
        <v>115</v>
      </c>
      <c r="J1338">
        <v>50</v>
      </c>
      <c r="K1338">
        <v>0.87687366167023495</v>
      </c>
      <c r="L1338">
        <v>0.94246260069044796</v>
      </c>
      <c r="M1338">
        <v>1.0747986191024099</v>
      </c>
      <c r="N1338">
        <v>0.90848585690515804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292</v>
      </c>
      <c r="F1339">
        <v>247</v>
      </c>
      <c r="G1339">
        <v>45</v>
      </c>
      <c r="H1339">
        <v>213</v>
      </c>
      <c r="I1339">
        <v>79</v>
      </c>
      <c r="J1339">
        <v>34</v>
      </c>
      <c r="K1339">
        <v>0.72945205479452002</v>
      </c>
      <c r="L1339">
        <v>0.86234817813765097</v>
      </c>
      <c r="M1339">
        <v>1.18218623481781</v>
      </c>
      <c r="N1339">
        <v>0.79035250463821805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1097</v>
      </c>
      <c r="F1340">
        <v>1140</v>
      </c>
      <c r="G1340">
        <v>43</v>
      </c>
      <c r="H1340">
        <v>1094</v>
      </c>
      <c r="I1340">
        <v>3</v>
      </c>
      <c r="J1340">
        <v>46</v>
      </c>
      <c r="K1340">
        <v>0.99726526891522305</v>
      </c>
      <c r="L1340">
        <v>0.95964912280701697</v>
      </c>
      <c r="M1340">
        <v>0.96228070175438596</v>
      </c>
      <c r="N1340">
        <v>0.97809566383549396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855</v>
      </c>
      <c r="F1341">
        <v>869</v>
      </c>
      <c r="G1341">
        <v>14</v>
      </c>
      <c r="H1341">
        <v>780</v>
      </c>
      <c r="I1341">
        <v>75</v>
      </c>
      <c r="J1341">
        <v>89</v>
      </c>
      <c r="K1341">
        <v>0.91228070175438503</v>
      </c>
      <c r="L1341">
        <v>0.89758342922899803</v>
      </c>
      <c r="M1341">
        <v>0.98388952819332498</v>
      </c>
      <c r="N1341">
        <v>0.90487238979118301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250</v>
      </c>
      <c r="F1342">
        <v>247</v>
      </c>
      <c r="G1342">
        <v>3</v>
      </c>
      <c r="H1342">
        <v>205</v>
      </c>
      <c r="I1342">
        <v>45</v>
      </c>
      <c r="J1342">
        <v>42</v>
      </c>
      <c r="K1342">
        <v>0.82</v>
      </c>
      <c r="L1342">
        <v>0.82995951417003999</v>
      </c>
      <c r="M1342">
        <v>1.01214574898785</v>
      </c>
      <c r="N1342">
        <v>0.824949698189134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969</v>
      </c>
      <c r="F1343">
        <v>997</v>
      </c>
      <c r="G1343">
        <v>28</v>
      </c>
      <c r="H1343">
        <v>963</v>
      </c>
      <c r="I1343">
        <v>6</v>
      </c>
      <c r="J1343">
        <v>34</v>
      </c>
      <c r="K1343">
        <v>0.99380804953560298</v>
      </c>
      <c r="L1343">
        <v>0.96589769307923701</v>
      </c>
      <c r="M1343">
        <v>0.97191574724172503</v>
      </c>
      <c r="N1343">
        <v>0.97965412004069097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812</v>
      </c>
      <c r="F1344">
        <v>810</v>
      </c>
      <c r="G1344">
        <v>2</v>
      </c>
      <c r="H1344">
        <v>741</v>
      </c>
      <c r="I1344">
        <v>71</v>
      </c>
      <c r="J1344">
        <v>69</v>
      </c>
      <c r="K1344">
        <v>0.91256157635467905</v>
      </c>
      <c r="L1344">
        <v>0.91481481481481397</v>
      </c>
      <c r="M1344">
        <v>1.00246913580246</v>
      </c>
      <c r="N1344">
        <v>0.91368680641183697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251</v>
      </c>
      <c r="F1345">
        <v>250</v>
      </c>
      <c r="G1345">
        <v>1</v>
      </c>
      <c r="H1345">
        <v>160</v>
      </c>
      <c r="I1345">
        <v>91</v>
      </c>
      <c r="J1345">
        <v>90</v>
      </c>
      <c r="K1345">
        <v>0.63745019920318702</v>
      </c>
      <c r="L1345">
        <v>0.64</v>
      </c>
      <c r="M1345">
        <v>1.004</v>
      </c>
      <c r="N1345">
        <v>0.63872255489021901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933</v>
      </c>
      <c r="F1346">
        <v>997</v>
      </c>
      <c r="G1346">
        <v>64</v>
      </c>
      <c r="H1346">
        <v>930</v>
      </c>
      <c r="I1346">
        <v>3</v>
      </c>
      <c r="J1346">
        <v>67</v>
      </c>
      <c r="K1346">
        <v>0.99678456591639797</v>
      </c>
      <c r="L1346">
        <v>0.93279839518555596</v>
      </c>
      <c r="M1346">
        <v>0.93580742226680003</v>
      </c>
      <c r="N1346">
        <v>0.96373056994818596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799</v>
      </c>
      <c r="F1347">
        <v>810</v>
      </c>
      <c r="G1347">
        <v>11</v>
      </c>
      <c r="H1347">
        <v>749</v>
      </c>
      <c r="I1347">
        <v>50</v>
      </c>
      <c r="J1347">
        <v>61</v>
      </c>
      <c r="K1347">
        <v>0.93742177722152598</v>
      </c>
      <c r="L1347">
        <v>0.92469135802469105</v>
      </c>
      <c r="M1347">
        <v>0.98641975308641905</v>
      </c>
      <c r="N1347">
        <v>0.93101305158483505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243</v>
      </c>
      <c r="F1348">
        <v>250</v>
      </c>
      <c r="G1348">
        <v>7</v>
      </c>
      <c r="H1348">
        <v>193</v>
      </c>
      <c r="I1348">
        <v>50</v>
      </c>
      <c r="J1348">
        <v>57</v>
      </c>
      <c r="K1348">
        <v>0.79423868312757195</v>
      </c>
      <c r="L1348">
        <v>0.77200000000000002</v>
      </c>
      <c r="M1348">
        <v>0.97199999999999998</v>
      </c>
      <c r="N1348">
        <v>0.78296146044624704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1022</v>
      </c>
      <c r="F1349">
        <v>997</v>
      </c>
      <c r="G1349">
        <v>25</v>
      </c>
      <c r="H1349">
        <v>994</v>
      </c>
      <c r="I1349">
        <v>28</v>
      </c>
      <c r="J1349">
        <v>3</v>
      </c>
      <c r="K1349">
        <v>0.97260273972602695</v>
      </c>
      <c r="L1349">
        <v>0.99699097291875605</v>
      </c>
      <c r="M1349">
        <v>1.0250752256770299</v>
      </c>
      <c r="N1349">
        <v>0.98464586428925205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801</v>
      </c>
      <c r="F1350">
        <v>810</v>
      </c>
      <c r="G1350">
        <v>9</v>
      </c>
      <c r="H1350">
        <v>757</v>
      </c>
      <c r="I1350">
        <v>44</v>
      </c>
      <c r="J1350">
        <v>53</v>
      </c>
      <c r="K1350">
        <v>0.94506866416978696</v>
      </c>
      <c r="L1350">
        <v>0.93456790123456701</v>
      </c>
      <c r="M1350">
        <v>0.98888888888888804</v>
      </c>
      <c r="N1350">
        <v>0.93978895096213499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249</v>
      </c>
      <c r="F1351">
        <v>250</v>
      </c>
      <c r="G1351">
        <v>1</v>
      </c>
      <c r="H1351">
        <v>192</v>
      </c>
      <c r="I1351">
        <v>57</v>
      </c>
      <c r="J1351">
        <v>58</v>
      </c>
      <c r="K1351">
        <v>0.77108433734939696</v>
      </c>
      <c r="L1351">
        <v>0.76800000000000002</v>
      </c>
      <c r="M1351">
        <v>0.996</v>
      </c>
      <c r="N1351">
        <v>0.76953907815631195</v>
      </c>
      <c r="O1351">
        <f t="shared" si="2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B8889-B154-43FD-9E43-CC66646FF418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932</v>
      </c>
      <c r="F2">
        <v>937</v>
      </c>
      <c r="G2">
        <v>5</v>
      </c>
      <c r="H2">
        <v>921</v>
      </c>
      <c r="I2">
        <v>11</v>
      </c>
      <c r="J2">
        <v>16</v>
      </c>
      <c r="K2">
        <v>0.98819742489270301</v>
      </c>
      <c r="L2">
        <v>0.982924226254002</v>
      </c>
      <c r="M2">
        <v>0.99466382070437498</v>
      </c>
      <c r="N2">
        <v>0.985553772070626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706</v>
      </c>
      <c r="F3">
        <v>703</v>
      </c>
      <c r="G3">
        <v>3</v>
      </c>
      <c r="H3">
        <v>604</v>
      </c>
      <c r="I3">
        <v>102</v>
      </c>
      <c r="J3">
        <v>99</v>
      </c>
      <c r="K3">
        <v>0.85552407932011298</v>
      </c>
      <c r="L3">
        <v>0.85917496443812202</v>
      </c>
      <c r="M3">
        <v>1.0042674253200501</v>
      </c>
      <c r="N3">
        <v>0.85734563520227103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200</v>
      </c>
      <c r="F4">
        <v>199</v>
      </c>
      <c r="G4">
        <v>1</v>
      </c>
      <c r="H4">
        <v>136</v>
      </c>
      <c r="I4">
        <v>64</v>
      </c>
      <c r="J4">
        <v>63</v>
      </c>
      <c r="K4">
        <v>0.68</v>
      </c>
      <c r="L4">
        <v>0.68341708542713497</v>
      </c>
      <c r="M4">
        <v>1.0050251256281399</v>
      </c>
      <c r="N4">
        <v>0.68170426065162903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1061</v>
      </c>
      <c r="F5">
        <v>937</v>
      </c>
      <c r="G5">
        <v>124</v>
      </c>
      <c r="H5">
        <v>937</v>
      </c>
      <c r="I5">
        <v>124</v>
      </c>
      <c r="J5">
        <v>0</v>
      </c>
      <c r="K5">
        <v>0.88312912346842598</v>
      </c>
      <c r="L5">
        <v>1</v>
      </c>
      <c r="M5">
        <v>1.13233724653148</v>
      </c>
      <c r="N5">
        <v>0.93793793793793701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784</v>
      </c>
      <c r="F6">
        <v>703</v>
      </c>
      <c r="G6">
        <v>81</v>
      </c>
      <c r="H6">
        <v>642</v>
      </c>
      <c r="I6">
        <v>142</v>
      </c>
      <c r="J6">
        <v>61</v>
      </c>
      <c r="K6">
        <v>0.81887755102040805</v>
      </c>
      <c r="L6">
        <v>0.91322901849217597</v>
      </c>
      <c r="M6">
        <v>1.11522048364153</v>
      </c>
      <c r="N6">
        <v>0.86348352387357097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214</v>
      </c>
      <c r="F7">
        <v>199</v>
      </c>
      <c r="G7">
        <v>15</v>
      </c>
      <c r="H7">
        <v>170</v>
      </c>
      <c r="I7">
        <v>44</v>
      </c>
      <c r="J7">
        <v>29</v>
      </c>
      <c r="K7">
        <v>0.79439252336448596</v>
      </c>
      <c r="L7">
        <v>0.85427135678391897</v>
      </c>
      <c r="M7">
        <v>1.0753768844221101</v>
      </c>
      <c r="N7">
        <v>0.82324455205811098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953</v>
      </c>
      <c r="F8">
        <v>937</v>
      </c>
      <c r="G8">
        <v>16</v>
      </c>
      <c r="H8">
        <v>933</v>
      </c>
      <c r="I8">
        <v>20</v>
      </c>
      <c r="J8">
        <v>4</v>
      </c>
      <c r="K8">
        <v>0.97901364113326295</v>
      </c>
      <c r="L8">
        <v>0.99573105656350003</v>
      </c>
      <c r="M8">
        <v>1.0170757737459899</v>
      </c>
      <c r="N8">
        <v>0.98730158730158701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770</v>
      </c>
      <c r="F9">
        <v>703</v>
      </c>
      <c r="G9">
        <v>67</v>
      </c>
      <c r="H9">
        <v>651</v>
      </c>
      <c r="I9">
        <v>119</v>
      </c>
      <c r="J9">
        <v>52</v>
      </c>
      <c r="K9">
        <v>0.84545454545454501</v>
      </c>
      <c r="L9">
        <v>0.926031294452347</v>
      </c>
      <c r="M9">
        <v>1.0953058321479301</v>
      </c>
      <c r="N9">
        <v>0.88391038696537605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203</v>
      </c>
      <c r="F10">
        <v>199</v>
      </c>
      <c r="G10">
        <v>4</v>
      </c>
      <c r="H10">
        <v>166</v>
      </c>
      <c r="I10">
        <v>37</v>
      </c>
      <c r="J10">
        <v>33</v>
      </c>
      <c r="K10">
        <v>0.81773399014778303</v>
      </c>
      <c r="L10">
        <v>0.83417085427135595</v>
      </c>
      <c r="M10">
        <v>1.02010050251256</v>
      </c>
      <c r="N10">
        <v>0.82587064676616895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1081</v>
      </c>
      <c r="F11">
        <v>1224</v>
      </c>
      <c r="G11">
        <v>143</v>
      </c>
      <c r="H11">
        <v>1067</v>
      </c>
      <c r="I11">
        <v>14</v>
      </c>
      <c r="J11">
        <v>157</v>
      </c>
      <c r="K11">
        <v>0.98704902867715005</v>
      </c>
      <c r="L11">
        <v>0.87173202614378997</v>
      </c>
      <c r="M11">
        <v>0.88316993464052196</v>
      </c>
      <c r="N11">
        <v>0.92581344902386098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547</v>
      </c>
      <c r="F12">
        <v>647</v>
      </c>
      <c r="G12">
        <v>100</v>
      </c>
      <c r="H12">
        <v>509</v>
      </c>
      <c r="I12">
        <v>38</v>
      </c>
      <c r="J12">
        <v>138</v>
      </c>
      <c r="K12">
        <v>0.93053016453381998</v>
      </c>
      <c r="L12">
        <v>0.78670788253477497</v>
      </c>
      <c r="M12">
        <v>0.84544049459041704</v>
      </c>
      <c r="N12">
        <v>0.85259631490787202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221</v>
      </c>
      <c r="F13">
        <v>217</v>
      </c>
      <c r="G13">
        <v>4</v>
      </c>
      <c r="H13">
        <v>114</v>
      </c>
      <c r="I13">
        <v>107</v>
      </c>
      <c r="J13">
        <v>103</v>
      </c>
      <c r="K13">
        <v>0.51583710407239802</v>
      </c>
      <c r="L13">
        <v>0.52534562211981495</v>
      </c>
      <c r="M13">
        <v>1.0184331797235</v>
      </c>
      <c r="N13">
        <v>0.52054794520547898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1162</v>
      </c>
      <c r="F14">
        <v>1224</v>
      </c>
      <c r="G14">
        <v>62</v>
      </c>
      <c r="H14">
        <v>1142</v>
      </c>
      <c r="I14">
        <v>20</v>
      </c>
      <c r="J14">
        <v>82</v>
      </c>
      <c r="K14">
        <v>0.98278829604130802</v>
      </c>
      <c r="L14">
        <v>0.93300653594771199</v>
      </c>
      <c r="M14">
        <v>0.94934640522875802</v>
      </c>
      <c r="N14">
        <v>0.95725062866722499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588</v>
      </c>
      <c r="F15">
        <v>647</v>
      </c>
      <c r="G15">
        <v>59</v>
      </c>
      <c r="H15">
        <v>560</v>
      </c>
      <c r="I15">
        <v>28</v>
      </c>
      <c r="J15">
        <v>87</v>
      </c>
      <c r="K15">
        <v>0.952380952380952</v>
      </c>
      <c r="L15">
        <v>0.86553323029366303</v>
      </c>
      <c r="M15">
        <v>0.90880989180834604</v>
      </c>
      <c r="N15">
        <v>0.90688259109311697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224</v>
      </c>
      <c r="F16">
        <v>217</v>
      </c>
      <c r="G16">
        <v>7</v>
      </c>
      <c r="H16">
        <v>178</v>
      </c>
      <c r="I16">
        <v>46</v>
      </c>
      <c r="J16">
        <v>39</v>
      </c>
      <c r="K16">
        <v>0.79464285714285698</v>
      </c>
      <c r="L16">
        <v>0.82027649769585198</v>
      </c>
      <c r="M16">
        <v>1.0322580645161199</v>
      </c>
      <c r="N16">
        <v>0.80725623582766404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1239</v>
      </c>
      <c r="F17">
        <v>1224</v>
      </c>
      <c r="G17">
        <v>15</v>
      </c>
      <c r="H17">
        <v>1216</v>
      </c>
      <c r="I17">
        <v>23</v>
      </c>
      <c r="J17">
        <v>8</v>
      </c>
      <c r="K17">
        <v>0.98143664245359097</v>
      </c>
      <c r="L17">
        <v>0.99346405228758095</v>
      </c>
      <c r="M17">
        <v>1.0122549019607801</v>
      </c>
      <c r="N17">
        <v>0.987413723101908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660</v>
      </c>
      <c r="F18">
        <v>647</v>
      </c>
      <c r="G18">
        <v>13</v>
      </c>
      <c r="H18">
        <v>609</v>
      </c>
      <c r="I18">
        <v>51</v>
      </c>
      <c r="J18">
        <v>38</v>
      </c>
      <c r="K18">
        <v>0.92272727272727195</v>
      </c>
      <c r="L18">
        <v>0.94126738794435805</v>
      </c>
      <c r="M18">
        <v>1.0200927357032401</v>
      </c>
      <c r="N18">
        <v>0.93190512624330502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239</v>
      </c>
      <c r="F19">
        <v>217</v>
      </c>
      <c r="G19">
        <v>22</v>
      </c>
      <c r="H19">
        <v>191</v>
      </c>
      <c r="I19">
        <v>48</v>
      </c>
      <c r="J19">
        <v>26</v>
      </c>
      <c r="K19">
        <v>0.79916317991631802</v>
      </c>
      <c r="L19">
        <v>0.88018433179723499</v>
      </c>
      <c r="M19">
        <v>1.10138248847926</v>
      </c>
      <c r="N19">
        <v>0.83771929824561397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1016</v>
      </c>
      <c r="F20">
        <v>1053</v>
      </c>
      <c r="G20">
        <v>37</v>
      </c>
      <c r="H20">
        <v>1009</v>
      </c>
      <c r="I20">
        <v>7</v>
      </c>
      <c r="J20">
        <v>44</v>
      </c>
      <c r="K20">
        <v>0.99311023622047201</v>
      </c>
      <c r="L20">
        <v>0.95821462488129105</v>
      </c>
      <c r="M20">
        <v>0.96486229819563096</v>
      </c>
      <c r="N20">
        <v>0.97535041082648599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674</v>
      </c>
      <c r="F21">
        <v>716</v>
      </c>
      <c r="G21">
        <v>42</v>
      </c>
      <c r="H21">
        <v>613</v>
      </c>
      <c r="I21">
        <v>61</v>
      </c>
      <c r="J21">
        <v>103</v>
      </c>
      <c r="K21">
        <v>0.90949554896142404</v>
      </c>
      <c r="L21">
        <v>0.85614525139664799</v>
      </c>
      <c r="M21">
        <v>0.94134078212290495</v>
      </c>
      <c r="N21">
        <v>0.88201438848920799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251</v>
      </c>
      <c r="F22">
        <v>224</v>
      </c>
      <c r="G22">
        <v>27</v>
      </c>
      <c r="H22">
        <v>155</v>
      </c>
      <c r="I22">
        <v>96</v>
      </c>
      <c r="J22">
        <v>69</v>
      </c>
      <c r="K22">
        <v>0.61752988047808699</v>
      </c>
      <c r="L22">
        <v>0.69196428571428503</v>
      </c>
      <c r="M22">
        <v>1.12053571428571</v>
      </c>
      <c r="N22">
        <v>0.65263157894736801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980</v>
      </c>
      <c r="F23">
        <v>1053</v>
      </c>
      <c r="G23">
        <v>73</v>
      </c>
      <c r="H23">
        <v>969</v>
      </c>
      <c r="I23">
        <v>11</v>
      </c>
      <c r="J23">
        <v>84</v>
      </c>
      <c r="K23">
        <v>0.98877551020408105</v>
      </c>
      <c r="L23">
        <v>0.92022792022791999</v>
      </c>
      <c r="M23">
        <v>0.93067426400759701</v>
      </c>
      <c r="N23">
        <v>0.95327102803738295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724</v>
      </c>
      <c r="F24">
        <v>716</v>
      </c>
      <c r="G24">
        <v>8</v>
      </c>
      <c r="H24">
        <v>652</v>
      </c>
      <c r="I24">
        <v>72</v>
      </c>
      <c r="J24">
        <v>64</v>
      </c>
      <c r="K24">
        <v>0.900552486187845</v>
      </c>
      <c r="L24">
        <v>0.91061452513966401</v>
      </c>
      <c r="M24">
        <v>1.01117318435754</v>
      </c>
      <c r="N24">
        <v>0.905555555555555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204</v>
      </c>
      <c r="F25">
        <v>224</v>
      </c>
      <c r="G25">
        <v>20</v>
      </c>
      <c r="H25">
        <v>168</v>
      </c>
      <c r="I25">
        <v>36</v>
      </c>
      <c r="J25">
        <v>56</v>
      </c>
      <c r="K25">
        <v>0.82352941176470495</v>
      </c>
      <c r="L25">
        <v>0.75</v>
      </c>
      <c r="M25">
        <v>0.91071428571428503</v>
      </c>
      <c r="N25">
        <v>0.78504672897196204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1058</v>
      </c>
      <c r="F26">
        <v>1053</v>
      </c>
      <c r="G26">
        <v>5</v>
      </c>
      <c r="H26">
        <v>1050</v>
      </c>
      <c r="I26">
        <v>8</v>
      </c>
      <c r="J26">
        <v>3</v>
      </c>
      <c r="K26">
        <v>0.99243856332703195</v>
      </c>
      <c r="L26">
        <v>0.99715099715099698</v>
      </c>
      <c r="M26">
        <v>1.00474833808167</v>
      </c>
      <c r="N26">
        <v>0.99478919943154898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753</v>
      </c>
      <c r="F27">
        <v>716</v>
      </c>
      <c r="G27">
        <v>37</v>
      </c>
      <c r="H27">
        <v>676</v>
      </c>
      <c r="I27">
        <v>77</v>
      </c>
      <c r="J27">
        <v>40</v>
      </c>
      <c r="K27">
        <v>0.89774236387782202</v>
      </c>
      <c r="L27">
        <v>0.94413407821229001</v>
      </c>
      <c r="M27">
        <v>1.05167597765363</v>
      </c>
      <c r="N27">
        <v>0.92035398230088405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229</v>
      </c>
      <c r="F28">
        <v>224</v>
      </c>
      <c r="G28">
        <v>5</v>
      </c>
      <c r="H28">
        <v>181</v>
      </c>
      <c r="I28">
        <v>48</v>
      </c>
      <c r="J28">
        <v>43</v>
      </c>
      <c r="K28">
        <v>0.79039301310043597</v>
      </c>
      <c r="L28">
        <v>0.80803571428571397</v>
      </c>
      <c r="M28">
        <v>1.0223214285714199</v>
      </c>
      <c r="N28">
        <v>0.79911699779249401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1163</v>
      </c>
      <c r="F29">
        <v>1101</v>
      </c>
      <c r="G29">
        <v>62</v>
      </c>
      <c r="H29">
        <v>1101</v>
      </c>
      <c r="I29">
        <v>62</v>
      </c>
      <c r="J29">
        <v>0</v>
      </c>
      <c r="K29">
        <v>0.94668959587274204</v>
      </c>
      <c r="L29">
        <v>1</v>
      </c>
      <c r="M29">
        <v>1.0563124432334201</v>
      </c>
      <c r="N29">
        <v>0.97261484098939899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606</v>
      </c>
      <c r="F30">
        <v>614</v>
      </c>
      <c r="G30">
        <v>8</v>
      </c>
      <c r="H30">
        <v>507</v>
      </c>
      <c r="I30">
        <v>99</v>
      </c>
      <c r="J30">
        <v>107</v>
      </c>
      <c r="K30">
        <v>0.83663366336633604</v>
      </c>
      <c r="L30">
        <v>0.825732899022801</v>
      </c>
      <c r="M30">
        <v>0.98697068403908705</v>
      </c>
      <c r="N30">
        <v>0.83114754098360599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232</v>
      </c>
      <c r="F31">
        <v>228</v>
      </c>
      <c r="G31">
        <v>4</v>
      </c>
      <c r="H31">
        <v>141</v>
      </c>
      <c r="I31">
        <v>91</v>
      </c>
      <c r="J31">
        <v>87</v>
      </c>
      <c r="K31">
        <v>0.60775862068965503</v>
      </c>
      <c r="L31">
        <v>0.61842105263157898</v>
      </c>
      <c r="M31">
        <v>1.01754385964912</v>
      </c>
      <c r="N31">
        <v>0.61304347826086902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1085</v>
      </c>
      <c r="F32">
        <v>1101</v>
      </c>
      <c r="G32">
        <v>16</v>
      </c>
      <c r="H32">
        <v>1072</v>
      </c>
      <c r="I32">
        <v>13</v>
      </c>
      <c r="J32">
        <v>29</v>
      </c>
      <c r="K32">
        <v>0.98801843317972304</v>
      </c>
      <c r="L32">
        <v>0.97366030881017196</v>
      </c>
      <c r="M32">
        <v>0.98546775658492203</v>
      </c>
      <c r="N32">
        <v>0.98078682525160099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586</v>
      </c>
      <c r="F33">
        <v>614</v>
      </c>
      <c r="G33">
        <v>28</v>
      </c>
      <c r="H33">
        <v>530</v>
      </c>
      <c r="I33">
        <v>56</v>
      </c>
      <c r="J33">
        <v>84</v>
      </c>
      <c r="K33">
        <v>0.90443686006825896</v>
      </c>
      <c r="L33">
        <v>0.86319218241042295</v>
      </c>
      <c r="M33">
        <v>0.95439739413680702</v>
      </c>
      <c r="N33">
        <v>0.88333333333333297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231</v>
      </c>
      <c r="F34">
        <v>228</v>
      </c>
      <c r="G34">
        <v>3</v>
      </c>
      <c r="H34">
        <v>187</v>
      </c>
      <c r="I34">
        <v>44</v>
      </c>
      <c r="J34">
        <v>41</v>
      </c>
      <c r="K34">
        <v>0.80952380952380898</v>
      </c>
      <c r="L34">
        <v>0.820175438596491</v>
      </c>
      <c r="M34">
        <v>1.01315789473684</v>
      </c>
      <c r="N34">
        <v>0.81481481481481399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1116</v>
      </c>
      <c r="F35">
        <v>1101</v>
      </c>
      <c r="G35">
        <v>15</v>
      </c>
      <c r="H35">
        <v>1101</v>
      </c>
      <c r="I35">
        <v>15</v>
      </c>
      <c r="J35">
        <v>0</v>
      </c>
      <c r="K35">
        <v>0.98655913978494603</v>
      </c>
      <c r="L35">
        <v>1</v>
      </c>
      <c r="M35">
        <v>1.0136239782016301</v>
      </c>
      <c r="N35">
        <v>0.99323410013531799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600</v>
      </c>
      <c r="F36">
        <v>614</v>
      </c>
      <c r="G36">
        <v>14</v>
      </c>
      <c r="H36">
        <v>538</v>
      </c>
      <c r="I36">
        <v>62</v>
      </c>
      <c r="J36">
        <v>76</v>
      </c>
      <c r="K36">
        <v>0.89666666666666595</v>
      </c>
      <c r="L36">
        <v>0.87622149837133501</v>
      </c>
      <c r="M36">
        <v>0.97719869706840301</v>
      </c>
      <c r="N36">
        <v>0.88632619439868199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233</v>
      </c>
      <c r="F37">
        <v>228</v>
      </c>
      <c r="G37">
        <v>5</v>
      </c>
      <c r="H37">
        <v>182</v>
      </c>
      <c r="I37">
        <v>51</v>
      </c>
      <c r="J37">
        <v>46</v>
      </c>
      <c r="K37">
        <v>0.78111587982832598</v>
      </c>
      <c r="L37">
        <v>0.79824561403508698</v>
      </c>
      <c r="M37">
        <v>1.0219298245613999</v>
      </c>
      <c r="N37">
        <v>0.78958785249457697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1002</v>
      </c>
      <c r="F38">
        <v>1044</v>
      </c>
      <c r="G38">
        <v>42</v>
      </c>
      <c r="H38">
        <v>995</v>
      </c>
      <c r="I38">
        <v>7</v>
      </c>
      <c r="J38">
        <v>49</v>
      </c>
      <c r="K38">
        <v>0.99301397205588804</v>
      </c>
      <c r="L38">
        <v>0.95306513409961602</v>
      </c>
      <c r="M38">
        <v>0.95977011494252795</v>
      </c>
      <c r="N38">
        <v>0.97262952101661704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745</v>
      </c>
      <c r="F39">
        <v>668</v>
      </c>
      <c r="G39">
        <v>77</v>
      </c>
      <c r="H39">
        <v>633</v>
      </c>
      <c r="I39">
        <v>112</v>
      </c>
      <c r="J39">
        <v>35</v>
      </c>
      <c r="K39">
        <v>0.84966442953020105</v>
      </c>
      <c r="L39">
        <v>0.94760479041916101</v>
      </c>
      <c r="M39">
        <v>1.11526946107784</v>
      </c>
      <c r="N39">
        <v>0.89596602972399098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260</v>
      </c>
      <c r="F40">
        <v>217</v>
      </c>
      <c r="G40">
        <v>43</v>
      </c>
      <c r="H40">
        <v>174</v>
      </c>
      <c r="I40">
        <v>86</v>
      </c>
      <c r="J40">
        <v>43</v>
      </c>
      <c r="K40">
        <v>0.66923076923076896</v>
      </c>
      <c r="L40">
        <v>0.80184331797234998</v>
      </c>
      <c r="M40">
        <v>1.1981566820276399</v>
      </c>
      <c r="N40">
        <v>0.72955974842767202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1043</v>
      </c>
      <c r="F41">
        <v>1044</v>
      </c>
      <c r="G41">
        <v>1</v>
      </c>
      <c r="H41">
        <v>1031</v>
      </c>
      <c r="I41">
        <v>12</v>
      </c>
      <c r="J41">
        <v>13</v>
      </c>
      <c r="K41">
        <v>0.98849472674976002</v>
      </c>
      <c r="L41">
        <v>0.98754789272030596</v>
      </c>
      <c r="M41">
        <v>0.99904214559386895</v>
      </c>
      <c r="N41">
        <v>0.98802108289410595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719</v>
      </c>
      <c r="F42">
        <v>668</v>
      </c>
      <c r="G42">
        <v>51</v>
      </c>
      <c r="H42">
        <v>628</v>
      </c>
      <c r="I42">
        <v>91</v>
      </c>
      <c r="J42">
        <v>40</v>
      </c>
      <c r="K42">
        <v>0.87343532684283698</v>
      </c>
      <c r="L42">
        <v>0.940119760479041</v>
      </c>
      <c r="M42">
        <v>1.0763473053892201</v>
      </c>
      <c r="N42">
        <v>0.90555155010814703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213</v>
      </c>
      <c r="F43">
        <v>217</v>
      </c>
      <c r="G43">
        <v>4</v>
      </c>
      <c r="H43">
        <v>174</v>
      </c>
      <c r="I43">
        <v>39</v>
      </c>
      <c r="J43">
        <v>43</v>
      </c>
      <c r="K43">
        <v>0.81690140845070403</v>
      </c>
      <c r="L43">
        <v>0.80184331797234998</v>
      </c>
      <c r="M43">
        <v>0.981566820276497</v>
      </c>
      <c r="N43">
        <v>0.80930232558139503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1047</v>
      </c>
      <c r="F44">
        <v>1044</v>
      </c>
      <c r="G44">
        <v>3</v>
      </c>
      <c r="H44">
        <v>1043</v>
      </c>
      <c r="I44">
        <v>4</v>
      </c>
      <c r="J44">
        <v>1</v>
      </c>
      <c r="K44">
        <v>0.99617956064947399</v>
      </c>
      <c r="L44">
        <v>0.99904214559386895</v>
      </c>
      <c r="M44">
        <v>1.0028735632183901</v>
      </c>
      <c r="N44">
        <v>0.997608799617408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697</v>
      </c>
      <c r="F45">
        <v>668</v>
      </c>
      <c r="G45">
        <v>29</v>
      </c>
      <c r="H45">
        <v>620</v>
      </c>
      <c r="I45">
        <v>77</v>
      </c>
      <c r="J45">
        <v>48</v>
      </c>
      <c r="K45">
        <v>0.88952654232424599</v>
      </c>
      <c r="L45">
        <v>0.92814371257484996</v>
      </c>
      <c r="M45">
        <v>1.0434131736526899</v>
      </c>
      <c r="N45">
        <v>0.90842490842490797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228</v>
      </c>
      <c r="F46">
        <v>217</v>
      </c>
      <c r="G46">
        <v>11</v>
      </c>
      <c r="H46">
        <v>176</v>
      </c>
      <c r="I46">
        <v>52</v>
      </c>
      <c r="J46">
        <v>41</v>
      </c>
      <c r="K46">
        <v>0.77192982456140302</v>
      </c>
      <c r="L46">
        <v>0.81105990783410098</v>
      </c>
      <c r="M46">
        <v>1.0506912442396299</v>
      </c>
      <c r="N46">
        <v>0.79101123595505596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1027</v>
      </c>
      <c r="F47">
        <v>915</v>
      </c>
      <c r="G47">
        <v>112</v>
      </c>
      <c r="H47">
        <v>914</v>
      </c>
      <c r="I47">
        <v>113</v>
      </c>
      <c r="J47">
        <v>1</v>
      </c>
      <c r="K47">
        <v>0.88997078870496504</v>
      </c>
      <c r="L47">
        <v>0.99890710382513603</v>
      </c>
      <c r="M47">
        <v>1.1224043715846901</v>
      </c>
      <c r="N47">
        <v>0.94129763130792898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723</v>
      </c>
      <c r="F48">
        <v>701</v>
      </c>
      <c r="G48">
        <v>22</v>
      </c>
      <c r="H48">
        <v>648</v>
      </c>
      <c r="I48">
        <v>75</v>
      </c>
      <c r="J48">
        <v>53</v>
      </c>
      <c r="K48">
        <v>0.89626556016597503</v>
      </c>
      <c r="L48">
        <v>0.92439372325249602</v>
      </c>
      <c r="M48">
        <v>1.0313837375178301</v>
      </c>
      <c r="N48">
        <v>0.91011235955056102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223</v>
      </c>
      <c r="F49">
        <v>195</v>
      </c>
      <c r="G49">
        <v>28</v>
      </c>
      <c r="H49">
        <v>118</v>
      </c>
      <c r="I49">
        <v>105</v>
      </c>
      <c r="J49">
        <v>77</v>
      </c>
      <c r="K49">
        <v>0.52914798206278002</v>
      </c>
      <c r="L49">
        <v>0.60512820512820498</v>
      </c>
      <c r="M49">
        <v>1.14358974358974</v>
      </c>
      <c r="N49">
        <v>0.56459330143540598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994</v>
      </c>
      <c r="F50">
        <v>915</v>
      </c>
      <c r="G50">
        <v>79</v>
      </c>
      <c r="H50">
        <v>914</v>
      </c>
      <c r="I50">
        <v>80</v>
      </c>
      <c r="J50">
        <v>1</v>
      </c>
      <c r="K50">
        <v>0.91951710261569397</v>
      </c>
      <c r="L50">
        <v>0.99890710382513603</v>
      </c>
      <c r="M50">
        <v>1.0863387978142001</v>
      </c>
      <c r="N50">
        <v>0.95756940806705004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735</v>
      </c>
      <c r="F51">
        <v>701</v>
      </c>
      <c r="G51">
        <v>34</v>
      </c>
      <c r="H51">
        <v>661</v>
      </c>
      <c r="I51">
        <v>74</v>
      </c>
      <c r="J51">
        <v>40</v>
      </c>
      <c r="K51">
        <v>0.899319727891156</v>
      </c>
      <c r="L51">
        <v>0.94293865905848695</v>
      </c>
      <c r="M51">
        <v>1.0485021398002801</v>
      </c>
      <c r="N51">
        <v>0.92061281337047296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208</v>
      </c>
      <c r="F52">
        <v>195</v>
      </c>
      <c r="G52">
        <v>13</v>
      </c>
      <c r="H52">
        <v>133</v>
      </c>
      <c r="I52">
        <v>75</v>
      </c>
      <c r="J52">
        <v>62</v>
      </c>
      <c r="K52">
        <v>0.63942307692307598</v>
      </c>
      <c r="L52">
        <v>0.68205128205128196</v>
      </c>
      <c r="M52">
        <v>1.06666666666666</v>
      </c>
      <c r="N52">
        <v>0.66004962779156295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918</v>
      </c>
      <c r="F53">
        <v>915</v>
      </c>
      <c r="G53">
        <v>3</v>
      </c>
      <c r="H53">
        <v>913</v>
      </c>
      <c r="I53">
        <v>5</v>
      </c>
      <c r="J53">
        <v>2</v>
      </c>
      <c r="K53">
        <v>0.99455337690631795</v>
      </c>
      <c r="L53">
        <v>0.99781420765027296</v>
      </c>
      <c r="M53">
        <v>1.0032786885245899</v>
      </c>
      <c r="N53">
        <v>0.99618112384069801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687</v>
      </c>
      <c r="F54">
        <v>701</v>
      </c>
      <c r="G54">
        <v>14</v>
      </c>
      <c r="H54">
        <v>629</v>
      </c>
      <c r="I54">
        <v>58</v>
      </c>
      <c r="J54">
        <v>72</v>
      </c>
      <c r="K54">
        <v>0.91557496360989798</v>
      </c>
      <c r="L54">
        <v>0.897289586305278</v>
      </c>
      <c r="M54">
        <v>0.98002853067047002</v>
      </c>
      <c r="N54">
        <v>0.90634005763688696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216</v>
      </c>
      <c r="F55">
        <v>195</v>
      </c>
      <c r="G55">
        <v>21</v>
      </c>
      <c r="H55">
        <v>167</v>
      </c>
      <c r="I55">
        <v>49</v>
      </c>
      <c r="J55">
        <v>28</v>
      </c>
      <c r="K55">
        <v>0.77314814814814803</v>
      </c>
      <c r="L55">
        <v>0.85641025641025603</v>
      </c>
      <c r="M55">
        <v>1.1076923076923</v>
      </c>
      <c r="N55">
        <v>0.81265206812652002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1190</v>
      </c>
      <c r="F56">
        <v>1230</v>
      </c>
      <c r="G56">
        <v>40</v>
      </c>
      <c r="H56">
        <v>1184</v>
      </c>
      <c r="I56">
        <v>6</v>
      </c>
      <c r="J56">
        <v>46</v>
      </c>
      <c r="K56">
        <v>0.994957983193277</v>
      </c>
      <c r="L56">
        <v>0.96260162601625998</v>
      </c>
      <c r="M56">
        <v>0.96747967479674801</v>
      </c>
      <c r="N56">
        <v>0.97851239669421497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755</v>
      </c>
      <c r="F57">
        <v>761</v>
      </c>
      <c r="G57">
        <v>6</v>
      </c>
      <c r="H57">
        <v>657</v>
      </c>
      <c r="I57">
        <v>98</v>
      </c>
      <c r="J57">
        <v>104</v>
      </c>
      <c r="K57">
        <v>0.87019867549668795</v>
      </c>
      <c r="L57">
        <v>0.86333771353482203</v>
      </c>
      <c r="M57">
        <v>0.99211563731931596</v>
      </c>
      <c r="N57">
        <v>0.86675461741424797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228</v>
      </c>
      <c r="F58">
        <v>225</v>
      </c>
      <c r="G58">
        <v>3</v>
      </c>
      <c r="H58">
        <v>138</v>
      </c>
      <c r="I58">
        <v>90</v>
      </c>
      <c r="J58">
        <v>87</v>
      </c>
      <c r="K58">
        <v>0.60526315789473595</v>
      </c>
      <c r="L58">
        <v>0.61333333333333295</v>
      </c>
      <c r="M58">
        <v>1.0133333333333301</v>
      </c>
      <c r="N58">
        <v>0.60927152317880795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1209</v>
      </c>
      <c r="F59">
        <v>1230</v>
      </c>
      <c r="G59">
        <v>21</v>
      </c>
      <c r="H59">
        <v>1188</v>
      </c>
      <c r="I59">
        <v>21</v>
      </c>
      <c r="J59">
        <v>42</v>
      </c>
      <c r="K59">
        <v>0.98263027295285299</v>
      </c>
      <c r="L59">
        <v>0.965853658536585</v>
      </c>
      <c r="M59">
        <v>0.982926829268292</v>
      </c>
      <c r="N59">
        <v>0.97416974169741599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744</v>
      </c>
      <c r="F60">
        <v>761</v>
      </c>
      <c r="G60">
        <v>17</v>
      </c>
      <c r="H60">
        <v>664</v>
      </c>
      <c r="I60">
        <v>80</v>
      </c>
      <c r="J60">
        <v>97</v>
      </c>
      <c r="K60">
        <v>0.89247311827956899</v>
      </c>
      <c r="L60">
        <v>0.87253613666228602</v>
      </c>
      <c r="M60">
        <v>0.97766097240473004</v>
      </c>
      <c r="N60">
        <v>0.88239202657807303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216</v>
      </c>
      <c r="F61">
        <v>225</v>
      </c>
      <c r="G61">
        <v>9</v>
      </c>
      <c r="H61">
        <v>182</v>
      </c>
      <c r="I61">
        <v>34</v>
      </c>
      <c r="J61">
        <v>43</v>
      </c>
      <c r="K61">
        <v>0.842592592592592</v>
      </c>
      <c r="L61">
        <v>0.80888888888888799</v>
      </c>
      <c r="M61">
        <v>0.96</v>
      </c>
      <c r="N61">
        <v>0.82539682539682502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1230</v>
      </c>
      <c r="F62">
        <v>1230</v>
      </c>
      <c r="G62">
        <v>0</v>
      </c>
      <c r="H62">
        <v>1226</v>
      </c>
      <c r="I62">
        <v>4</v>
      </c>
      <c r="J62">
        <v>4</v>
      </c>
      <c r="K62">
        <v>0.99674796747967398</v>
      </c>
      <c r="L62">
        <v>0.99674796747967398</v>
      </c>
      <c r="M62">
        <v>1</v>
      </c>
      <c r="N62">
        <v>0.99674796747967398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743</v>
      </c>
      <c r="F63">
        <v>761</v>
      </c>
      <c r="G63">
        <v>18</v>
      </c>
      <c r="H63">
        <v>655</v>
      </c>
      <c r="I63">
        <v>88</v>
      </c>
      <c r="J63">
        <v>106</v>
      </c>
      <c r="K63">
        <v>0.88156123822341803</v>
      </c>
      <c r="L63">
        <v>0.86070959264126101</v>
      </c>
      <c r="M63">
        <v>0.97634691195794998</v>
      </c>
      <c r="N63">
        <v>0.87101063829787195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231</v>
      </c>
      <c r="F64">
        <v>225</v>
      </c>
      <c r="G64">
        <v>6</v>
      </c>
      <c r="H64">
        <v>183</v>
      </c>
      <c r="I64">
        <v>48</v>
      </c>
      <c r="J64">
        <v>42</v>
      </c>
      <c r="K64">
        <v>0.79220779220779203</v>
      </c>
      <c r="L64">
        <v>0.81333333333333302</v>
      </c>
      <c r="M64">
        <v>1.02666666666666</v>
      </c>
      <c r="N64">
        <v>0.80263157894736803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1000</v>
      </c>
      <c r="F65">
        <v>1035</v>
      </c>
      <c r="G65">
        <v>35</v>
      </c>
      <c r="H65">
        <v>990</v>
      </c>
      <c r="I65">
        <v>10</v>
      </c>
      <c r="J65">
        <v>45</v>
      </c>
      <c r="K65">
        <v>0.99</v>
      </c>
      <c r="L65">
        <v>0.95652173913043403</v>
      </c>
      <c r="M65">
        <v>0.96618357487922701</v>
      </c>
      <c r="N65">
        <v>0.97297297297297303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818</v>
      </c>
      <c r="F66">
        <v>827</v>
      </c>
      <c r="G66">
        <v>9</v>
      </c>
      <c r="H66">
        <v>732</v>
      </c>
      <c r="I66">
        <v>86</v>
      </c>
      <c r="J66">
        <v>95</v>
      </c>
      <c r="K66">
        <v>0.89486552567237099</v>
      </c>
      <c r="L66">
        <v>0.88512696493349396</v>
      </c>
      <c r="M66">
        <v>0.98911729141475202</v>
      </c>
      <c r="N66">
        <v>0.88996960486322096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275</v>
      </c>
      <c r="F67">
        <v>243</v>
      </c>
      <c r="G67">
        <v>32</v>
      </c>
      <c r="H67">
        <v>159</v>
      </c>
      <c r="I67">
        <v>116</v>
      </c>
      <c r="J67">
        <v>84</v>
      </c>
      <c r="K67">
        <v>0.57818181818181802</v>
      </c>
      <c r="L67">
        <v>0.65432098765432101</v>
      </c>
      <c r="M67">
        <v>1.13168724279835</v>
      </c>
      <c r="N67">
        <v>0.61389961389961301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1062</v>
      </c>
      <c r="F68">
        <v>1035</v>
      </c>
      <c r="G68">
        <v>27</v>
      </c>
      <c r="H68">
        <v>1030</v>
      </c>
      <c r="I68">
        <v>32</v>
      </c>
      <c r="J68">
        <v>5</v>
      </c>
      <c r="K68">
        <v>0.96986817325800301</v>
      </c>
      <c r="L68">
        <v>0.99516908212560296</v>
      </c>
      <c r="M68">
        <v>1.0260869565217301</v>
      </c>
      <c r="N68">
        <v>0.98235574630424405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832</v>
      </c>
      <c r="F69">
        <v>827</v>
      </c>
      <c r="G69">
        <v>5</v>
      </c>
      <c r="H69">
        <v>764</v>
      </c>
      <c r="I69">
        <v>68</v>
      </c>
      <c r="J69">
        <v>63</v>
      </c>
      <c r="K69">
        <v>0.91826923076922995</v>
      </c>
      <c r="L69">
        <v>0.92382103990326403</v>
      </c>
      <c r="M69">
        <v>1.0060459492140199</v>
      </c>
      <c r="N69">
        <v>0.92103676913803501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223</v>
      </c>
      <c r="F70">
        <v>243</v>
      </c>
      <c r="G70">
        <v>20</v>
      </c>
      <c r="H70">
        <v>174</v>
      </c>
      <c r="I70">
        <v>49</v>
      </c>
      <c r="J70">
        <v>69</v>
      </c>
      <c r="K70">
        <v>0.78026905829596405</v>
      </c>
      <c r="L70">
        <v>0.71604938271604901</v>
      </c>
      <c r="M70">
        <v>0.91769547325102796</v>
      </c>
      <c r="N70">
        <v>0.74678111587982798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1042</v>
      </c>
      <c r="F71">
        <v>1035</v>
      </c>
      <c r="G71">
        <v>7</v>
      </c>
      <c r="H71">
        <v>1030</v>
      </c>
      <c r="I71">
        <v>12</v>
      </c>
      <c r="J71">
        <v>5</v>
      </c>
      <c r="K71">
        <v>0.98848368522072905</v>
      </c>
      <c r="L71">
        <v>0.99516908212560296</v>
      </c>
      <c r="M71">
        <v>1.0067632850241499</v>
      </c>
      <c r="N71">
        <v>0.99181511795859401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823</v>
      </c>
      <c r="F72">
        <v>827</v>
      </c>
      <c r="G72">
        <v>4</v>
      </c>
      <c r="H72">
        <v>752</v>
      </c>
      <c r="I72">
        <v>71</v>
      </c>
      <c r="J72">
        <v>75</v>
      </c>
      <c r="K72">
        <v>0.91373025516403406</v>
      </c>
      <c r="L72">
        <v>0.90931076178960102</v>
      </c>
      <c r="M72">
        <v>0.99516324062877803</v>
      </c>
      <c r="N72">
        <v>0.91151515151515095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251</v>
      </c>
      <c r="F73">
        <v>243</v>
      </c>
      <c r="G73">
        <v>8</v>
      </c>
      <c r="H73">
        <v>189</v>
      </c>
      <c r="I73">
        <v>62</v>
      </c>
      <c r="J73">
        <v>54</v>
      </c>
      <c r="K73">
        <v>0.75298804780876405</v>
      </c>
      <c r="L73">
        <v>0.77777777777777701</v>
      </c>
      <c r="M73">
        <v>1.0329218106995799</v>
      </c>
      <c r="N73">
        <v>0.76518218623481704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1048</v>
      </c>
      <c r="F74">
        <v>1107</v>
      </c>
      <c r="G74">
        <v>59</v>
      </c>
      <c r="H74">
        <v>1043</v>
      </c>
      <c r="I74">
        <v>5</v>
      </c>
      <c r="J74">
        <v>64</v>
      </c>
      <c r="K74">
        <v>0.99522900763358702</v>
      </c>
      <c r="L74">
        <v>0.94218608852755104</v>
      </c>
      <c r="M74">
        <v>0.94670280036133603</v>
      </c>
      <c r="N74">
        <v>0.96798143851508101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629</v>
      </c>
      <c r="F75">
        <v>701</v>
      </c>
      <c r="G75">
        <v>72</v>
      </c>
      <c r="H75">
        <v>592</v>
      </c>
      <c r="I75">
        <v>37</v>
      </c>
      <c r="J75">
        <v>109</v>
      </c>
      <c r="K75">
        <v>0.94117647058823495</v>
      </c>
      <c r="L75">
        <v>0.844507845934379</v>
      </c>
      <c r="M75">
        <v>0.897289586305278</v>
      </c>
      <c r="N75">
        <v>0.89022556390977403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242</v>
      </c>
      <c r="F76">
        <v>266</v>
      </c>
      <c r="G76">
        <v>24</v>
      </c>
      <c r="H76">
        <v>164</v>
      </c>
      <c r="I76">
        <v>78</v>
      </c>
      <c r="J76">
        <v>102</v>
      </c>
      <c r="K76">
        <v>0.67768595041322299</v>
      </c>
      <c r="L76">
        <v>0.61654135338345795</v>
      </c>
      <c r="M76">
        <v>0.90977443609022501</v>
      </c>
      <c r="N76">
        <v>0.64566929133858197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1049</v>
      </c>
      <c r="F77">
        <v>1107</v>
      </c>
      <c r="G77">
        <v>58</v>
      </c>
      <c r="H77">
        <v>1038</v>
      </c>
      <c r="I77">
        <v>11</v>
      </c>
      <c r="J77">
        <v>69</v>
      </c>
      <c r="K77">
        <v>0.98951382268827404</v>
      </c>
      <c r="L77">
        <v>0.93766937669376604</v>
      </c>
      <c r="M77">
        <v>0.94760614272809396</v>
      </c>
      <c r="N77">
        <v>0.96289424860853401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643</v>
      </c>
      <c r="F78">
        <v>701</v>
      </c>
      <c r="G78">
        <v>58</v>
      </c>
      <c r="H78">
        <v>606</v>
      </c>
      <c r="I78">
        <v>37</v>
      </c>
      <c r="J78">
        <v>95</v>
      </c>
      <c r="K78">
        <v>0.94245723172628304</v>
      </c>
      <c r="L78">
        <v>0.86447931526390798</v>
      </c>
      <c r="M78">
        <v>0.91726105563480698</v>
      </c>
      <c r="N78">
        <v>0.90178571428571397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256</v>
      </c>
      <c r="F79">
        <v>266</v>
      </c>
      <c r="G79">
        <v>10</v>
      </c>
      <c r="H79">
        <v>211</v>
      </c>
      <c r="I79">
        <v>45</v>
      </c>
      <c r="J79">
        <v>55</v>
      </c>
      <c r="K79">
        <v>0.82421875</v>
      </c>
      <c r="L79">
        <v>0.79323308270676696</v>
      </c>
      <c r="M79">
        <v>0.96240601503759304</v>
      </c>
      <c r="N79">
        <v>0.80842911877394596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1106</v>
      </c>
      <c r="F80">
        <v>1107</v>
      </c>
      <c r="G80">
        <v>1</v>
      </c>
      <c r="H80">
        <v>1103</v>
      </c>
      <c r="I80">
        <v>3</v>
      </c>
      <c r="J80">
        <v>4</v>
      </c>
      <c r="K80">
        <v>0.99728752260397802</v>
      </c>
      <c r="L80">
        <v>0.99638663053297205</v>
      </c>
      <c r="M80">
        <v>0.99909665763324296</v>
      </c>
      <c r="N80">
        <v>0.99683687302304502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699</v>
      </c>
      <c r="F81">
        <v>701</v>
      </c>
      <c r="G81">
        <v>2</v>
      </c>
      <c r="H81">
        <v>662</v>
      </c>
      <c r="I81">
        <v>37</v>
      </c>
      <c r="J81">
        <v>39</v>
      </c>
      <c r="K81">
        <v>0.94706723891273203</v>
      </c>
      <c r="L81">
        <v>0.944365192582025</v>
      </c>
      <c r="M81">
        <v>0.997146932952924</v>
      </c>
      <c r="N81">
        <v>0.94571428571428495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261</v>
      </c>
      <c r="F82">
        <v>266</v>
      </c>
      <c r="G82">
        <v>5</v>
      </c>
      <c r="H82">
        <v>210</v>
      </c>
      <c r="I82">
        <v>51</v>
      </c>
      <c r="J82">
        <v>56</v>
      </c>
      <c r="K82">
        <v>0.80459770114942497</v>
      </c>
      <c r="L82">
        <v>0.78947368421052599</v>
      </c>
      <c r="M82">
        <v>0.98120300751879697</v>
      </c>
      <c r="N82">
        <v>0.79696394686907002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1039</v>
      </c>
      <c r="F83">
        <v>1014</v>
      </c>
      <c r="G83">
        <v>25</v>
      </c>
      <c r="H83">
        <v>1003</v>
      </c>
      <c r="I83">
        <v>36</v>
      </c>
      <c r="J83">
        <v>11</v>
      </c>
      <c r="K83">
        <v>0.96535129932627495</v>
      </c>
      <c r="L83">
        <v>0.98915187376725799</v>
      </c>
      <c r="M83">
        <v>1.0246548323471401</v>
      </c>
      <c r="N83">
        <v>0.97710667316122701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680</v>
      </c>
      <c r="F84">
        <v>656</v>
      </c>
      <c r="G84">
        <v>24</v>
      </c>
      <c r="H84">
        <v>611</v>
      </c>
      <c r="I84">
        <v>69</v>
      </c>
      <c r="J84">
        <v>45</v>
      </c>
      <c r="K84">
        <v>0.89852941176470502</v>
      </c>
      <c r="L84">
        <v>0.93140243902439002</v>
      </c>
      <c r="M84">
        <v>1.0365853658536499</v>
      </c>
      <c r="N84">
        <v>0.91467065868263397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228</v>
      </c>
      <c r="F85">
        <v>247</v>
      </c>
      <c r="G85">
        <v>19</v>
      </c>
      <c r="H85">
        <v>175</v>
      </c>
      <c r="I85">
        <v>53</v>
      </c>
      <c r="J85">
        <v>72</v>
      </c>
      <c r="K85">
        <v>0.76754385964912197</v>
      </c>
      <c r="L85">
        <v>0.708502024291498</v>
      </c>
      <c r="M85">
        <v>0.92307692307692302</v>
      </c>
      <c r="N85">
        <v>0.73684210526315796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1087</v>
      </c>
      <c r="F86">
        <v>1014</v>
      </c>
      <c r="G86">
        <v>73</v>
      </c>
      <c r="H86">
        <v>1014</v>
      </c>
      <c r="I86">
        <v>73</v>
      </c>
      <c r="J86">
        <v>0</v>
      </c>
      <c r="K86">
        <v>0.93284268629254796</v>
      </c>
      <c r="L86">
        <v>1</v>
      </c>
      <c r="M86">
        <v>1.0719921104536401</v>
      </c>
      <c r="N86">
        <v>0.96525464064731004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646</v>
      </c>
      <c r="F87">
        <v>656</v>
      </c>
      <c r="G87">
        <v>10</v>
      </c>
      <c r="H87">
        <v>593</v>
      </c>
      <c r="I87">
        <v>53</v>
      </c>
      <c r="J87">
        <v>63</v>
      </c>
      <c r="K87">
        <v>0.91795665634674894</v>
      </c>
      <c r="L87">
        <v>0.90396341463414598</v>
      </c>
      <c r="M87">
        <v>0.98475609756097504</v>
      </c>
      <c r="N87">
        <v>0.91090629800307199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246</v>
      </c>
      <c r="F88">
        <v>247</v>
      </c>
      <c r="G88">
        <v>1</v>
      </c>
      <c r="H88">
        <v>201</v>
      </c>
      <c r="I88">
        <v>45</v>
      </c>
      <c r="J88">
        <v>46</v>
      </c>
      <c r="K88">
        <v>0.81707317073170704</v>
      </c>
      <c r="L88">
        <v>0.81376518218623395</v>
      </c>
      <c r="M88">
        <v>0.99595141700404799</v>
      </c>
      <c r="N88">
        <v>0.81541582150101399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1027</v>
      </c>
      <c r="F89">
        <v>1014</v>
      </c>
      <c r="G89">
        <v>13</v>
      </c>
      <c r="H89">
        <v>1012</v>
      </c>
      <c r="I89">
        <v>15</v>
      </c>
      <c r="J89">
        <v>2</v>
      </c>
      <c r="K89">
        <v>0.98539435248296003</v>
      </c>
      <c r="L89">
        <v>0.99802761341222801</v>
      </c>
      <c r="M89">
        <v>1.0128205128205101</v>
      </c>
      <c r="N89">
        <v>0.99167074963253299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656</v>
      </c>
      <c r="F90">
        <v>656</v>
      </c>
      <c r="G90">
        <v>0</v>
      </c>
      <c r="H90">
        <v>607</v>
      </c>
      <c r="I90">
        <v>49</v>
      </c>
      <c r="J90">
        <v>49</v>
      </c>
      <c r="K90">
        <v>0.92530487804878003</v>
      </c>
      <c r="L90">
        <v>0.92530487804878003</v>
      </c>
      <c r="M90">
        <v>1</v>
      </c>
      <c r="N90">
        <v>0.92530487804878003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255</v>
      </c>
      <c r="F91">
        <v>247</v>
      </c>
      <c r="G91">
        <v>8</v>
      </c>
      <c r="H91">
        <v>215</v>
      </c>
      <c r="I91">
        <v>40</v>
      </c>
      <c r="J91">
        <v>32</v>
      </c>
      <c r="K91">
        <v>0.84313725490196001</v>
      </c>
      <c r="L91">
        <v>0.87044534412955399</v>
      </c>
      <c r="M91">
        <v>1.0323886639676101</v>
      </c>
      <c r="N91">
        <v>0.856573705179282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1023</v>
      </c>
      <c r="F92">
        <v>1070</v>
      </c>
      <c r="G92">
        <v>47</v>
      </c>
      <c r="H92">
        <v>1020</v>
      </c>
      <c r="I92">
        <v>3</v>
      </c>
      <c r="J92">
        <v>50</v>
      </c>
      <c r="K92">
        <v>0.99706744868035102</v>
      </c>
      <c r="L92">
        <v>0.95327102803738295</v>
      </c>
      <c r="M92">
        <v>0.95607476635513999</v>
      </c>
      <c r="N92">
        <v>0.97467749641662604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723</v>
      </c>
      <c r="F93">
        <v>700</v>
      </c>
      <c r="G93">
        <v>23</v>
      </c>
      <c r="H93">
        <v>631</v>
      </c>
      <c r="I93">
        <v>92</v>
      </c>
      <c r="J93">
        <v>69</v>
      </c>
      <c r="K93">
        <v>0.87275242047026202</v>
      </c>
      <c r="L93">
        <v>0.90142857142857102</v>
      </c>
      <c r="M93">
        <v>1.03285714285714</v>
      </c>
      <c r="N93">
        <v>0.88685874912157403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268</v>
      </c>
      <c r="F94">
        <v>239</v>
      </c>
      <c r="G94">
        <v>29</v>
      </c>
      <c r="H94">
        <v>179</v>
      </c>
      <c r="I94">
        <v>89</v>
      </c>
      <c r="J94">
        <v>60</v>
      </c>
      <c r="K94">
        <v>0.66791044776119401</v>
      </c>
      <c r="L94">
        <v>0.74895397489539695</v>
      </c>
      <c r="M94">
        <v>1.1213389121338899</v>
      </c>
      <c r="N94">
        <v>0.70611439842209001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1096</v>
      </c>
      <c r="F95">
        <v>1070</v>
      </c>
      <c r="G95">
        <v>26</v>
      </c>
      <c r="H95">
        <v>1068</v>
      </c>
      <c r="I95">
        <v>28</v>
      </c>
      <c r="J95">
        <v>2</v>
      </c>
      <c r="K95">
        <v>0.97445255474452497</v>
      </c>
      <c r="L95">
        <v>0.99813084112149497</v>
      </c>
      <c r="M95">
        <v>1.0242990654205599</v>
      </c>
      <c r="N95">
        <v>0.98614958448753398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714</v>
      </c>
      <c r="F96">
        <v>700</v>
      </c>
      <c r="G96">
        <v>14</v>
      </c>
      <c r="H96">
        <v>634</v>
      </c>
      <c r="I96">
        <v>80</v>
      </c>
      <c r="J96">
        <v>66</v>
      </c>
      <c r="K96">
        <v>0.88795518207282897</v>
      </c>
      <c r="L96">
        <v>0.90571428571428503</v>
      </c>
      <c r="M96">
        <v>1.02</v>
      </c>
      <c r="N96">
        <v>0.89674681753889596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215</v>
      </c>
      <c r="F97">
        <v>239</v>
      </c>
      <c r="G97">
        <v>24</v>
      </c>
      <c r="H97">
        <v>176</v>
      </c>
      <c r="I97">
        <v>39</v>
      </c>
      <c r="J97">
        <v>63</v>
      </c>
      <c r="K97">
        <v>0.81860465116279002</v>
      </c>
      <c r="L97">
        <v>0.73640167364016695</v>
      </c>
      <c r="M97">
        <v>0.89958158995815896</v>
      </c>
      <c r="N97">
        <v>0.77533039647577096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1072</v>
      </c>
      <c r="F98">
        <v>1070</v>
      </c>
      <c r="G98">
        <v>2</v>
      </c>
      <c r="H98">
        <v>1068</v>
      </c>
      <c r="I98">
        <v>4</v>
      </c>
      <c r="J98">
        <v>2</v>
      </c>
      <c r="K98">
        <v>0.99626865671641796</v>
      </c>
      <c r="L98">
        <v>0.99813084112149497</v>
      </c>
      <c r="M98">
        <v>1.0018691588785</v>
      </c>
      <c r="N98">
        <v>0.99719887955181996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683</v>
      </c>
      <c r="F99">
        <v>700</v>
      </c>
      <c r="G99">
        <v>17</v>
      </c>
      <c r="H99">
        <v>619</v>
      </c>
      <c r="I99">
        <v>64</v>
      </c>
      <c r="J99">
        <v>81</v>
      </c>
      <c r="K99">
        <v>0.90629575402635398</v>
      </c>
      <c r="L99">
        <v>0.88428571428571401</v>
      </c>
      <c r="M99">
        <v>0.97571428571428498</v>
      </c>
      <c r="N99">
        <v>0.89515545914678196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232</v>
      </c>
      <c r="F100">
        <v>239</v>
      </c>
      <c r="G100">
        <v>7</v>
      </c>
      <c r="H100">
        <v>186</v>
      </c>
      <c r="I100">
        <v>46</v>
      </c>
      <c r="J100">
        <v>53</v>
      </c>
      <c r="K100">
        <v>0.80172413793103403</v>
      </c>
      <c r="L100">
        <v>0.77824267782426704</v>
      </c>
      <c r="M100">
        <v>0.97071129707112902</v>
      </c>
      <c r="N100">
        <v>0.78980891719745205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1056</v>
      </c>
      <c r="F101">
        <v>1007</v>
      </c>
      <c r="G101">
        <v>49</v>
      </c>
      <c r="H101">
        <v>1007</v>
      </c>
      <c r="I101">
        <v>49</v>
      </c>
      <c r="J101">
        <v>0</v>
      </c>
      <c r="K101">
        <v>0.95359848484848397</v>
      </c>
      <c r="L101">
        <v>1</v>
      </c>
      <c r="M101">
        <v>1.04865938430983</v>
      </c>
      <c r="N101">
        <v>0.97624818225884602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719</v>
      </c>
      <c r="F102">
        <v>641</v>
      </c>
      <c r="G102">
        <v>78</v>
      </c>
      <c r="H102">
        <v>599</v>
      </c>
      <c r="I102">
        <v>120</v>
      </c>
      <c r="J102">
        <v>42</v>
      </c>
      <c r="K102">
        <v>0.83310152990264197</v>
      </c>
      <c r="L102">
        <v>0.93447737909516304</v>
      </c>
      <c r="M102">
        <v>1.12168486739469</v>
      </c>
      <c r="N102">
        <v>0.88088235294117601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265</v>
      </c>
      <c r="F103">
        <v>204</v>
      </c>
      <c r="G103">
        <v>61</v>
      </c>
      <c r="H103">
        <v>176</v>
      </c>
      <c r="I103">
        <v>89</v>
      </c>
      <c r="J103">
        <v>28</v>
      </c>
      <c r="K103">
        <v>0.66415094339622605</v>
      </c>
      <c r="L103">
        <v>0.86274509803921495</v>
      </c>
      <c r="M103">
        <v>1.29901960784313</v>
      </c>
      <c r="N103">
        <v>0.75053304904051099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1057</v>
      </c>
      <c r="F104">
        <v>1007</v>
      </c>
      <c r="G104">
        <v>50</v>
      </c>
      <c r="H104">
        <v>1007</v>
      </c>
      <c r="I104">
        <v>50</v>
      </c>
      <c r="J104">
        <v>0</v>
      </c>
      <c r="K104">
        <v>0.95269631031220403</v>
      </c>
      <c r="L104">
        <v>1</v>
      </c>
      <c r="M104">
        <v>1.0496524329692101</v>
      </c>
      <c r="N104">
        <v>0.97577519379844901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657</v>
      </c>
      <c r="F105">
        <v>641</v>
      </c>
      <c r="G105">
        <v>16</v>
      </c>
      <c r="H105">
        <v>565</v>
      </c>
      <c r="I105">
        <v>92</v>
      </c>
      <c r="J105">
        <v>76</v>
      </c>
      <c r="K105">
        <v>0.85996955859969504</v>
      </c>
      <c r="L105">
        <v>0.88143525741029605</v>
      </c>
      <c r="M105">
        <v>1.0249609984399299</v>
      </c>
      <c r="N105">
        <v>0.87057010785824296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240</v>
      </c>
      <c r="F106">
        <v>204</v>
      </c>
      <c r="G106">
        <v>36</v>
      </c>
      <c r="H106">
        <v>175</v>
      </c>
      <c r="I106">
        <v>65</v>
      </c>
      <c r="J106">
        <v>29</v>
      </c>
      <c r="K106">
        <v>0.72916666666666596</v>
      </c>
      <c r="L106">
        <v>0.85784313725490102</v>
      </c>
      <c r="M106">
        <v>1.1764705882352899</v>
      </c>
      <c r="N106">
        <v>0.78828828828828801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1015</v>
      </c>
      <c r="F107">
        <v>1007</v>
      </c>
      <c r="G107">
        <v>8</v>
      </c>
      <c r="H107">
        <v>1006</v>
      </c>
      <c r="I107">
        <v>9</v>
      </c>
      <c r="J107">
        <v>1</v>
      </c>
      <c r="K107">
        <v>0.99113300492610801</v>
      </c>
      <c r="L107">
        <v>0.99900695134061501</v>
      </c>
      <c r="M107">
        <v>1.0079443892750699</v>
      </c>
      <c r="N107">
        <v>0.99505440158259095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626</v>
      </c>
      <c r="F108">
        <v>641</v>
      </c>
      <c r="G108">
        <v>15</v>
      </c>
      <c r="H108">
        <v>557</v>
      </c>
      <c r="I108">
        <v>69</v>
      </c>
      <c r="J108">
        <v>84</v>
      </c>
      <c r="K108">
        <v>0.88977635782747599</v>
      </c>
      <c r="L108">
        <v>0.86895475819032697</v>
      </c>
      <c r="M108">
        <v>0.97659906396255802</v>
      </c>
      <c r="N108">
        <v>0.87924230465666897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228</v>
      </c>
      <c r="F109">
        <v>204</v>
      </c>
      <c r="G109">
        <v>24</v>
      </c>
      <c r="H109">
        <v>168</v>
      </c>
      <c r="I109">
        <v>60</v>
      </c>
      <c r="J109">
        <v>36</v>
      </c>
      <c r="K109">
        <v>0.73684210526315697</v>
      </c>
      <c r="L109">
        <v>0.82352941176470495</v>
      </c>
      <c r="M109">
        <v>1.1176470588235199</v>
      </c>
      <c r="N109">
        <v>0.77777777777777701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1013</v>
      </c>
      <c r="F110">
        <v>1000</v>
      </c>
      <c r="G110">
        <v>13</v>
      </c>
      <c r="H110">
        <v>998</v>
      </c>
      <c r="I110">
        <v>15</v>
      </c>
      <c r="J110">
        <v>2</v>
      </c>
      <c r="K110">
        <v>0.98519249753208205</v>
      </c>
      <c r="L110">
        <v>0.998</v>
      </c>
      <c r="M110">
        <v>1.0129999999999999</v>
      </c>
      <c r="N110">
        <v>0.99155489319423695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857</v>
      </c>
      <c r="F111">
        <v>815</v>
      </c>
      <c r="G111">
        <v>42</v>
      </c>
      <c r="H111">
        <v>779</v>
      </c>
      <c r="I111">
        <v>78</v>
      </c>
      <c r="J111">
        <v>36</v>
      </c>
      <c r="K111">
        <v>0.90898483080513404</v>
      </c>
      <c r="L111">
        <v>0.95582822085889496</v>
      </c>
      <c r="M111">
        <v>1.0515337423312801</v>
      </c>
      <c r="N111">
        <v>0.93181818181818099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313</v>
      </c>
      <c r="F112">
        <v>216</v>
      </c>
      <c r="G112">
        <v>97</v>
      </c>
      <c r="H112">
        <v>167</v>
      </c>
      <c r="I112">
        <v>146</v>
      </c>
      <c r="J112">
        <v>49</v>
      </c>
      <c r="K112">
        <v>0.53354632587859396</v>
      </c>
      <c r="L112">
        <v>0.77314814814814803</v>
      </c>
      <c r="M112">
        <v>1.44907407407407</v>
      </c>
      <c r="N112">
        <v>0.631379962192816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1027</v>
      </c>
      <c r="F113">
        <v>1000</v>
      </c>
      <c r="G113">
        <v>27</v>
      </c>
      <c r="H113">
        <v>1000</v>
      </c>
      <c r="I113">
        <v>27</v>
      </c>
      <c r="J113">
        <v>0</v>
      </c>
      <c r="K113">
        <v>0.97370983446932802</v>
      </c>
      <c r="L113">
        <v>1</v>
      </c>
      <c r="M113">
        <v>1.0269999999999999</v>
      </c>
      <c r="N113">
        <v>0.98667982239763097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844</v>
      </c>
      <c r="F114">
        <v>815</v>
      </c>
      <c r="G114">
        <v>29</v>
      </c>
      <c r="H114">
        <v>779</v>
      </c>
      <c r="I114">
        <v>65</v>
      </c>
      <c r="J114">
        <v>36</v>
      </c>
      <c r="K114">
        <v>0.92298578199052095</v>
      </c>
      <c r="L114">
        <v>0.95582822085889496</v>
      </c>
      <c r="M114">
        <v>1.03558282208588</v>
      </c>
      <c r="N114">
        <v>0.93911995177817897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252</v>
      </c>
      <c r="F115">
        <v>216</v>
      </c>
      <c r="G115">
        <v>36</v>
      </c>
      <c r="H115">
        <v>186</v>
      </c>
      <c r="I115">
        <v>66</v>
      </c>
      <c r="J115">
        <v>30</v>
      </c>
      <c r="K115">
        <v>0.73809523809523803</v>
      </c>
      <c r="L115">
        <v>0.86111111111111105</v>
      </c>
      <c r="M115">
        <v>1.1666666666666601</v>
      </c>
      <c r="N115">
        <v>0.79487179487179405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1009</v>
      </c>
      <c r="F116">
        <v>1000</v>
      </c>
      <c r="G116">
        <v>9</v>
      </c>
      <c r="H116">
        <v>998</v>
      </c>
      <c r="I116">
        <v>11</v>
      </c>
      <c r="J116">
        <v>2</v>
      </c>
      <c r="K116">
        <v>0.98909811694747196</v>
      </c>
      <c r="L116">
        <v>0.998</v>
      </c>
      <c r="M116">
        <v>1.0089999999999999</v>
      </c>
      <c r="N116">
        <v>0.99352911896465901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802</v>
      </c>
      <c r="F117">
        <v>815</v>
      </c>
      <c r="G117">
        <v>13</v>
      </c>
      <c r="H117">
        <v>750</v>
      </c>
      <c r="I117">
        <v>52</v>
      </c>
      <c r="J117">
        <v>65</v>
      </c>
      <c r="K117">
        <v>0.93516209476309198</v>
      </c>
      <c r="L117">
        <v>0.92024539877300604</v>
      </c>
      <c r="M117">
        <v>0.98404907975460099</v>
      </c>
      <c r="N117">
        <v>0.927643784786641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233</v>
      </c>
      <c r="F118">
        <v>216</v>
      </c>
      <c r="G118">
        <v>17</v>
      </c>
      <c r="H118">
        <v>181</v>
      </c>
      <c r="I118">
        <v>52</v>
      </c>
      <c r="J118">
        <v>35</v>
      </c>
      <c r="K118">
        <v>0.77682403433476399</v>
      </c>
      <c r="L118">
        <v>0.83796296296296202</v>
      </c>
      <c r="M118">
        <v>1.0787037037036999</v>
      </c>
      <c r="N118">
        <v>0.80623608017817305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1058</v>
      </c>
      <c r="F119">
        <v>1052</v>
      </c>
      <c r="G119">
        <v>6</v>
      </c>
      <c r="H119">
        <v>1049</v>
      </c>
      <c r="I119">
        <v>9</v>
      </c>
      <c r="J119">
        <v>3</v>
      </c>
      <c r="K119">
        <v>0.99149338374291096</v>
      </c>
      <c r="L119">
        <v>0.99714828897338403</v>
      </c>
      <c r="M119">
        <v>1.0057034220532299</v>
      </c>
      <c r="N119">
        <v>0.99431279620852997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843</v>
      </c>
      <c r="F120">
        <v>913</v>
      </c>
      <c r="G120">
        <v>70</v>
      </c>
      <c r="H120">
        <v>779</v>
      </c>
      <c r="I120">
        <v>64</v>
      </c>
      <c r="J120">
        <v>134</v>
      </c>
      <c r="K120">
        <v>0.924080664294187</v>
      </c>
      <c r="L120">
        <v>0.85323110624315401</v>
      </c>
      <c r="M120">
        <v>0.92332968236582602</v>
      </c>
      <c r="N120">
        <v>0.88724373576309701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254</v>
      </c>
      <c r="F121">
        <v>217</v>
      </c>
      <c r="G121">
        <v>37</v>
      </c>
      <c r="H121">
        <v>166</v>
      </c>
      <c r="I121">
        <v>88</v>
      </c>
      <c r="J121">
        <v>51</v>
      </c>
      <c r="K121">
        <v>0.65354330708661401</v>
      </c>
      <c r="L121">
        <v>0.76497695852534497</v>
      </c>
      <c r="M121">
        <v>1.1705069124423899</v>
      </c>
      <c r="N121">
        <v>0.70488322717621998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1016</v>
      </c>
      <c r="F122">
        <v>1052</v>
      </c>
      <c r="G122">
        <v>36</v>
      </c>
      <c r="H122">
        <v>1008</v>
      </c>
      <c r="I122">
        <v>8</v>
      </c>
      <c r="J122">
        <v>44</v>
      </c>
      <c r="K122">
        <v>0.99212598425196796</v>
      </c>
      <c r="L122">
        <v>0.95817490494296498</v>
      </c>
      <c r="M122">
        <v>0.96577946768060796</v>
      </c>
      <c r="N122">
        <v>0.97485493230174003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901</v>
      </c>
      <c r="F123">
        <v>913</v>
      </c>
      <c r="G123">
        <v>12</v>
      </c>
      <c r="H123">
        <v>841</v>
      </c>
      <c r="I123">
        <v>60</v>
      </c>
      <c r="J123">
        <v>72</v>
      </c>
      <c r="K123">
        <v>0.93340732519422798</v>
      </c>
      <c r="L123">
        <v>0.92113910186199299</v>
      </c>
      <c r="M123">
        <v>0.98685651697699805</v>
      </c>
      <c r="N123">
        <v>0.92723263506063902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224</v>
      </c>
      <c r="F124">
        <v>217</v>
      </c>
      <c r="G124">
        <v>7</v>
      </c>
      <c r="H124">
        <v>179</v>
      </c>
      <c r="I124">
        <v>45</v>
      </c>
      <c r="J124">
        <v>38</v>
      </c>
      <c r="K124">
        <v>0.79910714285714202</v>
      </c>
      <c r="L124">
        <v>0.82488479262672798</v>
      </c>
      <c r="M124">
        <v>1.0322580645161199</v>
      </c>
      <c r="N124">
        <v>0.81179138321995403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1059</v>
      </c>
      <c r="F125">
        <v>1052</v>
      </c>
      <c r="G125">
        <v>7</v>
      </c>
      <c r="H125">
        <v>1048</v>
      </c>
      <c r="I125">
        <v>11</v>
      </c>
      <c r="J125">
        <v>4</v>
      </c>
      <c r="K125">
        <v>0.98961284230405999</v>
      </c>
      <c r="L125">
        <v>0.99619771863117801</v>
      </c>
      <c r="M125">
        <v>1.0066539923954301</v>
      </c>
      <c r="N125">
        <v>0.99289436286120303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877</v>
      </c>
      <c r="F126">
        <v>913</v>
      </c>
      <c r="G126">
        <v>36</v>
      </c>
      <c r="H126">
        <v>829</v>
      </c>
      <c r="I126">
        <v>48</v>
      </c>
      <c r="J126">
        <v>84</v>
      </c>
      <c r="K126">
        <v>0.94526795895096904</v>
      </c>
      <c r="L126">
        <v>0.90799561883899205</v>
      </c>
      <c r="M126">
        <v>0.96056955093099605</v>
      </c>
      <c r="N126">
        <v>0.92625698324022299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217</v>
      </c>
      <c r="F127">
        <v>217</v>
      </c>
      <c r="G127">
        <v>0</v>
      </c>
      <c r="H127">
        <v>175</v>
      </c>
      <c r="I127">
        <v>42</v>
      </c>
      <c r="J127">
        <v>42</v>
      </c>
      <c r="K127">
        <v>0.80645161290322498</v>
      </c>
      <c r="L127">
        <v>0.80645161290322498</v>
      </c>
      <c r="M127">
        <v>1</v>
      </c>
      <c r="N127">
        <v>0.80645161290322498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999</v>
      </c>
      <c r="F128">
        <v>964</v>
      </c>
      <c r="G128">
        <v>35</v>
      </c>
      <c r="H128">
        <v>964</v>
      </c>
      <c r="I128">
        <v>35</v>
      </c>
      <c r="J128">
        <v>0</v>
      </c>
      <c r="K128">
        <v>0.96496496496496498</v>
      </c>
      <c r="L128">
        <v>1</v>
      </c>
      <c r="M128">
        <v>1.0363070539418999</v>
      </c>
      <c r="N128">
        <v>0.98217014773306099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798</v>
      </c>
      <c r="F129">
        <v>774</v>
      </c>
      <c r="G129">
        <v>24</v>
      </c>
      <c r="H129">
        <v>732</v>
      </c>
      <c r="I129">
        <v>66</v>
      </c>
      <c r="J129">
        <v>42</v>
      </c>
      <c r="K129">
        <v>0.91729323308270605</v>
      </c>
      <c r="L129">
        <v>0.94573643410852704</v>
      </c>
      <c r="M129">
        <v>1.0310077519379801</v>
      </c>
      <c r="N129">
        <v>0.93129770992366401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217</v>
      </c>
      <c r="F130">
        <v>218</v>
      </c>
      <c r="G130">
        <v>1</v>
      </c>
      <c r="H130">
        <v>161</v>
      </c>
      <c r="I130">
        <v>56</v>
      </c>
      <c r="J130">
        <v>57</v>
      </c>
      <c r="K130">
        <v>0.74193548387096697</v>
      </c>
      <c r="L130">
        <v>0.73853211009174302</v>
      </c>
      <c r="M130">
        <v>0.99541284403669705</v>
      </c>
      <c r="N130">
        <v>0.740229885057471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961</v>
      </c>
      <c r="F131">
        <v>964</v>
      </c>
      <c r="G131">
        <v>3</v>
      </c>
      <c r="H131">
        <v>951</v>
      </c>
      <c r="I131">
        <v>10</v>
      </c>
      <c r="J131">
        <v>13</v>
      </c>
      <c r="K131">
        <v>0.989594172736732</v>
      </c>
      <c r="L131">
        <v>0.98651452282157603</v>
      </c>
      <c r="M131">
        <v>0.99688796680497904</v>
      </c>
      <c r="N131">
        <v>0.98805194805194796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759</v>
      </c>
      <c r="F132">
        <v>774</v>
      </c>
      <c r="G132">
        <v>15</v>
      </c>
      <c r="H132">
        <v>711</v>
      </c>
      <c r="I132">
        <v>48</v>
      </c>
      <c r="J132">
        <v>63</v>
      </c>
      <c r="K132">
        <v>0.936758893280632</v>
      </c>
      <c r="L132">
        <v>0.91860465116279</v>
      </c>
      <c r="M132">
        <v>0.98062015503875899</v>
      </c>
      <c r="N132">
        <v>0.92759295499021499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210</v>
      </c>
      <c r="F133">
        <v>218</v>
      </c>
      <c r="G133">
        <v>8</v>
      </c>
      <c r="H133">
        <v>179</v>
      </c>
      <c r="I133">
        <v>31</v>
      </c>
      <c r="J133">
        <v>39</v>
      </c>
      <c r="K133">
        <v>0.85238095238095202</v>
      </c>
      <c r="L133">
        <v>0.82110091743119196</v>
      </c>
      <c r="M133">
        <v>0.96330275229357798</v>
      </c>
      <c r="N133">
        <v>0.83644859813084105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972</v>
      </c>
      <c r="F134">
        <v>964</v>
      </c>
      <c r="G134">
        <v>8</v>
      </c>
      <c r="H134">
        <v>963</v>
      </c>
      <c r="I134">
        <v>9</v>
      </c>
      <c r="J134">
        <v>1</v>
      </c>
      <c r="K134">
        <v>0.99074074074074003</v>
      </c>
      <c r="L134">
        <v>0.99896265560165898</v>
      </c>
      <c r="M134">
        <v>1.00829875518672</v>
      </c>
      <c r="N134">
        <v>0.99483471074380103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747</v>
      </c>
      <c r="F135">
        <v>774</v>
      </c>
      <c r="G135">
        <v>27</v>
      </c>
      <c r="H135">
        <v>697</v>
      </c>
      <c r="I135">
        <v>50</v>
      </c>
      <c r="J135">
        <v>77</v>
      </c>
      <c r="K135">
        <v>0.93306559571619796</v>
      </c>
      <c r="L135">
        <v>0.90051679586563305</v>
      </c>
      <c r="M135">
        <v>0.96511627906976705</v>
      </c>
      <c r="N135">
        <v>0.91650230111768505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222</v>
      </c>
      <c r="F136">
        <v>218</v>
      </c>
      <c r="G136">
        <v>4</v>
      </c>
      <c r="H136">
        <v>183</v>
      </c>
      <c r="I136">
        <v>39</v>
      </c>
      <c r="J136">
        <v>35</v>
      </c>
      <c r="K136">
        <v>0.82432432432432401</v>
      </c>
      <c r="L136">
        <v>0.83944954128440297</v>
      </c>
      <c r="M136">
        <v>1.01834862385321</v>
      </c>
      <c r="N136">
        <v>0.83181818181818101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1100</v>
      </c>
      <c r="F137">
        <v>1109</v>
      </c>
      <c r="G137">
        <v>9</v>
      </c>
      <c r="H137">
        <v>1090</v>
      </c>
      <c r="I137">
        <v>10</v>
      </c>
      <c r="J137">
        <v>19</v>
      </c>
      <c r="K137">
        <v>0.99090909090909096</v>
      </c>
      <c r="L137">
        <v>0.98286744815148697</v>
      </c>
      <c r="M137">
        <v>0.99188458070333596</v>
      </c>
      <c r="N137">
        <v>0.98687188773200496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722</v>
      </c>
      <c r="F138">
        <v>681</v>
      </c>
      <c r="G138">
        <v>41</v>
      </c>
      <c r="H138">
        <v>616</v>
      </c>
      <c r="I138">
        <v>106</v>
      </c>
      <c r="J138">
        <v>65</v>
      </c>
      <c r="K138">
        <v>0.85318559556786699</v>
      </c>
      <c r="L138">
        <v>0.904552129221732</v>
      </c>
      <c r="M138">
        <v>1.0602055800293599</v>
      </c>
      <c r="N138">
        <v>0.87811831789023498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251</v>
      </c>
      <c r="F139">
        <v>272</v>
      </c>
      <c r="G139">
        <v>21</v>
      </c>
      <c r="H139">
        <v>155</v>
      </c>
      <c r="I139">
        <v>96</v>
      </c>
      <c r="J139">
        <v>117</v>
      </c>
      <c r="K139">
        <v>0.61752988047808699</v>
      </c>
      <c r="L139">
        <v>0.56985294117647001</v>
      </c>
      <c r="M139">
        <v>0.92279411764705799</v>
      </c>
      <c r="N139">
        <v>0.59273422562141498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1125</v>
      </c>
      <c r="F140">
        <v>1109</v>
      </c>
      <c r="G140">
        <v>16</v>
      </c>
      <c r="H140">
        <v>1106</v>
      </c>
      <c r="I140">
        <v>19</v>
      </c>
      <c r="J140">
        <v>3</v>
      </c>
      <c r="K140">
        <v>0.98311111111111105</v>
      </c>
      <c r="L140">
        <v>0.99729486023444502</v>
      </c>
      <c r="M140">
        <v>1.01442741208295</v>
      </c>
      <c r="N140">
        <v>0.99015219337511196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686</v>
      </c>
      <c r="F141">
        <v>681</v>
      </c>
      <c r="G141">
        <v>5</v>
      </c>
      <c r="H141">
        <v>615</v>
      </c>
      <c r="I141">
        <v>71</v>
      </c>
      <c r="J141">
        <v>66</v>
      </c>
      <c r="K141">
        <v>0.89650145772594703</v>
      </c>
      <c r="L141">
        <v>0.90308370044052799</v>
      </c>
      <c r="M141">
        <v>1.0073421439060199</v>
      </c>
      <c r="N141">
        <v>0.89978054133138197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263</v>
      </c>
      <c r="F142">
        <v>272</v>
      </c>
      <c r="G142">
        <v>9</v>
      </c>
      <c r="H142">
        <v>209</v>
      </c>
      <c r="I142">
        <v>54</v>
      </c>
      <c r="J142">
        <v>63</v>
      </c>
      <c r="K142">
        <v>0.79467680608364999</v>
      </c>
      <c r="L142">
        <v>0.76838235294117596</v>
      </c>
      <c r="M142">
        <v>0.96691176470588203</v>
      </c>
      <c r="N142">
        <v>0.78130841121495298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1114</v>
      </c>
      <c r="F143">
        <v>1109</v>
      </c>
      <c r="G143">
        <v>5</v>
      </c>
      <c r="H143">
        <v>1105</v>
      </c>
      <c r="I143">
        <v>9</v>
      </c>
      <c r="J143">
        <v>4</v>
      </c>
      <c r="K143">
        <v>0.99192100538599604</v>
      </c>
      <c r="L143">
        <v>0.99639314697925996</v>
      </c>
      <c r="M143">
        <v>1.0045085662759199</v>
      </c>
      <c r="N143">
        <v>0.99415204678362501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678</v>
      </c>
      <c r="F144">
        <v>681</v>
      </c>
      <c r="G144">
        <v>3</v>
      </c>
      <c r="H144">
        <v>613</v>
      </c>
      <c r="I144">
        <v>65</v>
      </c>
      <c r="J144">
        <v>68</v>
      </c>
      <c r="K144">
        <v>0.90412979351032396</v>
      </c>
      <c r="L144">
        <v>0.90014684287811997</v>
      </c>
      <c r="M144">
        <v>0.99559471365638696</v>
      </c>
      <c r="N144">
        <v>0.90213392200147102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251</v>
      </c>
      <c r="F145">
        <v>272</v>
      </c>
      <c r="G145">
        <v>21</v>
      </c>
      <c r="H145">
        <v>204</v>
      </c>
      <c r="I145">
        <v>47</v>
      </c>
      <c r="J145">
        <v>68</v>
      </c>
      <c r="K145">
        <v>0.81274900398406302</v>
      </c>
      <c r="L145">
        <v>0.75</v>
      </c>
      <c r="M145">
        <v>0.92279411764705799</v>
      </c>
      <c r="N145">
        <v>0.78011472275334603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1030</v>
      </c>
      <c r="F146">
        <v>1029</v>
      </c>
      <c r="G146">
        <v>1</v>
      </c>
      <c r="H146">
        <v>1020</v>
      </c>
      <c r="I146">
        <v>10</v>
      </c>
      <c r="J146">
        <v>9</v>
      </c>
      <c r="K146">
        <v>0.990291262135922</v>
      </c>
      <c r="L146">
        <v>0.99125364431486795</v>
      </c>
      <c r="M146">
        <v>1.0009718172983399</v>
      </c>
      <c r="N146">
        <v>0.99077221952404004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855</v>
      </c>
      <c r="F147">
        <v>837</v>
      </c>
      <c r="G147">
        <v>18</v>
      </c>
      <c r="H147">
        <v>757</v>
      </c>
      <c r="I147">
        <v>98</v>
      </c>
      <c r="J147">
        <v>80</v>
      </c>
      <c r="K147">
        <v>0.88538011695906405</v>
      </c>
      <c r="L147">
        <v>0.90442054958183904</v>
      </c>
      <c r="M147">
        <v>1.02150537634408</v>
      </c>
      <c r="N147">
        <v>0.89479905437352203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285</v>
      </c>
      <c r="F148">
        <v>240</v>
      </c>
      <c r="G148">
        <v>45</v>
      </c>
      <c r="H148">
        <v>174</v>
      </c>
      <c r="I148">
        <v>111</v>
      </c>
      <c r="J148">
        <v>66</v>
      </c>
      <c r="K148">
        <v>0.61052631578947303</v>
      </c>
      <c r="L148">
        <v>0.72499999999999998</v>
      </c>
      <c r="M148">
        <v>1.1875</v>
      </c>
      <c r="N148">
        <v>0.66285714285714203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1077</v>
      </c>
      <c r="F149">
        <v>1029</v>
      </c>
      <c r="G149">
        <v>48</v>
      </c>
      <c r="H149">
        <v>1027</v>
      </c>
      <c r="I149">
        <v>50</v>
      </c>
      <c r="J149">
        <v>2</v>
      </c>
      <c r="K149">
        <v>0.95357474466109504</v>
      </c>
      <c r="L149">
        <v>0.998056365403304</v>
      </c>
      <c r="M149">
        <v>1.04664723032069</v>
      </c>
      <c r="N149">
        <v>0.97530864197530798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857</v>
      </c>
      <c r="F150">
        <v>837</v>
      </c>
      <c r="G150">
        <v>20</v>
      </c>
      <c r="H150">
        <v>780</v>
      </c>
      <c r="I150">
        <v>77</v>
      </c>
      <c r="J150">
        <v>57</v>
      </c>
      <c r="K150">
        <v>0.91015169194865797</v>
      </c>
      <c r="L150">
        <v>0.93189964157706096</v>
      </c>
      <c r="M150">
        <v>1.0238948626045401</v>
      </c>
      <c r="N150">
        <v>0.92089728453364805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280</v>
      </c>
      <c r="F151">
        <v>240</v>
      </c>
      <c r="G151">
        <v>40</v>
      </c>
      <c r="H151">
        <v>187</v>
      </c>
      <c r="I151">
        <v>93</v>
      </c>
      <c r="J151">
        <v>53</v>
      </c>
      <c r="K151">
        <v>0.66785714285714204</v>
      </c>
      <c r="L151">
        <v>0.77916666666666601</v>
      </c>
      <c r="M151">
        <v>1.1666666666666601</v>
      </c>
      <c r="N151">
        <v>0.71923076923076901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1026</v>
      </c>
      <c r="I152">
        <v>12</v>
      </c>
      <c r="J152">
        <v>3</v>
      </c>
      <c r="K152">
        <v>0.98843930635838095</v>
      </c>
      <c r="L152">
        <v>0.99708454810495595</v>
      </c>
      <c r="M152">
        <v>1.0087463556851299</v>
      </c>
      <c r="N152">
        <v>0.99274310595065296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838</v>
      </c>
      <c r="F153">
        <v>837</v>
      </c>
      <c r="G153">
        <v>1</v>
      </c>
      <c r="H153">
        <v>781</v>
      </c>
      <c r="I153">
        <v>57</v>
      </c>
      <c r="J153">
        <v>56</v>
      </c>
      <c r="K153">
        <v>0.93198090692124103</v>
      </c>
      <c r="L153">
        <v>0.93309438470728701</v>
      </c>
      <c r="M153">
        <v>1.0011947431302199</v>
      </c>
      <c r="N153">
        <v>0.93253731343283497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190</v>
      </c>
      <c r="I154">
        <v>63</v>
      </c>
      <c r="J154">
        <v>50</v>
      </c>
      <c r="K154">
        <v>0.75098814229249</v>
      </c>
      <c r="L154">
        <v>0.79166666666666596</v>
      </c>
      <c r="M154">
        <v>1.05416666666666</v>
      </c>
      <c r="N154">
        <v>0.77079107505070898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1029</v>
      </c>
      <c r="F155">
        <v>1044</v>
      </c>
      <c r="G155">
        <v>15</v>
      </c>
      <c r="H155">
        <v>1021</v>
      </c>
      <c r="I155">
        <v>8</v>
      </c>
      <c r="J155">
        <v>23</v>
      </c>
      <c r="K155">
        <v>0.99222546161321601</v>
      </c>
      <c r="L155">
        <v>0.97796934865900298</v>
      </c>
      <c r="M155">
        <v>0.98563218390804597</v>
      </c>
      <c r="N155">
        <v>0.98504582730342405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823</v>
      </c>
      <c r="F156">
        <v>801</v>
      </c>
      <c r="G156">
        <v>22</v>
      </c>
      <c r="H156">
        <v>750</v>
      </c>
      <c r="I156">
        <v>73</v>
      </c>
      <c r="J156">
        <v>51</v>
      </c>
      <c r="K156">
        <v>0.91130012150668205</v>
      </c>
      <c r="L156">
        <v>0.93632958801498101</v>
      </c>
      <c r="M156">
        <v>1.0274656679151</v>
      </c>
      <c r="N156">
        <v>0.92364532019704404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258</v>
      </c>
      <c r="F157">
        <v>252</v>
      </c>
      <c r="G157">
        <v>6</v>
      </c>
      <c r="H157">
        <v>178</v>
      </c>
      <c r="I157">
        <v>80</v>
      </c>
      <c r="J157">
        <v>74</v>
      </c>
      <c r="K157">
        <v>0.68992248062015504</v>
      </c>
      <c r="L157">
        <v>0.70634920634920595</v>
      </c>
      <c r="M157">
        <v>1.02380952380952</v>
      </c>
      <c r="N157">
        <v>0.69803921568627403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1125</v>
      </c>
      <c r="F158">
        <v>1044</v>
      </c>
      <c r="G158">
        <v>81</v>
      </c>
      <c r="H158">
        <v>1043</v>
      </c>
      <c r="I158">
        <v>82</v>
      </c>
      <c r="J158">
        <v>1</v>
      </c>
      <c r="K158">
        <v>0.927111111111111</v>
      </c>
      <c r="L158">
        <v>0.99904214559386895</v>
      </c>
      <c r="M158">
        <v>1.07758620689655</v>
      </c>
      <c r="N158">
        <v>0.96173351775011495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804</v>
      </c>
      <c r="F159">
        <v>801</v>
      </c>
      <c r="G159">
        <v>3</v>
      </c>
      <c r="H159">
        <v>751</v>
      </c>
      <c r="I159">
        <v>53</v>
      </c>
      <c r="J159">
        <v>50</v>
      </c>
      <c r="K159">
        <v>0.93407960199004902</v>
      </c>
      <c r="L159">
        <v>0.93757802746566699</v>
      </c>
      <c r="M159">
        <v>1.0037453183520599</v>
      </c>
      <c r="N159">
        <v>0.93582554517133898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263</v>
      </c>
      <c r="F160">
        <v>252</v>
      </c>
      <c r="G160">
        <v>11</v>
      </c>
      <c r="H160">
        <v>209</v>
      </c>
      <c r="I160">
        <v>54</v>
      </c>
      <c r="J160">
        <v>43</v>
      </c>
      <c r="K160">
        <v>0.79467680608364999</v>
      </c>
      <c r="L160">
        <v>0.82936507936507897</v>
      </c>
      <c r="M160">
        <v>1.0436507936507899</v>
      </c>
      <c r="N160">
        <v>0.811650485436893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1055</v>
      </c>
      <c r="F161">
        <v>1044</v>
      </c>
      <c r="G161">
        <v>11</v>
      </c>
      <c r="H161">
        <v>1042</v>
      </c>
      <c r="I161">
        <v>13</v>
      </c>
      <c r="J161">
        <v>2</v>
      </c>
      <c r="K161">
        <v>0.98767772511848295</v>
      </c>
      <c r="L161">
        <v>0.998084291187739</v>
      </c>
      <c r="M161">
        <v>1.01053639846743</v>
      </c>
      <c r="N161">
        <v>0.99285373987613101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804</v>
      </c>
      <c r="F162">
        <v>801</v>
      </c>
      <c r="G162">
        <v>3</v>
      </c>
      <c r="H162">
        <v>752</v>
      </c>
      <c r="I162">
        <v>52</v>
      </c>
      <c r="J162">
        <v>49</v>
      </c>
      <c r="K162">
        <v>0.93532338308457696</v>
      </c>
      <c r="L162">
        <v>0.93882646691635396</v>
      </c>
      <c r="M162">
        <v>1.0037453183520599</v>
      </c>
      <c r="N162">
        <v>0.93707165109034196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259</v>
      </c>
      <c r="F163">
        <v>252</v>
      </c>
      <c r="G163">
        <v>7</v>
      </c>
      <c r="H163">
        <v>210</v>
      </c>
      <c r="I163">
        <v>49</v>
      </c>
      <c r="J163">
        <v>42</v>
      </c>
      <c r="K163">
        <v>0.81081081081080997</v>
      </c>
      <c r="L163">
        <v>0.83333333333333304</v>
      </c>
      <c r="M163">
        <v>1.0277777777777699</v>
      </c>
      <c r="N163">
        <v>0.82191780821917804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1062</v>
      </c>
      <c r="F164">
        <v>1076</v>
      </c>
      <c r="G164">
        <v>14</v>
      </c>
      <c r="H164">
        <v>1051</v>
      </c>
      <c r="I164">
        <v>11</v>
      </c>
      <c r="J164">
        <v>25</v>
      </c>
      <c r="K164">
        <v>0.98964218455743802</v>
      </c>
      <c r="L164">
        <v>0.97676579925650497</v>
      </c>
      <c r="M164">
        <v>0.98698884758364303</v>
      </c>
      <c r="N164">
        <v>0.98316183348924202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754</v>
      </c>
      <c r="F165">
        <v>753</v>
      </c>
      <c r="G165">
        <v>1</v>
      </c>
      <c r="H165">
        <v>692</v>
      </c>
      <c r="I165">
        <v>62</v>
      </c>
      <c r="J165">
        <v>61</v>
      </c>
      <c r="K165">
        <v>0.91777188328912396</v>
      </c>
      <c r="L165">
        <v>0.91899070385126103</v>
      </c>
      <c r="M165">
        <v>1.00132802124834</v>
      </c>
      <c r="N165">
        <v>0.918380889183808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296</v>
      </c>
      <c r="F166">
        <v>245</v>
      </c>
      <c r="G166">
        <v>51</v>
      </c>
      <c r="H166">
        <v>189</v>
      </c>
      <c r="I166">
        <v>107</v>
      </c>
      <c r="J166">
        <v>56</v>
      </c>
      <c r="K166">
        <v>0.63851351351351304</v>
      </c>
      <c r="L166">
        <v>0.77142857142857102</v>
      </c>
      <c r="M166">
        <v>1.2081632653061201</v>
      </c>
      <c r="N166">
        <v>0.69870609981515697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1105</v>
      </c>
      <c r="F167">
        <v>1076</v>
      </c>
      <c r="G167">
        <v>29</v>
      </c>
      <c r="H167">
        <v>1073</v>
      </c>
      <c r="I167">
        <v>32</v>
      </c>
      <c r="J167">
        <v>3</v>
      </c>
      <c r="K167">
        <v>0.9710407239819</v>
      </c>
      <c r="L167">
        <v>0.99721189591077997</v>
      </c>
      <c r="M167">
        <v>1.0269516728624499</v>
      </c>
      <c r="N167">
        <v>0.98395231545162698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734</v>
      </c>
      <c r="F168">
        <v>753</v>
      </c>
      <c r="G168">
        <v>19</v>
      </c>
      <c r="H168">
        <v>678</v>
      </c>
      <c r="I168">
        <v>56</v>
      </c>
      <c r="J168">
        <v>75</v>
      </c>
      <c r="K168">
        <v>0.923705722070844</v>
      </c>
      <c r="L168">
        <v>0.90039840637450197</v>
      </c>
      <c r="M168">
        <v>0.97476759628153997</v>
      </c>
      <c r="N168">
        <v>0.91190316072629396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259</v>
      </c>
      <c r="F169">
        <v>245</v>
      </c>
      <c r="G169">
        <v>14</v>
      </c>
      <c r="H169">
        <v>195</v>
      </c>
      <c r="I169">
        <v>64</v>
      </c>
      <c r="J169">
        <v>50</v>
      </c>
      <c r="K169">
        <v>0.75289575289575295</v>
      </c>
      <c r="L169">
        <v>0.79591836734693799</v>
      </c>
      <c r="M169">
        <v>1.0571428571428501</v>
      </c>
      <c r="N169">
        <v>0.77380952380952395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1079</v>
      </c>
      <c r="F170">
        <v>1076</v>
      </c>
      <c r="G170">
        <v>3</v>
      </c>
      <c r="H170">
        <v>1071</v>
      </c>
      <c r="I170">
        <v>8</v>
      </c>
      <c r="J170">
        <v>5</v>
      </c>
      <c r="K170">
        <v>0.99258572752548602</v>
      </c>
      <c r="L170">
        <v>0.99535315985130102</v>
      </c>
      <c r="M170">
        <v>1.0027881040892099</v>
      </c>
      <c r="N170">
        <v>0.993967517401392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683</v>
      </c>
      <c r="I171">
        <v>53</v>
      </c>
      <c r="J171">
        <v>70</v>
      </c>
      <c r="K171">
        <v>0.92798913043478204</v>
      </c>
      <c r="L171">
        <v>0.90703851261620105</v>
      </c>
      <c r="M171">
        <v>0.97742363877822003</v>
      </c>
      <c r="N171">
        <v>0.91739422431161799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246</v>
      </c>
      <c r="F172">
        <v>245</v>
      </c>
      <c r="G172">
        <v>1</v>
      </c>
      <c r="H172">
        <v>197</v>
      </c>
      <c r="I172">
        <v>49</v>
      </c>
      <c r="J172">
        <v>48</v>
      </c>
      <c r="K172">
        <v>0.80081300813008105</v>
      </c>
      <c r="L172">
        <v>0.80408163265306098</v>
      </c>
      <c r="M172">
        <v>1.0040816326530599</v>
      </c>
      <c r="N172">
        <v>0.80244399185336002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1195</v>
      </c>
      <c r="F173">
        <v>1251</v>
      </c>
      <c r="G173">
        <v>56</v>
      </c>
      <c r="H173">
        <v>1181</v>
      </c>
      <c r="I173">
        <v>14</v>
      </c>
      <c r="J173">
        <v>70</v>
      </c>
      <c r="K173">
        <v>0.98828451882845103</v>
      </c>
      <c r="L173">
        <v>0.94404476418864902</v>
      </c>
      <c r="M173">
        <v>0.95523581135091895</v>
      </c>
      <c r="N173">
        <v>0.965658217497955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876</v>
      </c>
      <c r="F174">
        <v>841</v>
      </c>
      <c r="G174">
        <v>35</v>
      </c>
      <c r="H174">
        <v>757</v>
      </c>
      <c r="I174">
        <v>119</v>
      </c>
      <c r="J174">
        <v>84</v>
      </c>
      <c r="K174">
        <v>0.86415525114155201</v>
      </c>
      <c r="L174">
        <v>0.90011890606420897</v>
      </c>
      <c r="M174">
        <v>1.04161712247324</v>
      </c>
      <c r="N174">
        <v>0.88177052999417505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300</v>
      </c>
      <c r="F175">
        <v>252</v>
      </c>
      <c r="G175">
        <v>48</v>
      </c>
      <c r="H175">
        <v>183</v>
      </c>
      <c r="I175">
        <v>117</v>
      </c>
      <c r="J175">
        <v>69</v>
      </c>
      <c r="K175">
        <v>0.61</v>
      </c>
      <c r="L175">
        <v>0.72619047619047605</v>
      </c>
      <c r="M175">
        <v>1.19047619047619</v>
      </c>
      <c r="N175">
        <v>0.66304347826086896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1256</v>
      </c>
      <c r="F176">
        <v>1251</v>
      </c>
      <c r="G176">
        <v>5</v>
      </c>
      <c r="H176">
        <v>1238</v>
      </c>
      <c r="I176">
        <v>18</v>
      </c>
      <c r="J176">
        <v>13</v>
      </c>
      <c r="K176">
        <v>0.98566878980891703</v>
      </c>
      <c r="L176">
        <v>0.98960831334931998</v>
      </c>
      <c r="M176">
        <v>1.00399680255795</v>
      </c>
      <c r="N176">
        <v>0.98763462305544403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833</v>
      </c>
      <c r="F177">
        <v>841</v>
      </c>
      <c r="G177">
        <v>8</v>
      </c>
      <c r="H177">
        <v>741</v>
      </c>
      <c r="I177">
        <v>92</v>
      </c>
      <c r="J177">
        <v>100</v>
      </c>
      <c r="K177">
        <v>0.88955582232893105</v>
      </c>
      <c r="L177">
        <v>0.88109393579072504</v>
      </c>
      <c r="M177">
        <v>0.99048751486325803</v>
      </c>
      <c r="N177">
        <v>0.88530465949820702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256</v>
      </c>
      <c r="F178">
        <v>252</v>
      </c>
      <c r="G178">
        <v>4</v>
      </c>
      <c r="H178">
        <v>196</v>
      </c>
      <c r="I178">
        <v>60</v>
      </c>
      <c r="J178">
        <v>56</v>
      </c>
      <c r="K178">
        <v>0.765625</v>
      </c>
      <c r="L178">
        <v>0.77777777777777701</v>
      </c>
      <c r="M178">
        <v>1.01587301587301</v>
      </c>
      <c r="N178">
        <v>0.77165354330708602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1248</v>
      </c>
      <c r="F179">
        <v>1251</v>
      </c>
      <c r="G179">
        <v>3</v>
      </c>
      <c r="H179">
        <v>1243</v>
      </c>
      <c r="I179">
        <v>5</v>
      </c>
      <c r="J179">
        <v>8</v>
      </c>
      <c r="K179">
        <v>0.99599358974358898</v>
      </c>
      <c r="L179">
        <v>0.99360511590727396</v>
      </c>
      <c r="M179">
        <v>0.99760191846522694</v>
      </c>
      <c r="N179">
        <v>0.99479791916766702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833</v>
      </c>
      <c r="F180">
        <v>841</v>
      </c>
      <c r="G180">
        <v>8</v>
      </c>
      <c r="H180">
        <v>743</v>
      </c>
      <c r="I180">
        <v>90</v>
      </c>
      <c r="J180">
        <v>98</v>
      </c>
      <c r="K180">
        <v>0.89195678271308498</v>
      </c>
      <c r="L180">
        <v>0.88347205707491006</v>
      </c>
      <c r="M180">
        <v>0.99048751486325803</v>
      </c>
      <c r="N180">
        <v>0.88769414575866101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258</v>
      </c>
      <c r="F181">
        <v>252</v>
      </c>
      <c r="G181">
        <v>6</v>
      </c>
      <c r="H181">
        <v>203</v>
      </c>
      <c r="I181">
        <v>55</v>
      </c>
      <c r="J181">
        <v>49</v>
      </c>
      <c r="K181">
        <v>0.78682170542635599</v>
      </c>
      <c r="L181">
        <v>0.80555555555555503</v>
      </c>
      <c r="M181">
        <v>1.02380952380952</v>
      </c>
      <c r="N181">
        <v>0.79607843137254897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892</v>
      </c>
      <c r="F182">
        <v>920</v>
      </c>
      <c r="G182">
        <v>28</v>
      </c>
      <c r="H182">
        <v>887</v>
      </c>
      <c r="I182">
        <v>5</v>
      </c>
      <c r="J182">
        <v>33</v>
      </c>
      <c r="K182">
        <v>0.99439461883407998</v>
      </c>
      <c r="L182">
        <v>0.96413043478260796</v>
      </c>
      <c r="M182">
        <v>0.96956521739130397</v>
      </c>
      <c r="N182">
        <v>0.97902869757174305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559</v>
      </c>
      <c r="F183">
        <v>549</v>
      </c>
      <c r="G183">
        <v>10</v>
      </c>
      <c r="H183">
        <v>464</v>
      </c>
      <c r="I183">
        <v>95</v>
      </c>
      <c r="J183">
        <v>85</v>
      </c>
      <c r="K183">
        <v>0.83005366726296903</v>
      </c>
      <c r="L183">
        <v>0.84517304189435305</v>
      </c>
      <c r="M183">
        <v>1.01821493624772</v>
      </c>
      <c r="N183">
        <v>0.83754512635378997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248</v>
      </c>
      <c r="F184">
        <v>204</v>
      </c>
      <c r="G184">
        <v>44</v>
      </c>
      <c r="H184">
        <v>160</v>
      </c>
      <c r="I184">
        <v>88</v>
      </c>
      <c r="J184">
        <v>44</v>
      </c>
      <c r="K184">
        <v>0.64516129032257996</v>
      </c>
      <c r="L184">
        <v>0.78431372549019596</v>
      </c>
      <c r="M184">
        <v>1.2156862745098</v>
      </c>
      <c r="N184">
        <v>0.70796460176991105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998</v>
      </c>
      <c r="F185">
        <v>920</v>
      </c>
      <c r="G185">
        <v>78</v>
      </c>
      <c r="H185">
        <v>920</v>
      </c>
      <c r="I185">
        <v>78</v>
      </c>
      <c r="J185">
        <v>0</v>
      </c>
      <c r="K185">
        <v>0.92184368737474898</v>
      </c>
      <c r="L185">
        <v>1</v>
      </c>
      <c r="M185">
        <v>1.08478260869565</v>
      </c>
      <c r="N185">
        <v>0.959332638164755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559</v>
      </c>
      <c r="F186">
        <v>549</v>
      </c>
      <c r="G186">
        <v>10</v>
      </c>
      <c r="H186">
        <v>480</v>
      </c>
      <c r="I186">
        <v>79</v>
      </c>
      <c r="J186">
        <v>69</v>
      </c>
      <c r="K186">
        <v>0.858676207513416</v>
      </c>
      <c r="L186">
        <v>0.87431693989071002</v>
      </c>
      <c r="M186">
        <v>1.01821493624772</v>
      </c>
      <c r="N186">
        <v>0.86642599277978305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215</v>
      </c>
      <c r="F187">
        <v>204</v>
      </c>
      <c r="G187">
        <v>11</v>
      </c>
      <c r="H187">
        <v>173</v>
      </c>
      <c r="I187">
        <v>42</v>
      </c>
      <c r="J187">
        <v>31</v>
      </c>
      <c r="K187">
        <v>0.80465116279069704</v>
      </c>
      <c r="L187">
        <v>0.84803921568627405</v>
      </c>
      <c r="M187">
        <v>1.0539215686274499</v>
      </c>
      <c r="N187">
        <v>0.82577565632458205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924</v>
      </c>
      <c r="F188">
        <v>920</v>
      </c>
      <c r="G188">
        <v>4</v>
      </c>
      <c r="H188">
        <v>919</v>
      </c>
      <c r="I188">
        <v>5</v>
      </c>
      <c r="J188">
        <v>1</v>
      </c>
      <c r="K188">
        <v>0.99458874458874402</v>
      </c>
      <c r="L188">
        <v>0.99891304347826004</v>
      </c>
      <c r="M188">
        <v>1.0043478260869501</v>
      </c>
      <c r="N188">
        <v>0.99674620390455504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574</v>
      </c>
      <c r="F189">
        <v>549</v>
      </c>
      <c r="G189">
        <v>25</v>
      </c>
      <c r="H189">
        <v>484</v>
      </c>
      <c r="I189">
        <v>90</v>
      </c>
      <c r="J189">
        <v>65</v>
      </c>
      <c r="K189">
        <v>0.84320557491289105</v>
      </c>
      <c r="L189">
        <v>0.88160291438979899</v>
      </c>
      <c r="M189">
        <v>1.0455373406193</v>
      </c>
      <c r="N189">
        <v>0.86197684772929595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204</v>
      </c>
      <c r="F190">
        <v>204</v>
      </c>
      <c r="G190">
        <v>0</v>
      </c>
      <c r="H190">
        <v>165</v>
      </c>
      <c r="I190">
        <v>39</v>
      </c>
      <c r="J190">
        <v>39</v>
      </c>
      <c r="K190">
        <v>0.80882352941176405</v>
      </c>
      <c r="L190">
        <v>0.80882352941176405</v>
      </c>
      <c r="M190">
        <v>1</v>
      </c>
      <c r="N190">
        <v>0.80882352941176405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1007</v>
      </c>
      <c r="F191">
        <v>946</v>
      </c>
      <c r="G191">
        <v>61</v>
      </c>
      <c r="H191">
        <v>944</v>
      </c>
      <c r="I191">
        <v>63</v>
      </c>
      <c r="J191">
        <v>2</v>
      </c>
      <c r="K191">
        <v>0.93743793445878798</v>
      </c>
      <c r="L191">
        <v>0.99788583509513695</v>
      </c>
      <c r="M191">
        <v>1.0644820295983</v>
      </c>
      <c r="N191">
        <v>0.96671786994367603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737</v>
      </c>
      <c r="F192">
        <v>703</v>
      </c>
      <c r="G192">
        <v>34</v>
      </c>
      <c r="H192">
        <v>644</v>
      </c>
      <c r="I192">
        <v>93</v>
      </c>
      <c r="J192">
        <v>59</v>
      </c>
      <c r="K192">
        <v>0.87381275440976902</v>
      </c>
      <c r="L192">
        <v>0.91607396870554703</v>
      </c>
      <c r="M192">
        <v>1.0483641536273101</v>
      </c>
      <c r="N192">
        <v>0.89444444444444404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231</v>
      </c>
      <c r="F193">
        <v>247</v>
      </c>
      <c r="G193">
        <v>16</v>
      </c>
      <c r="H193">
        <v>165</v>
      </c>
      <c r="I193">
        <v>66</v>
      </c>
      <c r="J193">
        <v>82</v>
      </c>
      <c r="K193">
        <v>0.71428571428571397</v>
      </c>
      <c r="L193">
        <v>0.668016194331983</v>
      </c>
      <c r="M193">
        <v>0.93522267206477705</v>
      </c>
      <c r="N193">
        <v>0.69037656903765698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1013</v>
      </c>
      <c r="F194">
        <v>946</v>
      </c>
      <c r="G194">
        <v>67</v>
      </c>
      <c r="H194">
        <v>946</v>
      </c>
      <c r="I194">
        <v>67</v>
      </c>
      <c r="J194">
        <v>0</v>
      </c>
      <c r="K194">
        <v>0.93385982230997</v>
      </c>
      <c r="L194">
        <v>1</v>
      </c>
      <c r="M194">
        <v>1.07082452431289</v>
      </c>
      <c r="N194">
        <v>0.96579887697805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688</v>
      </c>
      <c r="F195">
        <v>703</v>
      </c>
      <c r="G195">
        <v>15</v>
      </c>
      <c r="H195">
        <v>627</v>
      </c>
      <c r="I195">
        <v>61</v>
      </c>
      <c r="J195">
        <v>76</v>
      </c>
      <c r="K195">
        <v>0.91133720930232498</v>
      </c>
      <c r="L195">
        <v>0.891891891891891</v>
      </c>
      <c r="M195">
        <v>0.97866287339971503</v>
      </c>
      <c r="N195">
        <v>0.90150970524802299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236</v>
      </c>
      <c r="F196">
        <v>247</v>
      </c>
      <c r="G196">
        <v>11</v>
      </c>
      <c r="H196">
        <v>180</v>
      </c>
      <c r="I196">
        <v>56</v>
      </c>
      <c r="J196">
        <v>67</v>
      </c>
      <c r="K196">
        <v>0.76271186440677896</v>
      </c>
      <c r="L196">
        <v>0.72874493927125505</v>
      </c>
      <c r="M196">
        <v>0.95546558704453399</v>
      </c>
      <c r="N196">
        <v>0.74534161490683204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953</v>
      </c>
      <c r="F197">
        <v>946</v>
      </c>
      <c r="G197">
        <v>7</v>
      </c>
      <c r="H197">
        <v>943</v>
      </c>
      <c r="I197">
        <v>10</v>
      </c>
      <c r="J197">
        <v>3</v>
      </c>
      <c r="K197">
        <v>0.98950682056663097</v>
      </c>
      <c r="L197">
        <v>0.99682875264270598</v>
      </c>
      <c r="M197">
        <v>1.0073995771670099</v>
      </c>
      <c r="N197">
        <v>0.99315429173249004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703</v>
      </c>
      <c r="F198">
        <v>703</v>
      </c>
      <c r="G198">
        <v>0</v>
      </c>
      <c r="H198">
        <v>643</v>
      </c>
      <c r="I198">
        <v>60</v>
      </c>
      <c r="J198">
        <v>60</v>
      </c>
      <c r="K198">
        <v>0.914651493598862</v>
      </c>
      <c r="L198">
        <v>0.914651493598862</v>
      </c>
      <c r="M198">
        <v>1</v>
      </c>
      <c r="N198">
        <v>0.914651493598862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248</v>
      </c>
      <c r="F199">
        <v>247</v>
      </c>
      <c r="G199">
        <v>1</v>
      </c>
      <c r="H199">
        <v>191</v>
      </c>
      <c r="I199">
        <v>57</v>
      </c>
      <c r="J199">
        <v>56</v>
      </c>
      <c r="K199">
        <v>0.77016129032257996</v>
      </c>
      <c r="L199">
        <v>0.77327935222671995</v>
      </c>
      <c r="M199">
        <v>1.00404858299595</v>
      </c>
      <c r="N199">
        <v>0.77171717171717102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980</v>
      </c>
      <c r="F200">
        <v>999</v>
      </c>
      <c r="G200">
        <v>19</v>
      </c>
      <c r="H200">
        <v>972</v>
      </c>
      <c r="I200">
        <v>8</v>
      </c>
      <c r="J200">
        <v>27</v>
      </c>
      <c r="K200">
        <v>0.99183673469387701</v>
      </c>
      <c r="L200">
        <v>0.97297297297297303</v>
      </c>
      <c r="M200">
        <v>0.98098098098098097</v>
      </c>
      <c r="N200">
        <v>0.98231430015159105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854</v>
      </c>
      <c r="F201">
        <v>835</v>
      </c>
      <c r="G201">
        <v>19</v>
      </c>
      <c r="H201">
        <v>741</v>
      </c>
      <c r="I201">
        <v>113</v>
      </c>
      <c r="J201">
        <v>94</v>
      </c>
      <c r="K201">
        <v>0.867681498829039</v>
      </c>
      <c r="L201">
        <v>0.88742514970059805</v>
      </c>
      <c r="M201">
        <v>1.02275449101796</v>
      </c>
      <c r="N201">
        <v>0.877442273534635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264</v>
      </c>
      <c r="F202">
        <v>266</v>
      </c>
      <c r="G202">
        <v>2</v>
      </c>
      <c r="H202">
        <v>151</v>
      </c>
      <c r="I202">
        <v>113</v>
      </c>
      <c r="J202">
        <v>115</v>
      </c>
      <c r="K202">
        <v>0.57196969696969702</v>
      </c>
      <c r="L202">
        <v>0.56766917293232999</v>
      </c>
      <c r="M202">
        <v>0.99248120300751796</v>
      </c>
      <c r="N202">
        <v>0.56981132075471697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1005</v>
      </c>
      <c r="F203">
        <v>999</v>
      </c>
      <c r="G203">
        <v>6</v>
      </c>
      <c r="H203">
        <v>977</v>
      </c>
      <c r="I203">
        <v>28</v>
      </c>
      <c r="J203">
        <v>22</v>
      </c>
      <c r="K203">
        <v>0.97213930348258704</v>
      </c>
      <c r="L203">
        <v>0.97797797797797803</v>
      </c>
      <c r="M203">
        <v>1.0060060060060001</v>
      </c>
      <c r="N203">
        <v>0.97504990019960003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828</v>
      </c>
      <c r="F204">
        <v>835</v>
      </c>
      <c r="G204">
        <v>7</v>
      </c>
      <c r="H204">
        <v>750</v>
      </c>
      <c r="I204">
        <v>78</v>
      </c>
      <c r="J204">
        <v>85</v>
      </c>
      <c r="K204">
        <v>0.90579710144927505</v>
      </c>
      <c r="L204">
        <v>0.89820359281437101</v>
      </c>
      <c r="M204">
        <v>0.99161676646706498</v>
      </c>
      <c r="N204">
        <v>0.90198436560432904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247</v>
      </c>
      <c r="F205">
        <v>266</v>
      </c>
      <c r="G205">
        <v>19</v>
      </c>
      <c r="H205">
        <v>191</v>
      </c>
      <c r="I205">
        <v>56</v>
      </c>
      <c r="J205">
        <v>75</v>
      </c>
      <c r="K205">
        <v>0.77327935222671995</v>
      </c>
      <c r="L205">
        <v>0.71804511278195404</v>
      </c>
      <c r="M205">
        <v>0.92857142857142805</v>
      </c>
      <c r="N205">
        <v>0.74463937621832299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996</v>
      </c>
      <c r="I206">
        <v>18</v>
      </c>
      <c r="J206">
        <v>3</v>
      </c>
      <c r="K206">
        <v>0.98224852071005897</v>
      </c>
      <c r="L206">
        <v>0.99699699699699695</v>
      </c>
      <c r="M206">
        <v>1.0150150150150099</v>
      </c>
      <c r="N206">
        <v>0.98956780923994003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838</v>
      </c>
      <c r="F207">
        <v>835</v>
      </c>
      <c r="G207">
        <v>3</v>
      </c>
      <c r="H207">
        <v>761</v>
      </c>
      <c r="I207">
        <v>77</v>
      </c>
      <c r="J207">
        <v>74</v>
      </c>
      <c r="K207">
        <v>0.90811455847255296</v>
      </c>
      <c r="L207">
        <v>0.91137724550898203</v>
      </c>
      <c r="M207">
        <v>1.00359281437125</v>
      </c>
      <c r="N207">
        <v>0.90974297668858295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277</v>
      </c>
      <c r="F208">
        <v>266</v>
      </c>
      <c r="G208">
        <v>11</v>
      </c>
      <c r="H208">
        <v>193</v>
      </c>
      <c r="I208">
        <v>84</v>
      </c>
      <c r="J208">
        <v>73</v>
      </c>
      <c r="K208">
        <v>0.69675090252707494</v>
      </c>
      <c r="L208">
        <v>0.72556390977443597</v>
      </c>
      <c r="M208">
        <v>1.0413533834586399</v>
      </c>
      <c r="N208">
        <v>0.71086556169429005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1065</v>
      </c>
      <c r="F209">
        <v>1079</v>
      </c>
      <c r="G209">
        <v>14</v>
      </c>
      <c r="H209">
        <v>1052</v>
      </c>
      <c r="I209">
        <v>13</v>
      </c>
      <c r="J209">
        <v>27</v>
      </c>
      <c r="K209">
        <v>0.98779342723004604</v>
      </c>
      <c r="L209">
        <v>0.97497683039851701</v>
      </c>
      <c r="M209">
        <v>0.98702502316960095</v>
      </c>
      <c r="N209">
        <v>0.981343283582089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650</v>
      </c>
      <c r="F210">
        <v>680</v>
      </c>
      <c r="G210">
        <v>30</v>
      </c>
      <c r="H210">
        <v>597</v>
      </c>
      <c r="I210">
        <v>53</v>
      </c>
      <c r="J210">
        <v>83</v>
      </c>
      <c r="K210">
        <v>0.918461538461538</v>
      </c>
      <c r="L210">
        <v>0.877941176470588</v>
      </c>
      <c r="M210">
        <v>0.95588235294117596</v>
      </c>
      <c r="N210">
        <v>0.89774436090225496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204</v>
      </c>
      <c r="F211">
        <v>247</v>
      </c>
      <c r="G211">
        <v>43</v>
      </c>
      <c r="H211">
        <v>145</v>
      </c>
      <c r="I211">
        <v>59</v>
      </c>
      <c r="J211">
        <v>102</v>
      </c>
      <c r="K211">
        <v>0.71078431372549</v>
      </c>
      <c r="L211">
        <v>0.58704453441295501</v>
      </c>
      <c r="M211">
        <v>0.82591093117408898</v>
      </c>
      <c r="N211">
        <v>0.64301552106430104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1041</v>
      </c>
      <c r="F212">
        <v>1079</v>
      </c>
      <c r="G212">
        <v>38</v>
      </c>
      <c r="H212">
        <v>1025</v>
      </c>
      <c r="I212">
        <v>16</v>
      </c>
      <c r="J212">
        <v>54</v>
      </c>
      <c r="K212">
        <v>0.98463016330451403</v>
      </c>
      <c r="L212">
        <v>0.94995366079703403</v>
      </c>
      <c r="M212">
        <v>0.96478220574606099</v>
      </c>
      <c r="N212">
        <v>0.96698113207547098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676</v>
      </c>
      <c r="F213">
        <v>680</v>
      </c>
      <c r="G213">
        <v>4</v>
      </c>
      <c r="H213">
        <v>638</v>
      </c>
      <c r="I213">
        <v>38</v>
      </c>
      <c r="J213">
        <v>42</v>
      </c>
      <c r="K213">
        <v>0.94378698224851998</v>
      </c>
      <c r="L213">
        <v>0.93823529411764695</v>
      </c>
      <c r="M213">
        <v>0.994117647058823</v>
      </c>
      <c r="N213">
        <v>0.94100294985250699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232</v>
      </c>
      <c r="F214">
        <v>247</v>
      </c>
      <c r="G214">
        <v>15</v>
      </c>
      <c r="H214">
        <v>200</v>
      </c>
      <c r="I214">
        <v>32</v>
      </c>
      <c r="J214">
        <v>47</v>
      </c>
      <c r="K214">
        <v>0.86206896551724099</v>
      </c>
      <c r="L214">
        <v>0.80971659919028305</v>
      </c>
      <c r="M214">
        <v>0.93927125506072795</v>
      </c>
      <c r="N214">
        <v>0.83507306889352795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1077</v>
      </c>
      <c r="I215">
        <v>9</v>
      </c>
      <c r="J215">
        <v>2</v>
      </c>
      <c r="K215">
        <v>0.99171270718231996</v>
      </c>
      <c r="L215">
        <v>0.99814643188137098</v>
      </c>
      <c r="M215">
        <v>1.00648748841519</v>
      </c>
      <c r="N215">
        <v>0.99491916859122398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680</v>
      </c>
      <c r="F216">
        <v>680</v>
      </c>
      <c r="G216">
        <v>0</v>
      </c>
      <c r="H216">
        <v>639</v>
      </c>
      <c r="I216">
        <v>41</v>
      </c>
      <c r="J216">
        <v>41</v>
      </c>
      <c r="K216">
        <v>0.93970588235294095</v>
      </c>
      <c r="L216">
        <v>0.93970588235294095</v>
      </c>
      <c r="M216">
        <v>1</v>
      </c>
      <c r="N216">
        <v>0.93970588235294095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242</v>
      </c>
      <c r="F217">
        <v>247</v>
      </c>
      <c r="G217">
        <v>5</v>
      </c>
      <c r="H217">
        <v>209</v>
      </c>
      <c r="I217">
        <v>33</v>
      </c>
      <c r="J217">
        <v>38</v>
      </c>
      <c r="K217">
        <v>0.86363636363636298</v>
      </c>
      <c r="L217">
        <v>0.84615384615384603</v>
      </c>
      <c r="M217">
        <v>0.97975708502024295</v>
      </c>
      <c r="N217">
        <v>0.85480572597136995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919</v>
      </c>
      <c r="F218">
        <v>946</v>
      </c>
      <c r="G218">
        <v>27</v>
      </c>
      <c r="H218">
        <v>913</v>
      </c>
      <c r="I218">
        <v>6</v>
      </c>
      <c r="J218">
        <v>33</v>
      </c>
      <c r="K218">
        <v>0.99347116430903104</v>
      </c>
      <c r="L218">
        <v>0.96511627906976705</v>
      </c>
      <c r="M218">
        <v>0.97145877378435497</v>
      </c>
      <c r="N218">
        <v>0.97908847184986603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675</v>
      </c>
      <c r="F219">
        <v>718</v>
      </c>
      <c r="G219">
        <v>43</v>
      </c>
      <c r="H219">
        <v>602</v>
      </c>
      <c r="I219">
        <v>73</v>
      </c>
      <c r="J219">
        <v>116</v>
      </c>
      <c r="K219">
        <v>0.89185185185185101</v>
      </c>
      <c r="L219">
        <v>0.83844011142061203</v>
      </c>
      <c r="M219">
        <v>0.94011142061281305</v>
      </c>
      <c r="N219">
        <v>0.86432160804020097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227</v>
      </c>
      <c r="F220">
        <v>207</v>
      </c>
      <c r="G220">
        <v>20</v>
      </c>
      <c r="H220">
        <v>140</v>
      </c>
      <c r="I220">
        <v>87</v>
      </c>
      <c r="J220">
        <v>67</v>
      </c>
      <c r="K220">
        <v>0.616740088105726</v>
      </c>
      <c r="L220">
        <v>0.67632850241545805</v>
      </c>
      <c r="M220">
        <v>1.09661835748792</v>
      </c>
      <c r="N220">
        <v>0.64516129032257996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932</v>
      </c>
      <c r="F221">
        <v>946</v>
      </c>
      <c r="G221">
        <v>14</v>
      </c>
      <c r="H221">
        <v>925</v>
      </c>
      <c r="I221">
        <v>7</v>
      </c>
      <c r="J221">
        <v>21</v>
      </c>
      <c r="K221">
        <v>0.992489270386266</v>
      </c>
      <c r="L221">
        <v>0.977801268498942</v>
      </c>
      <c r="M221">
        <v>0.985200845665962</v>
      </c>
      <c r="N221">
        <v>0.98509052183173496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724</v>
      </c>
      <c r="F222">
        <v>718</v>
      </c>
      <c r="G222">
        <v>6</v>
      </c>
      <c r="H222">
        <v>654</v>
      </c>
      <c r="I222">
        <v>70</v>
      </c>
      <c r="J222">
        <v>64</v>
      </c>
      <c r="K222">
        <v>0.90331491712707102</v>
      </c>
      <c r="L222">
        <v>0.91086350974930297</v>
      </c>
      <c r="M222">
        <v>1.008356545961</v>
      </c>
      <c r="N222">
        <v>0.90707350901525596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205</v>
      </c>
      <c r="F223">
        <v>207</v>
      </c>
      <c r="G223">
        <v>2</v>
      </c>
      <c r="H223">
        <v>144</v>
      </c>
      <c r="I223">
        <v>61</v>
      </c>
      <c r="J223">
        <v>63</v>
      </c>
      <c r="K223">
        <v>0.70243902439024297</v>
      </c>
      <c r="L223">
        <v>0.69565217391304301</v>
      </c>
      <c r="M223">
        <v>0.99033816425120702</v>
      </c>
      <c r="N223">
        <v>0.69902912621359203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949</v>
      </c>
      <c r="F224">
        <v>946</v>
      </c>
      <c r="G224">
        <v>3</v>
      </c>
      <c r="H224">
        <v>943</v>
      </c>
      <c r="I224">
        <v>6</v>
      </c>
      <c r="J224">
        <v>3</v>
      </c>
      <c r="K224">
        <v>0.99367755532139002</v>
      </c>
      <c r="L224">
        <v>0.99682875264270598</v>
      </c>
      <c r="M224">
        <v>1.00317124735729</v>
      </c>
      <c r="N224">
        <v>0.99525065963060599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704</v>
      </c>
      <c r="F225">
        <v>718</v>
      </c>
      <c r="G225">
        <v>14</v>
      </c>
      <c r="H225">
        <v>645</v>
      </c>
      <c r="I225">
        <v>59</v>
      </c>
      <c r="J225">
        <v>73</v>
      </c>
      <c r="K225">
        <v>0.91619318181818099</v>
      </c>
      <c r="L225">
        <v>0.89832869080779898</v>
      </c>
      <c r="M225">
        <v>0.98050139275766002</v>
      </c>
      <c r="N225">
        <v>0.90717299578058996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229</v>
      </c>
      <c r="F226">
        <v>207</v>
      </c>
      <c r="G226">
        <v>22</v>
      </c>
      <c r="H226">
        <v>152</v>
      </c>
      <c r="I226">
        <v>77</v>
      </c>
      <c r="J226">
        <v>55</v>
      </c>
      <c r="K226">
        <v>0.66375545851528295</v>
      </c>
      <c r="L226">
        <v>0.73429951690821205</v>
      </c>
      <c r="M226">
        <v>1.1062801932367099</v>
      </c>
      <c r="N226">
        <v>0.69724770642201805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1107</v>
      </c>
      <c r="F227">
        <v>985</v>
      </c>
      <c r="G227">
        <v>122</v>
      </c>
      <c r="H227">
        <v>985</v>
      </c>
      <c r="I227">
        <v>122</v>
      </c>
      <c r="J227">
        <v>0</v>
      </c>
      <c r="K227">
        <v>0.88979223125564499</v>
      </c>
      <c r="L227">
        <v>1</v>
      </c>
      <c r="M227">
        <v>1.1238578680203</v>
      </c>
      <c r="N227">
        <v>0.94168260038240903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762</v>
      </c>
      <c r="F228">
        <v>720</v>
      </c>
      <c r="G228">
        <v>42</v>
      </c>
      <c r="H228">
        <v>677</v>
      </c>
      <c r="I228">
        <v>85</v>
      </c>
      <c r="J228">
        <v>43</v>
      </c>
      <c r="K228">
        <v>0.88845144356955297</v>
      </c>
      <c r="L228">
        <v>0.94027777777777699</v>
      </c>
      <c r="M228">
        <v>1.05833333333333</v>
      </c>
      <c r="N228">
        <v>0.91363022941970295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327</v>
      </c>
      <c r="F229">
        <v>214</v>
      </c>
      <c r="G229">
        <v>113</v>
      </c>
      <c r="H229">
        <v>190</v>
      </c>
      <c r="I229">
        <v>137</v>
      </c>
      <c r="J229">
        <v>24</v>
      </c>
      <c r="K229">
        <v>0.58103975535168195</v>
      </c>
      <c r="L229">
        <v>0.88785046728971895</v>
      </c>
      <c r="M229">
        <v>1.52803738317757</v>
      </c>
      <c r="N229">
        <v>0.70240295748613601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997</v>
      </c>
      <c r="F230">
        <v>985</v>
      </c>
      <c r="G230">
        <v>12</v>
      </c>
      <c r="H230">
        <v>961</v>
      </c>
      <c r="I230">
        <v>36</v>
      </c>
      <c r="J230">
        <v>24</v>
      </c>
      <c r="K230">
        <v>0.963891675025075</v>
      </c>
      <c r="L230">
        <v>0.97563451776649701</v>
      </c>
      <c r="M230">
        <v>1.0121827411167501</v>
      </c>
      <c r="N230">
        <v>0.96972754793138205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714</v>
      </c>
      <c r="F231">
        <v>720</v>
      </c>
      <c r="G231">
        <v>6</v>
      </c>
      <c r="H231">
        <v>646</v>
      </c>
      <c r="I231">
        <v>68</v>
      </c>
      <c r="J231">
        <v>74</v>
      </c>
      <c r="K231">
        <v>0.90476190476190399</v>
      </c>
      <c r="L231">
        <v>0.89722222222222203</v>
      </c>
      <c r="M231">
        <v>0.99166666666666603</v>
      </c>
      <c r="N231">
        <v>0.90097629009762903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248</v>
      </c>
      <c r="F232">
        <v>214</v>
      </c>
      <c r="G232">
        <v>34</v>
      </c>
      <c r="H232">
        <v>175</v>
      </c>
      <c r="I232">
        <v>73</v>
      </c>
      <c r="J232">
        <v>39</v>
      </c>
      <c r="K232">
        <v>0.70564516129032195</v>
      </c>
      <c r="L232">
        <v>0.81775700934579398</v>
      </c>
      <c r="M232">
        <v>1.15887850467289</v>
      </c>
      <c r="N232">
        <v>0.75757575757575701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1056</v>
      </c>
      <c r="F233">
        <v>985</v>
      </c>
      <c r="G233">
        <v>71</v>
      </c>
      <c r="H233">
        <v>982</v>
      </c>
      <c r="I233">
        <v>74</v>
      </c>
      <c r="J233">
        <v>3</v>
      </c>
      <c r="K233">
        <v>0.92992424242424199</v>
      </c>
      <c r="L233">
        <v>0.99695431472081197</v>
      </c>
      <c r="M233">
        <v>1.07208121827411</v>
      </c>
      <c r="N233">
        <v>0.96227339539441403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707</v>
      </c>
      <c r="F234">
        <v>720</v>
      </c>
      <c r="G234">
        <v>13</v>
      </c>
      <c r="H234">
        <v>644</v>
      </c>
      <c r="I234">
        <v>63</v>
      </c>
      <c r="J234">
        <v>76</v>
      </c>
      <c r="K234">
        <v>0.91089108910891003</v>
      </c>
      <c r="L234">
        <v>0.89444444444444404</v>
      </c>
      <c r="M234">
        <v>0.98194444444444395</v>
      </c>
      <c r="N234">
        <v>0.90259285213735096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248</v>
      </c>
      <c r="F235">
        <v>214</v>
      </c>
      <c r="G235">
        <v>34</v>
      </c>
      <c r="H235">
        <v>184</v>
      </c>
      <c r="I235">
        <v>64</v>
      </c>
      <c r="J235">
        <v>30</v>
      </c>
      <c r="K235">
        <v>0.74193548387096697</v>
      </c>
      <c r="L235">
        <v>0.85981308411214896</v>
      </c>
      <c r="M235">
        <v>1.15887850467289</v>
      </c>
      <c r="N235">
        <v>0.79653679653679599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1099</v>
      </c>
      <c r="F236">
        <v>1166</v>
      </c>
      <c r="G236">
        <v>67</v>
      </c>
      <c r="H236">
        <v>1093</v>
      </c>
      <c r="I236">
        <v>6</v>
      </c>
      <c r="J236">
        <v>73</v>
      </c>
      <c r="K236">
        <v>0.99454049135577705</v>
      </c>
      <c r="L236">
        <v>0.937392795883361</v>
      </c>
      <c r="M236">
        <v>0.94253859348198898</v>
      </c>
      <c r="N236">
        <v>0.96512141280353103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674</v>
      </c>
      <c r="F237">
        <v>728</v>
      </c>
      <c r="G237">
        <v>54</v>
      </c>
      <c r="H237">
        <v>611</v>
      </c>
      <c r="I237">
        <v>63</v>
      </c>
      <c r="J237">
        <v>117</v>
      </c>
      <c r="K237">
        <v>0.90652818991097905</v>
      </c>
      <c r="L237">
        <v>0.83928571428571397</v>
      </c>
      <c r="M237">
        <v>0.92582417582417498</v>
      </c>
      <c r="N237">
        <v>0.87161198288159702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240</v>
      </c>
      <c r="F238">
        <v>270</v>
      </c>
      <c r="G238">
        <v>30</v>
      </c>
      <c r="H238">
        <v>183</v>
      </c>
      <c r="I238">
        <v>57</v>
      </c>
      <c r="J238">
        <v>87</v>
      </c>
      <c r="K238">
        <v>0.76249999999999996</v>
      </c>
      <c r="L238">
        <v>0.67777777777777704</v>
      </c>
      <c r="M238">
        <v>0.88888888888888795</v>
      </c>
      <c r="N238">
        <v>0.71764705882352897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1153</v>
      </c>
      <c r="F239">
        <v>1166</v>
      </c>
      <c r="G239">
        <v>13</v>
      </c>
      <c r="H239">
        <v>1137</v>
      </c>
      <c r="I239">
        <v>16</v>
      </c>
      <c r="J239">
        <v>29</v>
      </c>
      <c r="K239">
        <v>0.98612315698178599</v>
      </c>
      <c r="L239">
        <v>0.97512864493996498</v>
      </c>
      <c r="M239">
        <v>0.98885077186963899</v>
      </c>
      <c r="N239">
        <v>0.98059508408796803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712</v>
      </c>
      <c r="F240">
        <v>728</v>
      </c>
      <c r="G240">
        <v>16</v>
      </c>
      <c r="H240">
        <v>658</v>
      </c>
      <c r="I240">
        <v>54</v>
      </c>
      <c r="J240">
        <v>70</v>
      </c>
      <c r="K240">
        <v>0.92415730337078605</v>
      </c>
      <c r="L240">
        <v>0.90384615384615297</v>
      </c>
      <c r="M240">
        <v>0.97802197802197799</v>
      </c>
      <c r="N240">
        <v>0.91388888888888897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264</v>
      </c>
      <c r="F241">
        <v>270</v>
      </c>
      <c r="G241">
        <v>6</v>
      </c>
      <c r="H241">
        <v>222</v>
      </c>
      <c r="I241">
        <v>42</v>
      </c>
      <c r="J241">
        <v>48</v>
      </c>
      <c r="K241">
        <v>0.84090909090909005</v>
      </c>
      <c r="L241">
        <v>0.82222222222222197</v>
      </c>
      <c r="M241">
        <v>0.97777777777777697</v>
      </c>
      <c r="N241">
        <v>0.83146067415730296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1175</v>
      </c>
      <c r="F242">
        <v>1166</v>
      </c>
      <c r="G242">
        <v>9</v>
      </c>
      <c r="H242">
        <v>1166</v>
      </c>
      <c r="I242">
        <v>9</v>
      </c>
      <c r="J242">
        <v>0</v>
      </c>
      <c r="K242">
        <v>0.99234042553191404</v>
      </c>
      <c r="L242">
        <v>1</v>
      </c>
      <c r="M242">
        <v>1.0077186963979401</v>
      </c>
      <c r="N242">
        <v>0.99615548910721896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719</v>
      </c>
      <c r="F243">
        <v>728</v>
      </c>
      <c r="G243">
        <v>9</v>
      </c>
      <c r="H243">
        <v>662</v>
      </c>
      <c r="I243">
        <v>57</v>
      </c>
      <c r="J243">
        <v>66</v>
      </c>
      <c r="K243">
        <v>0.92072322670375495</v>
      </c>
      <c r="L243">
        <v>0.909340659340659</v>
      </c>
      <c r="M243">
        <v>0.98763736263736202</v>
      </c>
      <c r="N243">
        <v>0.91499654457498203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268</v>
      </c>
      <c r="F244">
        <v>270</v>
      </c>
      <c r="G244">
        <v>2</v>
      </c>
      <c r="H244">
        <v>225</v>
      </c>
      <c r="I244">
        <v>43</v>
      </c>
      <c r="J244">
        <v>45</v>
      </c>
      <c r="K244">
        <v>0.83955223880596996</v>
      </c>
      <c r="L244">
        <v>0.83333333333333304</v>
      </c>
      <c r="M244">
        <v>0.99259259259259203</v>
      </c>
      <c r="N244">
        <v>0.83643122676579895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1084</v>
      </c>
      <c r="F245">
        <v>1098</v>
      </c>
      <c r="G245">
        <v>14</v>
      </c>
      <c r="H245">
        <v>1072</v>
      </c>
      <c r="I245">
        <v>12</v>
      </c>
      <c r="J245">
        <v>26</v>
      </c>
      <c r="K245">
        <v>0.98892988929889303</v>
      </c>
      <c r="L245">
        <v>0.97632058287795997</v>
      </c>
      <c r="M245">
        <v>0.98724954462659298</v>
      </c>
      <c r="N245">
        <v>0.98258478460128296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859</v>
      </c>
      <c r="F246">
        <v>859</v>
      </c>
      <c r="G246">
        <v>0</v>
      </c>
      <c r="H246">
        <v>774</v>
      </c>
      <c r="I246">
        <v>85</v>
      </c>
      <c r="J246">
        <v>85</v>
      </c>
      <c r="K246">
        <v>0.90104772991850901</v>
      </c>
      <c r="L246">
        <v>0.90104772991850901</v>
      </c>
      <c r="M246">
        <v>1</v>
      </c>
      <c r="N246">
        <v>0.90104772991850901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325</v>
      </c>
      <c r="F247">
        <v>293</v>
      </c>
      <c r="G247">
        <v>32</v>
      </c>
      <c r="H247">
        <v>186</v>
      </c>
      <c r="I247">
        <v>139</v>
      </c>
      <c r="J247">
        <v>107</v>
      </c>
      <c r="K247">
        <v>0.57230769230769196</v>
      </c>
      <c r="L247">
        <v>0.63481228668941903</v>
      </c>
      <c r="M247">
        <v>1.10921501706484</v>
      </c>
      <c r="N247">
        <v>0.60194174757281504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1078</v>
      </c>
      <c r="F248">
        <v>1098</v>
      </c>
      <c r="G248">
        <v>20</v>
      </c>
      <c r="H248">
        <v>1060</v>
      </c>
      <c r="I248">
        <v>18</v>
      </c>
      <c r="J248">
        <v>38</v>
      </c>
      <c r="K248">
        <v>0.98330241187384004</v>
      </c>
      <c r="L248">
        <v>0.96539162112932597</v>
      </c>
      <c r="M248">
        <v>0.98178506375227603</v>
      </c>
      <c r="N248">
        <v>0.97426470588235303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843</v>
      </c>
      <c r="F249">
        <v>859</v>
      </c>
      <c r="G249">
        <v>16</v>
      </c>
      <c r="H249">
        <v>782</v>
      </c>
      <c r="I249">
        <v>61</v>
      </c>
      <c r="J249">
        <v>77</v>
      </c>
      <c r="K249">
        <v>0.92763938315539696</v>
      </c>
      <c r="L249">
        <v>0.910360884749709</v>
      </c>
      <c r="M249">
        <v>0.98137369033760102</v>
      </c>
      <c r="N249">
        <v>0.91891891891891897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283</v>
      </c>
      <c r="F250">
        <v>293</v>
      </c>
      <c r="G250">
        <v>10</v>
      </c>
      <c r="H250">
        <v>201</v>
      </c>
      <c r="I250">
        <v>82</v>
      </c>
      <c r="J250">
        <v>92</v>
      </c>
      <c r="K250">
        <v>0.71024734982332105</v>
      </c>
      <c r="L250">
        <v>0.68600682593856599</v>
      </c>
      <c r="M250">
        <v>0.96587030716723499</v>
      </c>
      <c r="N250">
        <v>0.69791666666666596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1120</v>
      </c>
      <c r="F251">
        <v>1098</v>
      </c>
      <c r="G251">
        <v>22</v>
      </c>
      <c r="H251">
        <v>1096</v>
      </c>
      <c r="I251">
        <v>24</v>
      </c>
      <c r="J251">
        <v>2</v>
      </c>
      <c r="K251">
        <v>0.97857142857142798</v>
      </c>
      <c r="L251">
        <v>0.99817850637522698</v>
      </c>
      <c r="M251">
        <v>1.02003642987249</v>
      </c>
      <c r="N251">
        <v>0.98827772768259603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857</v>
      </c>
      <c r="F252">
        <v>859</v>
      </c>
      <c r="G252">
        <v>2</v>
      </c>
      <c r="H252">
        <v>804</v>
      </c>
      <c r="I252">
        <v>53</v>
      </c>
      <c r="J252">
        <v>55</v>
      </c>
      <c r="K252">
        <v>0.93815635939323205</v>
      </c>
      <c r="L252">
        <v>0.93597206053550597</v>
      </c>
      <c r="M252">
        <v>0.9976717112922</v>
      </c>
      <c r="N252">
        <v>0.93706293706293697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290</v>
      </c>
      <c r="F253">
        <v>293</v>
      </c>
      <c r="G253">
        <v>3</v>
      </c>
      <c r="H253">
        <v>215</v>
      </c>
      <c r="I253">
        <v>75</v>
      </c>
      <c r="J253">
        <v>78</v>
      </c>
      <c r="K253">
        <v>0.74137931034482696</v>
      </c>
      <c r="L253">
        <v>0.73378839590443601</v>
      </c>
      <c r="M253">
        <v>0.98976109215017005</v>
      </c>
      <c r="N253">
        <v>0.73756432246998205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1087</v>
      </c>
      <c r="F254">
        <v>1140</v>
      </c>
      <c r="G254">
        <v>53</v>
      </c>
      <c r="H254">
        <v>1081</v>
      </c>
      <c r="I254">
        <v>6</v>
      </c>
      <c r="J254">
        <v>59</v>
      </c>
      <c r="K254">
        <v>0.99448022079116805</v>
      </c>
      <c r="L254">
        <v>0.948245614035087</v>
      </c>
      <c r="M254">
        <v>0.95350877192982397</v>
      </c>
      <c r="N254">
        <v>0.97081275258194799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890</v>
      </c>
      <c r="F255">
        <v>869</v>
      </c>
      <c r="G255">
        <v>21</v>
      </c>
      <c r="H255">
        <v>778</v>
      </c>
      <c r="I255">
        <v>112</v>
      </c>
      <c r="J255">
        <v>91</v>
      </c>
      <c r="K255">
        <v>0.87415730337078601</v>
      </c>
      <c r="L255">
        <v>0.89528193325661598</v>
      </c>
      <c r="M255">
        <v>1.0241657077100099</v>
      </c>
      <c r="N255">
        <v>0.88459351904491101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260</v>
      </c>
      <c r="F256">
        <v>247</v>
      </c>
      <c r="G256">
        <v>13</v>
      </c>
      <c r="H256">
        <v>175</v>
      </c>
      <c r="I256">
        <v>85</v>
      </c>
      <c r="J256">
        <v>72</v>
      </c>
      <c r="K256">
        <v>0.67307692307692302</v>
      </c>
      <c r="L256">
        <v>0.708502024291498</v>
      </c>
      <c r="M256">
        <v>1.0526315789473599</v>
      </c>
      <c r="N256">
        <v>0.69033530571992097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1125</v>
      </c>
      <c r="F257">
        <v>1140</v>
      </c>
      <c r="G257">
        <v>15</v>
      </c>
      <c r="H257">
        <v>1114</v>
      </c>
      <c r="I257">
        <v>11</v>
      </c>
      <c r="J257">
        <v>26</v>
      </c>
      <c r="K257">
        <v>0.990222222222222</v>
      </c>
      <c r="L257">
        <v>0.97719298245613995</v>
      </c>
      <c r="M257">
        <v>0.98684210526315697</v>
      </c>
      <c r="N257">
        <v>0.98366445916114797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925</v>
      </c>
      <c r="F258">
        <v>869</v>
      </c>
      <c r="G258">
        <v>56</v>
      </c>
      <c r="H258">
        <v>819</v>
      </c>
      <c r="I258">
        <v>106</v>
      </c>
      <c r="J258">
        <v>50</v>
      </c>
      <c r="K258">
        <v>0.88540540540540502</v>
      </c>
      <c r="L258">
        <v>0.94246260069044796</v>
      </c>
      <c r="M258">
        <v>1.0644418872266901</v>
      </c>
      <c r="N258">
        <v>0.91304347826086896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273</v>
      </c>
      <c r="F259">
        <v>247</v>
      </c>
      <c r="G259">
        <v>26</v>
      </c>
      <c r="H259">
        <v>204</v>
      </c>
      <c r="I259">
        <v>69</v>
      </c>
      <c r="J259">
        <v>43</v>
      </c>
      <c r="K259">
        <v>0.74725274725274704</v>
      </c>
      <c r="L259">
        <v>0.82591093117408898</v>
      </c>
      <c r="M259">
        <v>1.1052631578947301</v>
      </c>
      <c r="N259">
        <v>0.78461538461538405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1140</v>
      </c>
      <c r="F260">
        <v>1140</v>
      </c>
      <c r="G260">
        <v>0</v>
      </c>
      <c r="H260">
        <v>1135</v>
      </c>
      <c r="I260">
        <v>5</v>
      </c>
      <c r="J260">
        <v>5</v>
      </c>
      <c r="K260">
        <v>0.99561403508771895</v>
      </c>
      <c r="L260">
        <v>0.99561403508771895</v>
      </c>
      <c r="M260">
        <v>1</v>
      </c>
      <c r="N260">
        <v>0.99561403508771895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878</v>
      </c>
      <c r="F261">
        <v>869</v>
      </c>
      <c r="G261">
        <v>9</v>
      </c>
      <c r="H261">
        <v>792</v>
      </c>
      <c r="I261">
        <v>86</v>
      </c>
      <c r="J261">
        <v>77</v>
      </c>
      <c r="K261">
        <v>0.90205011389521605</v>
      </c>
      <c r="L261">
        <v>0.911392405063291</v>
      </c>
      <c r="M261">
        <v>1.0103567318757101</v>
      </c>
      <c r="N261">
        <v>0.90669719519175695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263</v>
      </c>
      <c r="F262">
        <v>247</v>
      </c>
      <c r="G262">
        <v>16</v>
      </c>
      <c r="H262">
        <v>204</v>
      </c>
      <c r="I262">
        <v>59</v>
      </c>
      <c r="J262">
        <v>43</v>
      </c>
      <c r="K262">
        <v>0.77566539923954303</v>
      </c>
      <c r="L262">
        <v>0.82591093117408898</v>
      </c>
      <c r="M262">
        <v>1.06477732793522</v>
      </c>
      <c r="N262">
        <v>0.79999999999999905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974</v>
      </c>
      <c r="F263">
        <v>997</v>
      </c>
      <c r="G263">
        <v>23</v>
      </c>
      <c r="H263">
        <v>969</v>
      </c>
      <c r="I263">
        <v>5</v>
      </c>
      <c r="J263">
        <v>28</v>
      </c>
      <c r="K263">
        <v>0.99486652977412704</v>
      </c>
      <c r="L263">
        <v>0.97191574724172503</v>
      </c>
      <c r="M263">
        <v>0.97693079237713099</v>
      </c>
      <c r="N263">
        <v>0.98325722983257202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805</v>
      </c>
      <c r="F264">
        <v>810</v>
      </c>
      <c r="G264">
        <v>5</v>
      </c>
      <c r="H264">
        <v>734</v>
      </c>
      <c r="I264">
        <v>71</v>
      </c>
      <c r="J264">
        <v>76</v>
      </c>
      <c r="K264">
        <v>0.91180124223602399</v>
      </c>
      <c r="L264">
        <v>0.906172839506172</v>
      </c>
      <c r="M264">
        <v>0.99382716049382702</v>
      </c>
      <c r="N264">
        <v>0.90897832817337398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284</v>
      </c>
      <c r="F265">
        <v>250</v>
      </c>
      <c r="G265">
        <v>34</v>
      </c>
      <c r="H265">
        <v>178</v>
      </c>
      <c r="I265">
        <v>106</v>
      </c>
      <c r="J265">
        <v>72</v>
      </c>
      <c r="K265">
        <v>0.62676056338028097</v>
      </c>
      <c r="L265">
        <v>0.71199999999999997</v>
      </c>
      <c r="M265">
        <v>1.1359999999999999</v>
      </c>
      <c r="N265">
        <v>0.66666666666666596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968</v>
      </c>
      <c r="F266">
        <v>997</v>
      </c>
      <c r="G266">
        <v>29</v>
      </c>
      <c r="H266">
        <v>962</v>
      </c>
      <c r="I266">
        <v>6</v>
      </c>
      <c r="J266">
        <v>35</v>
      </c>
      <c r="K266">
        <v>0.99380165289256195</v>
      </c>
      <c r="L266">
        <v>0.96489468405215595</v>
      </c>
      <c r="M266">
        <v>0.97091273821464397</v>
      </c>
      <c r="N266">
        <v>0.97913486005089001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809</v>
      </c>
      <c r="F267">
        <v>810</v>
      </c>
      <c r="G267">
        <v>1</v>
      </c>
      <c r="H267">
        <v>750</v>
      </c>
      <c r="I267">
        <v>59</v>
      </c>
      <c r="J267">
        <v>60</v>
      </c>
      <c r="K267">
        <v>0.92707045735475901</v>
      </c>
      <c r="L267">
        <v>0.92592592592592504</v>
      </c>
      <c r="M267">
        <v>0.998765432098765</v>
      </c>
      <c r="N267">
        <v>0.92649783817171005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234</v>
      </c>
      <c r="F268">
        <v>250</v>
      </c>
      <c r="G268">
        <v>16</v>
      </c>
      <c r="H268">
        <v>185</v>
      </c>
      <c r="I268">
        <v>49</v>
      </c>
      <c r="J268">
        <v>65</v>
      </c>
      <c r="K268">
        <v>0.79059829059829001</v>
      </c>
      <c r="L268">
        <v>0.74</v>
      </c>
      <c r="M268">
        <v>0.93600000000000005</v>
      </c>
      <c r="N268">
        <v>0.76446280991735505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1000</v>
      </c>
      <c r="F269">
        <v>997</v>
      </c>
      <c r="G269">
        <v>3</v>
      </c>
      <c r="H269">
        <v>996</v>
      </c>
      <c r="I269">
        <v>4</v>
      </c>
      <c r="J269">
        <v>1</v>
      </c>
      <c r="K269">
        <v>0.996</v>
      </c>
      <c r="L269">
        <v>0.99899699097291805</v>
      </c>
      <c r="M269">
        <v>1.00300902708124</v>
      </c>
      <c r="N269">
        <v>0.99749624436654905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807</v>
      </c>
      <c r="F270">
        <v>810</v>
      </c>
      <c r="G270">
        <v>3</v>
      </c>
      <c r="H270">
        <v>748</v>
      </c>
      <c r="I270">
        <v>59</v>
      </c>
      <c r="J270">
        <v>62</v>
      </c>
      <c r="K270">
        <v>0.92688971499380401</v>
      </c>
      <c r="L270">
        <v>0.92345679012345605</v>
      </c>
      <c r="M270">
        <v>0.99629629629629601</v>
      </c>
      <c r="N270">
        <v>0.92517006802721102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265</v>
      </c>
      <c r="F271">
        <v>250</v>
      </c>
      <c r="G271">
        <v>15</v>
      </c>
      <c r="H271">
        <v>186</v>
      </c>
      <c r="I271">
        <v>79</v>
      </c>
      <c r="J271">
        <v>64</v>
      </c>
      <c r="K271">
        <v>0.70188679245283003</v>
      </c>
      <c r="L271">
        <v>0.74399999999999999</v>
      </c>
      <c r="M271">
        <v>1.06</v>
      </c>
      <c r="N271">
        <v>0.72233009708737805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947</v>
      </c>
      <c r="F272">
        <v>937</v>
      </c>
      <c r="G272">
        <v>10</v>
      </c>
      <c r="H272">
        <v>936</v>
      </c>
      <c r="I272">
        <v>11</v>
      </c>
      <c r="J272">
        <v>1</v>
      </c>
      <c r="K272">
        <v>0.98838437170010496</v>
      </c>
      <c r="L272">
        <v>0.99893276414087495</v>
      </c>
      <c r="M272">
        <v>1.01067235859124</v>
      </c>
      <c r="N272">
        <v>0.99363057324840698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682</v>
      </c>
      <c r="F273">
        <v>703</v>
      </c>
      <c r="G273">
        <v>21</v>
      </c>
      <c r="H273">
        <v>594</v>
      </c>
      <c r="I273">
        <v>88</v>
      </c>
      <c r="J273">
        <v>109</v>
      </c>
      <c r="K273">
        <v>0.87096774193548299</v>
      </c>
      <c r="L273">
        <v>0.84495021337126597</v>
      </c>
      <c r="M273">
        <v>0.97012802275960097</v>
      </c>
      <c r="N273">
        <v>0.85776173285198498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195</v>
      </c>
      <c r="F274">
        <v>199</v>
      </c>
      <c r="G274">
        <v>4</v>
      </c>
      <c r="H274">
        <v>143</v>
      </c>
      <c r="I274">
        <v>52</v>
      </c>
      <c r="J274">
        <v>56</v>
      </c>
      <c r="K274">
        <v>0.73333333333333295</v>
      </c>
      <c r="L274">
        <v>0.71859296482412005</v>
      </c>
      <c r="M274">
        <v>0.97989949748743699</v>
      </c>
      <c r="N274">
        <v>0.72588832487309596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959</v>
      </c>
      <c r="F275">
        <v>937</v>
      </c>
      <c r="G275">
        <v>22</v>
      </c>
      <c r="H275">
        <v>931</v>
      </c>
      <c r="I275">
        <v>28</v>
      </c>
      <c r="J275">
        <v>6</v>
      </c>
      <c r="K275">
        <v>0.97080291970802901</v>
      </c>
      <c r="L275">
        <v>0.99359658484525004</v>
      </c>
      <c r="M275">
        <v>1.02347918890074</v>
      </c>
      <c r="N275">
        <v>0.98206751054852304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725</v>
      </c>
      <c r="F276">
        <v>703</v>
      </c>
      <c r="G276">
        <v>22</v>
      </c>
      <c r="H276">
        <v>622</v>
      </c>
      <c r="I276">
        <v>103</v>
      </c>
      <c r="J276">
        <v>81</v>
      </c>
      <c r="K276">
        <v>0.85793103448275798</v>
      </c>
      <c r="L276">
        <v>0.88477951635846297</v>
      </c>
      <c r="M276">
        <v>1.0312944523470799</v>
      </c>
      <c r="N276">
        <v>0.87114845938375296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187</v>
      </c>
      <c r="F277">
        <v>199</v>
      </c>
      <c r="G277">
        <v>12</v>
      </c>
      <c r="H277">
        <v>152</v>
      </c>
      <c r="I277">
        <v>35</v>
      </c>
      <c r="J277">
        <v>47</v>
      </c>
      <c r="K277">
        <v>0.81283422459892996</v>
      </c>
      <c r="L277">
        <v>0.76381909547738602</v>
      </c>
      <c r="M277">
        <v>0.93969849246231096</v>
      </c>
      <c r="N277">
        <v>0.78756476683937804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922</v>
      </c>
      <c r="F278">
        <v>937</v>
      </c>
      <c r="G278">
        <v>15</v>
      </c>
      <c r="H278">
        <v>919</v>
      </c>
      <c r="I278">
        <v>3</v>
      </c>
      <c r="J278">
        <v>18</v>
      </c>
      <c r="K278">
        <v>0.99674620390455504</v>
      </c>
      <c r="L278">
        <v>0.98078975453575201</v>
      </c>
      <c r="M278">
        <v>0.98399146211312705</v>
      </c>
      <c r="N278">
        <v>0.988703604088219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702</v>
      </c>
      <c r="F279">
        <v>703</v>
      </c>
      <c r="G279">
        <v>1</v>
      </c>
      <c r="H279">
        <v>627</v>
      </c>
      <c r="I279">
        <v>75</v>
      </c>
      <c r="J279">
        <v>76</v>
      </c>
      <c r="K279">
        <v>0.89316239316239299</v>
      </c>
      <c r="L279">
        <v>0.891891891891891</v>
      </c>
      <c r="M279">
        <v>0.99857752489331397</v>
      </c>
      <c r="N279">
        <v>0.89252669039145904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186</v>
      </c>
      <c r="F280">
        <v>199</v>
      </c>
      <c r="G280">
        <v>13</v>
      </c>
      <c r="H280">
        <v>147</v>
      </c>
      <c r="I280">
        <v>39</v>
      </c>
      <c r="J280">
        <v>52</v>
      </c>
      <c r="K280">
        <v>0.79032258064516103</v>
      </c>
      <c r="L280">
        <v>0.73869346733668295</v>
      </c>
      <c r="M280">
        <v>0.93467336683417002</v>
      </c>
      <c r="N280">
        <v>0.763636363636363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1188</v>
      </c>
      <c r="I281">
        <v>5</v>
      </c>
      <c r="J281">
        <v>36</v>
      </c>
      <c r="K281">
        <v>0.99580888516345301</v>
      </c>
      <c r="L281">
        <v>0.97058823529411697</v>
      </c>
      <c r="M281">
        <v>0.97467320261437895</v>
      </c>
      <c r="N281">
        <v>0.98303682250724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561</v>
      </c>
      <c r="F282">
        <v>647</v>
      </c>
      <c r="G282">
        <v>86</v>
      </c>
      <c r="H282">
        <v>536</v>
      </c>
      <c r="I282">
        <v>25</v>
      </c>
      <c r="J282">
        <v>111</v>
      </c>
      <c r="K282">
        <v>0.95543672014260195</v>
      </c>
      <c r="L282">
        <v>0.82843894899536297</v>
      </c>
      <c r="M282">
        <v>0.86707882534775804</v>
      </c>
      <c r="N282">
        <v>0.887417218543046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200</v>
      </c>
      <c r="F283">
        <v>217</v>
      </c>
      <c r="G283">
        <v>17</v>
      </c>
      <c r="H283">
        <v>130</v>
      </c>
      <c r="I283">
        <v>70</v>
      </c>
      <c r="J283">
        <v>87</v>
      </c>
      <c r="K283">
        <v>0.65</v>
      </c>
      <c r="L283">
        <v>0.59907834101382396</v>
      </c>
      <c r="M283">
        <v>0.92165898617511499</v>
      </c>
      <c r="N283">
        <v>0.62350119904076695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1198</v>
      </c>
      <c r="F284">
        <v>1224</v>
      </c>
      <c r="G284">
        <v>26</v>
      </c>
      <c r="H284">
        <v>1178</v>
      </c>
      <c r="I284">
        <v>20</v>
      </c>
      <c r="J284">
        <v>46</v>
      </c>
      <c r="K284">
        <v>0.98330550918196902</v>
      </c>
      <c r="L284">
        <v>0.96241830065359402</v>
      </c>
      <c r="M284">
        <v>0.97875816993464004</v>
      </c>
      <c r="N284">
        <v>0.97274979355904201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620</v>
      </c>
      <c r="F285">
        <v>647</v>
      </c>
      <c r="G285">
        <v>27</v>
      </c>
      <c r="H285">
        <v>596</v>
      </c>
      <c r="I285">
        <v>24</v>
      </c>
      <c r="J285">
        <v>51</v>
      </c>
      <c r="K285">
        <v>0.96129032258064495</v>
      </c>
      <c r="L285">
        <v>0.92117465224111195</v>
      </c>
      <c r="M285">
        <v>0.958268933539412</v>
      </c>
      <c r="N285">
        <v>0.94080505130228798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219</v>
      </c>
      <c r="F286">
        <v>217</v>
      </c>
      <c r="G286">
        <v>2</v>
      </c>
      <c r="H286">
        <v>181</v>
      </c>
      <c r="I286">
        <v>38</v>
      </c>
      <c r="J286">
        <v>36</v>
      </c>
      <c r="K286">
        <v>0.82648401826483997</v>
      </c>
      <c r="L286">
        <v>0.83410138248847898</v>
      </c>
      <c r="M286">
        <v>1.00921658986175</v>
      </c>
      <c r="N286">
        <v>0.83027522935779796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1229</v>
      </c>
      <c r="F287">
        <v>1224</v>
      </c>
      <c r="G287">
        <v>5</v>
      </c>
      <c r="H287">
        <v>1213</v>
      </c>
      <c r="I287">
        <v>16</v>
      </c>
      <c r="J287">
        <v>11</v>
      </c>
      <c r="K287">
        <v>0.98698128559804699</v>
      </c>
      <c r="L287">
        <v>0.99101307189542398</v>
      </c>
      <c r="M287">
        <v>1.0040849673202601</v>
      </c>
      <c r="N287">
        <v>0.988993069710558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645</v>
      </c>
      <c r="F288">
        <v>647</v>
      </c>
      <c r="G288">
        <v>2</v>
      </c>
      <c r="H288">
        <v>608</v>
      </c>
      <c r="I288">
        <v>37</v>
      </c>
      <c r="J288">
        <v>39</v>
      </c>
      <c r="K288">
        <v>0.942635658914728</v>
      </c>
      <c r="L288">
        <v>0.93972179289026203</v>
      </c>
      <c r="M288">
        <v>0.99690880989180797</v>
      </c>
      <c r="N288">
        <v>0.94117647058823495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208</v>
      </c>
      <c r="F289">
        <v>217</v>
      </c>
      <c r="G289">
        <v>9</v>
      </c>
      <c r="H289">
        <v>172</v>
      </c>
      <c r="I289">
        <v>36</v>
      </c>
      <c r="J289">
        <v>45</v>
      </c>
      <c r="K289">
        <v>0.82692307692307598</v>
      </c>
      <c r="L289">
        <v>0.79262672811059898</v>
      </c>
      <c r="M289">
        <v>0.958525345622119</v>
      </c>
      <c r="N289">
        <v>0.80941176470588205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1063</v>
      </c>
      <c r="F290">
        <v>1053</v>
      </c>
      <c r="G290">
        <v>10</v>
      </c>
      <c r="H290">
        <v>1048</v>
      </c>
      <c r="I290">
        <v>15</v>
      </c>
      <c r="J290">
        <v>5</v>
      </c>
      <c r="K290">
        <v>0.98588899341486302</v>
      </c>
      <c r="L290">
        <v>0.99525166191832803</v>
      </c>
      <c r="M290">
        <v>1.0094966761633399</v>
      </c>
      <c r="N290">
        <v>0.99054820415878997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646</v>
      </c>
      <c r="F291">
        <v>716</v>
      </c>
      <c r="G291">
        <v>70</v>
      </c>
      <c r="H291">
        <v>592</v>
      </c>
      <c r="I291">
        <v>54</v>
      </c>
      <c r="J291">
        <v>124</v>
      </c>
      <c r="K291">
        <v>0.91640866873064997</v>
      </c>
      <c r="L291">
        <v>0.82681564245810002</v>
      </c>
      <c r="M291">
        <v>0.90223463687150796</v>
      </c>
      <c r="N291">
        <v>0.86930983847283405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228</v>
      </c>
      <c r="F292">
        <v>224</v>
      </c>
      <c r="G292">
        <v>4</v>
      </c>
      <c r="H292">
        <v>149</v>
      </c>
      <c r="I292">
        <v>79</v>
      </c>
      <c r="J292">
        <v>75</v>
      </c>
      <c r="K292">
        <v>0.65350877192982404</v>
      </c>
      <c r="L292">
        <v>0.66517857142857095</v>
      </c>
      <c r="M292">
        <v>1.0178571428571399</v>
      </c>
      <c r="N292">
        <v>0.65929203539823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1028</v>
      </c>
      <c r="F293">
        <v>1053</v>
      </c>
      <c r="G293">
        <v>25</v>
      </c>
      <c r="H293">
        <v>1017</v>
      </c>
      <c r="I293">
        <v>11</v>
      </c>
      <c r="J293">
        <v>36</v>
      </c>
      <c r="K293">
        <v>0.98929961089494101</v>
      </c>
      <c r="L293">
        <v>0.96581196581196505</v>
      </c>
      <c r="M293">
        <v>0.97625830959164295</v>
      </c>
      <c r="N293">
        <v>0.97741470446900502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729</v>
      </c>
      <c r="F294">
        <v>716</v>
      </c>
      <c r="G294">
        <v>13</v>
      </c>
      <c r="H294">
        <v>666</v>
      </c>
      <c r="I294">
        <v>63</v>
      </c>
      <c r="J294">
        <v>50</v>
      </c>
      <c r="K294">
        <v>0.91358024691357997</v>
      </c>
      <c r="L294">
        <v>0.93016759776536295</v>
      </c>
      <c r="M294">
        <v>1.018156424581</v>
      </c>
      <c r="N294">
        <v>0.92179930795847698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216</v>
      </c>
      <c r="F295">
        <v>224</v>
      </c>
      <c r="G295">
        <v>8</v>
      </c>
      <c r="H295">
        <v>172</v>
      </c>
      <c r="I295">
        <v>44</v>
      </c>
      <c r="J295">
        <v>52</v>
      </c>
      <c r="K295">
        <v>0.79629629629629595</v>
      </c>
      <c r="L295">
        <v>0.76785714285714202</v>
      </c>
      <c r="M295">
        <v>0.96428571428571397</v>
      </c>
      <c r="N295">
        <v>0.78181818181818097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1045</v>
      </c>
      <c r="F296">
        <v>1053</v>
      </c>
      <c r="G296">
        <v>8</v>
      </c>
      <c r="H296">
        <v>1042</v>
      </c>
      <c r="I296">
        <v>3</v>
      </c>
      <c r="J296">
        <v>11</v>
      </c>
      <c r="K296">
        <v>0.99712918660286998</v>
      </c>
      <c r="L296">
        <v>0.98955365622032199</v>
      </c>
      <c r="M296">
        <v>0.99240265906932501</v>
      </c>
      <c r="N296">
        <v>0.99332697807435599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711</v>
      </c>
      <c r="F297">
        <v>716</v>
      </c>
      <c r="G297">
        <v>5</v>
      </c>
      <c r="H297">
        <v>649</v>
      </c>
      <c r="I297">
        <v>62</v>
      </c>
      <c r="J297">
        <v>67</v>
      </c>
      <c r="K297">
        <v>0.91279887482419098</v>
      </c>
      <c r="L297">
        <v>0.90642458100558598</v>
      </c>
      <c r="M297">
        <v>0.99301675977653603</v>
      </c>
      <c r="N297">
        <v>0.90960056061667804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198</v>
      </c>
      <c r="F298">
        <v>224</v>
      </c>
      <c r="G298">
        <v>26</v>
      </c>
      <c r="H298">
        <v>163</v>
      </c>
      <c r="I298">
        <v>35</v>
      </c>
      <c r="J298">
        <v>61</v>
      </c>
      <c r="K298">
        <v>0.82323232323232298</v>
      </c>
      <c r="L298">
        <v>0.72767857142857095</v>
      </c>
      <c r="M298">
        <v>0.88392857142857095</v>
      </c>
      <c r="N298">
        <v>0.77251184834123199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1135</v>
      </c>
      <c r="F299">
        <v>1101</v>
      </c>
      <c r="G299">
        <v>34</v>
      </c>
      <c r="H299">
        <v>1096</v>
      </c>
      <c r="I299">
        <v>39</v>
      </c>
      <c r="J299">
        <v>5</v>
      </c>
      <c r="K299">
        <v>0.96563876651982306</v>
      </c>
      <c r="L299">
        <v>0.99545867393278797</v>
      </c>
      <c r="M299">
        <v>1.03088101725703</v>
      </c>
      <c r="N299">
        <v>0.98032200357781696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589</v>
      </c>
      <c r="F300">
        <v>614</v>
      </c>
      <c r="G300">
        <v>25</v>
      </c>
      <c r="H300">
        <v>502</v>
      </c>
      <c r="I300">
        <v>87</v>
      </c>
      <c r="J300">
        <v>112</v>
      </c>
      <c r="K300">
        <v>0.85229202037351404</v>
      </c>
      <c r="L300">
        <v>0.81758957654723097</v>
      </c>
      <c r="M300">
        <v>0.95928338762214904</v>
      </c>
      <c r="N300">
        <v>0.83458021612635003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246</v>
      </c>
      <c r="F301">
        <v>228</v>
      </c>
      <c r="G301">
        <v>18</v>
      </c>
      <c r="H301">
        <v>162</v>
      </c>
      <c r="I301">
        <v>84</v>
      </c>
      <c r="J301">
        <v>66</v>
      </c>
      <c r="K301">
        <v>0.65853658536585302</v>
      </c>
      <c r="L301">
        <v>0.71052631578947301</v>
      </c>
      <c r="M301">
        <v>1.07894736842105</v>
      </c>
      <c r="N301">
        <v>0.683544303797468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1107</v>
      </c>
      <c r="F302">
        <v>1101</v>
      </c>
      <c r="G302">
        <v>6</v>
      </c>
      <c r="H302">
        <v>1096</v>
      </c>
      <c r="I302">
        <v>11</v>
      </c>
      <c r="J302">
        <v>5</v>
      </c>
      <c r="K302">
        <v>0.99006323396567297</v>
      </c>
      <c r="L302">
        <v>0.99545867393278797</v>
      </c>
      <c r="M302">
        <v>1.00544959128065</v>
      </c>
      <c r="N302">
        <v>0.99275362318840499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602</v>
      </c>
      <c r="F303">
        <v>614</v>
      </c>
      <c r="G303">
        <v>12</v>
      </c>
      <c r="H303">
        <v>541</v>
      </c>
      <c r="I303">
        <v>61</v>
      </c>
      <c r="J303">
        <v>73</v>
      </c>
      <c r="K303">
        <v>0.89867109634551401</v>
      </c>
      <c r="L303">
        <v>0.88110749185667703</v>
      </c>
      <c r="M303">
        <v>0.98045602605863102</v>
      </c>
      <c r="N303">
        <v>0.88980263157894701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229</v>
      </c>
      <c r="F304">
        <v>228</v>
      </c>
      <c r="G304">
        <v>1</v>
      </c>
      <c r="H304">
        <v>182</v>
      </c>
      <c r="I304">
        <v>47</v>
      </c>
      <c r="J304">
        <v>46</v>
      </c>
      <c r="K304">
        <v>0.79475982532750999</v>
      </c>
      <c r="L304">
        <v>0.79824561403508698</v>
      </c>
      <c r="M304">
        <v>1.0043859649122799</v>
      </c>
      <c r="N304">
        <v>0.79649890590809602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1103</v>
      </c>
      <c r="F305">
        <v>1101</v>
      </c>
      <c r="G305">
        <v>2</v>
      </c>
      <c r="H305">
        <v>1099</v>
      </c>
      <c r="I305">
        <v>4</v>
      </c>
      <c r="J305">
        <v>2</v>
      </c>
      <c r="K305">
        <v>0.99637352674524005</v>
      </c>
      <c r="L305">
        <v>0.99818346957311499</v>
      </c>
      <c r="M305">
        <v>1.00181653042688</v>
      </c>
      <c r="N305">
        <v>0.997277676950998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593</v>
      </c>
      <c r="F306">
        <v>614</v>
      </c>
      <c r="G306">
        <v>21</v>
      </c>
      <c r="H306">
        <v>538</v>
      </c>
      <c r="I306">
        <v>55</v>
      </c>
      <c r="J306">
        <v>76</v>
      </c>
      <c r="K306">
        <v>0.90725126475548001</v>
      </c>
      <c r="L306">
        <v>0.87622149837133501</v>
      </c>
      <c r="M306">
        <v>0.96579804560260496</v>
      </c>
      <c r="N306">
        <v>0.89146644573322198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206</v>
      </c>
      <c r="F307">
        <v>228</v>
      </c>
      <c r="G307">
        <v>22</v>
      </c>
      <c r="H307">
        <v>171</v>
      </c>
      <c r="I307">
        <v>35</v>
      </c>
      <c r="J307">
        <v>57</v>
      </c>
      <c r="K307">
        <v>0.83009708737863996</v>
      </c>
      <c r="L307">
        <v>0.75</v>
      </c>
      <c r="M307">
        <v>0.90350877192982404</v>
      </c>
      <c r="N307">
        <v>0.78801843317972298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1062</v>
      </c>
      <c r="F308">
        <v>1044</v>
      </c>
      <c r="G308">
        <v>18</v>
      </c>
      <c r="H308">
        <v>1044</v>
      </c>
      <c r="I308">
        <v>18</v>
      </c>
      <c r="J308">
        <v>0</v>
      </c>
      <c r="K308">
        <v>0.98305084745762705</v>
      </c>
      <c r="L308">
        <v>1</v>
      </c>
      <c r="M308">
        <v>1.0172413793103401</v>
      </c>
      <c r="N308">
        <v>0.99145299145299104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692</v>
      </c>
      <c r="F309">
        <v>668</v>
      </c>
      <c r="G309">
        <v>24</v>
      </c>
      <c r="H309">
        <v>608</v>
      </c>
      <c r="I309">
        <v>84</v>
      </c>
      <c r="J309">
        <v>60</v>
      </c>
      <c r="K309">
        <v>0.87861271676300501</v>
      </c>
      <c r="L309">
        <v>0.91017964071856206</v>
      </c>
      <c r="M309">
        <v>1.03592814371257</v>
      </c>
      <c r="N309">
        <v>0.89411764705882302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234</v>
      </c>
      <c r="F310">
        <v>217</v>
      </c>
      <c r="G310">
        <v>17</v>
      </c>
      <c r="H310">
        <v>166</v>
      </c>
      <c r="I310">
        <v>68</v>
      </c>
      <c r="J310">
        <v>51</v>
      </c>
      <c r="K310">
        <v>0.70940170940170899</v>
      </c>
      <c r="L310">
        <v>0.76497695852534497</v>
      </c>
      <c r="M310">
        <v>1.0783410138248799</v>
      </c>
      <c r="N310">
        <v>0.73614190687361403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1026</v>
      </c>
      <c r="F311">
        <v>1044</v>
      </c>
      <c r="G311">
        <v>18</v>
      </c>
      <c r="H311">
        <v>1019</v>
      </c>
      <c r="I311">
        <v>7</v>
      </c>
      <c r="J311">
        <v>25</v>
      </c>
      <c r="K311">
        <v>0.99317738791423005</v>
      </c>
      <c r="L311">
        <v>0.97605363984674298</v>
      </c>
      <c r="M311">
        <v>0.98275862068965503</v>
      </c>
      <c r="N311">
        <v>0.98454106280193199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704</v>
      </c>
      <c r="F312">
        <v>668</v>
      </c>
      <c r="G312">
        <v>36</v>
      </c>
      <c r="H312">
        <v>611</v>
      </c>
      <c r="I312">
        <v>93</v>
      </c>
      <c r="J312">
        <v>57</v>
      </c>
      <c r="K312">
        <v>0.86789772727272696</v>
      </c>
      <c r="L312">
        <v>0.91467065868263397</v>
      </c>
      <c r="M312">
        <v>1.0538922155688599</v>
      </c>
      <c r="N312">
        <v>0.89067055393586003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225</v>
      </c>
      <c r="F313">
        <v>217</v>
      </c>
      <c r="G313">
        <v>8</v>
      </c>
      <c r="H313">
        <v>180</v>
      </c>
      <c r="I313">
        <v>45</v>
      </c>
      <c r="J313">
        <v>37</v>
      </c>
      <c r="K313">
        <v>0.8</v>
      </c>
      <c r="L313">
        <v>0.82949308755760298</v>
      </c>
      <c r="M313">
        <v>1.036866359447</v>
      </c>
      <c r="N313">
        <v>0.81447963800904899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1038</v>
      </c>
      <c r="F314">
        <v>1044</v>
      </c>
      <c r="G314">
        <v>6</v>
      </c>
      <c r="H314">
        <v>1036</v>
      </c>
      <c r="I314">
        <v>2</v>
      </c>
      <c r="J314">
        <v>8</v>
      </c>
      <c r="K314">
        <v>0.99807321772639601</v>
      </c>
      <c r="L314">
        <v>0.99233716475095701</v>
      </c>
      <c r="M314">
        <v>0.99425287356321801</v>
      </c>
      <c r="N314">
        <v>0.99519692603265997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678</v>
      </c>
      <c r="F315">
        <v>668</v>
      </c>
      <c r="G315">
        <v>10</v>
      </c>
      <c r="H315">
        <v>600</v>
      </c>
      <c r="I315">
        <v>78</v>
      </c>
      <c r="J315">
        <v>68</v>
      </c>
      <c r="K315">
        <v>0.88495575221238898</v>
      </c>
      <c r="L315">
        <v>0.89820359281437101</v>
      </c>
      <c r="M315">
        <v>1.01497005988023</v>
      </c>
      <c r="N315">
        <v>0.89153046062407104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194</v>
      </c>
      <c r="F316">
        <v>217</v>
      </c>
      <c r="G316">
        <v>23</v>
      </c>
      <c r="H316">
        <v>157</v>
      </c>
      <c r="I316">
        <v>37</v>
      </c>
      <c r="J316">
        <v>60</v>
      </c>
      <c r="K316">
        <v>0.80927835051546304</v>
      </c>
      <c r="L316">
        <v>0.72350230414746497</v>
      </c>
      <c r="M316">
        <v>0.89400921658986099</v>
      </c>
      <c r="N316">
        <v>0.76399026763990197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960</v>
      </c>
      <c r="F317">
        <v>915</v>
      </c>
      <c r="G317">
        <v>45</v>
      </c>
      <c r="H317">
        <v>913</v>
      </c>
      <c r="I317">
        <v>47</v>
      </c>
      <c r="J317">
        <v>2</v>
      </c>
      <c r="K317">
        <v>0.95104166666666601</v>
      </c>
      <c r="L317">
        <v>0.99781420765027296</v>
      </c>
      <c r="M317">
        <v>1.0491803278688501</v>
      </c>
      <c r="N317">
        <v>0.97386666666666599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675</v>
      </c>
      <c r="F318">
        <v>701</v>
      </c>
      <c r="G318">
        <v>26</v>
      </c>
      <c r="H318">
        <v>622</v>
      </c>
      <c r="I318">
        <v>53</v>
      </c>
      <c r="J318">
        <v>79</v>
      </c>
      <c r="K318">
        <v>0.92148148148148101</v>
      </c>
      <c r="L318">
        <v>0.88730385164051295</v>
      </c>
      <c r="M318">
        <v>0.96291012838801704</v>
      </c>
      <c r="N318">
        <v>0.90406976744185996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189</v>
      </c>
      <c r="F319">
        <v>195</v>
      </c>
      <c r="G319">
        <v>6</v>
      </c>
      <c r="H319">
        <v>118</v>
      </c>
      <c r="I319">
        <v>71</v>
      </c>
      <c r="J319">
        <v>77</v>
      </c>
      <c r="K319">
        <v>0.62433862433862397</v>
      </c>
      <c r="L319">
        <v>0.60512820512820498</v>
      </c>
      <c r="M319">
        <v>0.96923076923076901</v>
      </c>
      <c r="N319">
        <v>0.61458333333333304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945</v>
      </c>
      <c r="F320">
        <v>915</v>
      </c>
      <c r="G320">
        <v>30</v>
      </c>
      <c r="H320">
        <v>914</v>
      </c>
      <c r="I320">
        <v>31</v>
      </c>
      <c r="J320">
        <v>1</v>
      </c>
      <c r="K320">
        <v>0.96719576719576705</v>
      </c>
      <c r="L320">
        <v>0.99890710382513603</v>
      </c>
      <c r="M320">
        <v>1.0327868852458999</v>
      </c>
      <c r="N320">
        <v>0.98279569892473095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732</v>
      </c>
      <c r="F321">
        <v>701</v>
      </c>
      <c r="G321">
        <v>31</v>
      </c>
      <c r="H321">
        <v>667</v>
      </c>
      <c r="I321">
        <v>65</v>
      </c>
      <c r="J321">
        <v>34</v>
      </c>
      <c r="K321">
        <v>0.91120218579234902</v>
      </c>
      <c r="L321">
        <v>0.95149786019971405</v>
      </c>
      <c r="M321">
        <v>1.04422253922967</v>
      </c>
      <c r="N321">
        <v>0.930914166085136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183</v>
      </c>
      <c r="F322">
        <v>195</v>
      </c>
      <c r="G322">
        <v>12</v>
      </c>
      <c r="H322">
        <v>133</v>
      </c>
      <c r="I322">
        <v>50</v>
      </c>
      <c r="J322">
        <v>62</v>
      </c>
      <c r="K322">
        <v>0.72677595628415304</v>
      </c>
      <c r="L322">
        <v>0.68205128205128196</v>
      </c>
      <c r="M322">
        <v>0.93846153846153801</v>
      </c>
      <c r="N322">
        <v>0.70370370370370305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905</v>
      </c>
      <c r="F323">
        <v>915</v>
      </c>
      <c r="G323">
        <v>10</v>
      </c>
      <c r="H323">
        <v>902</v>
      </c>
      <c r="I323">
        <v>3</v>
      </c>
      <c r="J323">
        <v>13</v>
      </c>
      <c r="K323">
        <v>0.99668508287292801</v>
      </c>
      <c r="L323">
        <v>0.98579234972677598</v>
      </c>
      <c r="M323">
        <v>0.989071038251366</v>
      </c>
      <c r="N323">
        <v>0.99120879120879102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698</v>
      </c>
      <c r="F324">
        <v>701</v>
      </c>
      <c r="G324">
        <v>3</v>
      </c>
      <c r="H324">
        <v>651</v>
      </c>
      <c r="I324">
        <v>47</v>
      </c>
      <c r="J324">
        <v>50</v>
      </c>
      <c r="K324">
        <v>0.93266475644699098</v>
      </c>
      <c r="L324">
        <v>0.92867332382310896</v>
      </c>
      <c r="M324">
        <v>0.99572039942938595</v>
      </c>
      <c r="N324">
        <v>0.93066476054324498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193</v>
      </c>
      <c r="F325">
        <v>195</v>
      </c>
      <c r="G325">
        <v>2</v>
      </c>
      <c r="H325">
        <v>158</v>
      </c>
      <c r="I325">
        <v>35</v>
      </c>
      <c r="J325">
        <v>37</v>
      </c>
      <c r="K325">
        <v>0.818652849740932</v>
      </c>
      <c r="L325">
        <v>0.81025641025641004</v>
      </c>
      <c r="M325">
        <v>0.989743589743589</v>
      </c>
      <c r="N325">
        <v>0.81443298969072098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18</v>
      </c>
      <c r="F326">
        <v>1230</v>
      </c>
      <c r="G326">
        <v>1212</v>
      </c>
      <c r="H326">
        <v>17</v>
      </c>
      <c r="I326">
        <v>1</v>
      </c>
      <c r="J326">
        <v>1213</v>
      </c>
      <c r="K326">
        <v>0.94444444444444398</v>
      </c>
      <c r="L326">
        <v>1.3821138211382099E-2</v>
      </c>
      <c r="M326">
        <v>1.46341463414634E-2</v>
      </c>
      <c r="N326">
        <v>2.7243589743589699E-2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439</v>
      </c>
      <c r="F327">
        <v>761</v>
      </c>
      <c r="G327">
        <v>322</v>
      </c>
      <c r="H327">
        <v>403</v>
      </c>
      <c r="I327">
        <v>36</v>
      </c>
      <c r="J327">
        <v>358</v>
      </c>
      <c r="K327">
        <v>0.91799544419134305</v>
      </c>
      <c r="L327">
        <v>0.52956636005256197</v>
      </c>
      <c r="M327">
        <v>0.57687253613666201</v>
      </c>
      <c r="N327">
        <v>0.67166666666666597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271</v>
      </c>
      <c r="F328">
        <v>225</v>
      </c>
      <c r="G328">
        <v>46</v>
      </c>
      <c r="H328">
        <v>144</v>
      </c>
      <c r="I328">
        <v>127</v>
      </c>
      <c r="J328">
        <v>81</v>
      </c>
      <c r="K328">
        <v>0.531365313653136</v>
      </c>
      <c r="L328">
        <v>0.64</v>
      </c>
      <c r="M328">
        <v>1.20444444444444</v>
      </c>
      <c r="N328">
        <v>0.58064516129032195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1155</v>
      </c>
      <c r="F329">
        <v>1230</v>
      </c>
      <c r="G329">
        <v>75</v>
      </c>
      <c r="H329">
        <v>1129</v>
      </c>
      <c r="I329">
        <v>26</v>
      </c>
      <c r="J329">
        <v>101</v>
      </c>
      <c r="K329">
        <v>0.97748917748917696</v>
      </c>
      <c r="L329">
        <v>0.91788617886178803</v>
      </c>
      <c r="M329">
        <v>0.93902439024390205</v>
      </c>
      <c r="N329">
        <v>0.94675052410901395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711</v>
      </c>
      <c r="F330">
        <v>761</v>
      </c>
      <c r="G330">
        <v>50</v>
      </c>
      <c r="H330">
        <v>639</v>
      </c>
      <c r="I330">
        <v>72</v>
      </c>
      <c r="J330">
        <v>122</v>
      </c>
      <c r="K330">
        <v>0.898734177215189</v>
      </c>
      <c r="L330">
        <v>0.83968462549277201</v>
      </c>
      <c r="M330">
        <v>0.93429697766097197</v>
      </c>
      <c r="N330">
        <v>0.86820652173913004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216</v>
      </c>
      <c r="F331">
        <v>225</v>
      </c>
      <c r="G331">
        <v>9</v>
      </c>
      <c r="H331">
        <v>176</v>
      </c>
      <c r="I331">
        <v>40</v>
      </c>
      <c r="J331">
        <v>49</v>
      </c>
      <c r="K331">
        <v>0.81481481481481399</v>
      </c>
      <c r="L331">
        <v>0.78222222222222204</v>
      </c>
      <c r="M331">
        <v>0.96</v>
      </c>
      <c r="N331">
        <v>0.79818594104308305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1220</v>
      </c>
      <c r="F332">
        <v>1230</v>
      </c>
      <c r="G332">
        <v>10</v>
      </c>
      <c r="H332">
        <v>1216</v>
      </c>
      <c r="I332">
        <v>4</v>
      </c>
      <c r="J332">
        <v>14</v>
      </c>
      <c r="K332">
        <v>0.99672131147540899</v>
      </c>
      <c r="L332">
        <v>0.98861788617886104</v>
      </c>
      <c r="M332">
        <v>0.99186991869918695</v>
      </c>
      <c r="N332">
        <v>0.99265306122448904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737</v>
      </c>
      <c r="F333">
        <v>761</v>
      </c>
      <c r="G333">
        <v>24</v>
      </c>
      <c r="H333">
        <v>656</v>
      </c>
      <c r="I333">
        <v>81</v>
      </c>
      <c r="J333">
        <v>105</v>
      </c>
      <c r="K333">
        <v>0.89009497964721795</v>
      </c>
      <c r="L333">
        <v>0.86202365308804196</v>
      </c>
      <c r="M333">
        <v>0.96846254927726605</v>
      </c>
      <c r="N333">
        <v>0.87583444592790305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205</v>
      </c>
      <c r="F334">
        <v>225</v>
      </c>
      <c r="G334">
        <v>20</v>
      </c>
      <c r="H334">
        <v>170</v>
      </c>
      <c r="I334">
        <v>35</v>
      </c>
      <c r="J334">
        <v>55</v>
      </c>
      <c r="K334">
        <v>0.82926829268292601</v>
      </c>
      <c r="L334">
        <v>0.75555555555555498</v>
      </c>
      <c r="M334">
        <v>0.91111111111111098</v>
      </c>
      <c r="N334">
        <v>0.79069767441860395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1000</v>
      </c>
      <c r="F335">
        <v>1035</v>
      </c>
      <c r="G335">
        <v>35</v>
      </c>
      <c r="H335">
        <v>993</v>
      </c>
      <c r="I335">
        <v>7</v>
      </c>
      <c r="J335">
        <v>42</v>
      </c>
      <c r="K335">
        <v>0.99299999999999999</v>
      </c>
      <c r="L335">
        <v>0.95942028985507199</v>
      </c>
      <c r="M335">
        <v>0.96618357487922701</v>
      </c>
      <c r="N335">
        <v>0.97592137592137596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755</v>
      </c>
      <c r="F336">
        <v>827</v>
      </c>
      <c r="G336">
        <v>72</v>
      </c>
      <c r="H336">
        <v>673</v>
      </c>
      <c r="I336">
        <v>82</v>
      </c>
      <c r="J336">
        <v>154</v>
      </c>
      <c r="K336">
        <v>0.89139072847682099</v>
      </c>
      <c r="L336">
        <v>0.81378476420797996</v>
      </c>
      <c r="M336">
        <v>0.91293833131801605</v>
      </c>
      <c r="N336">
        <v>0.85082174462705396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255</v>
      </c>
      <c r="F337">
        <v>243</v>
      </c>
      <c r="G337">
        <v>12</v>
      </c>
      <c r="H337">
        <v>143</v>
      </c>
      <c r="I337">
        <v>112</v>
      </c>
      <c r="J337">
        <v>100</v>
      </c>
      <c r="K337">
        <v>0.56078431372548998</v>
      </c>
      <c r="L337">
        <v>0.58847736625514402</v>
      </c>
      <c r="M337">
        <v>1.04938271604938</v>
      </c>
      <c r="N337">
        <v>0.57429718875502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1017</v>
      </c>
      <c r="F338">
        <v>1035</v>
      </c>
      <c r="G338">
        <v>18</v>
      </c>
      <c r="H338">
        <v>1002</v>
      </c>
      <c r="I338">
        <v>15</v>
      </c>
      <c r="J338">
        <v>33</v>
      </c>
      <c r="K338">
        <v>0.98525073746312597</v>
      </c>
      <c r="L338">
        <v>0.96811594202898499</v>
      </c>
      <c r="M338">
        <v>0.98260869565217301</v>
      </c>
      <c r="N338">
        <v>0.97660818713450304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803</v>
      </c>
      <c r="F339">
        <v>827</v>
      </c>
      <c r="G339">
        <v>24</v>
      </c>
      <c r="H339">
        <v>738</v>
      </c>
      <c r="I339">
        <v>65</v>
      </c>
      <c r="J339">
        <v>89</v>
      </c>
      <c r="K339">
        <v>0.91905354919053495</v>
      </c>
      <c r="L339">
        <v>0.89238210399032603</v>
      </c>
      <c r="M339">
        <v>0.97097944377267198</v>
      </c>
      <c r="N339">
        <v>0.90552147239263803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214</v>
      </c>
      <c r="F340">
        <v>243</v>
      </c>
      <c r="G340">
        <v>29</v>
      </c>
      <c r="H340">
        <v>169</v>
      </c>
      <c r="I340">
        <v>45</v>
      </c>
      <c r="J340">
        <v>74</v>
      </c>
      <c r="K340">
        <v>0.789719626168224</v>
      </c>
      <c r="L340">
        <v>0.69547325102880597</v>
      </c>
      <c r="M340">
        <v>0.88065843621399098</v>
      </c>
      <c r="N340">
        <v>0.73960612691465999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1034</v>
      </c>
      <c r="F341">
        <v>1035</v>
      </c>
      <c r="G341">
        <v>1</v>
      </c>
      <c r="H341">
        <v>1026</v>
      </c>
      <c r="I341">
        <v>8</v>
      </c>
      <c r="J341">
        <v>9</v>
      </c>
      <c r="K341">
        <v>0.99226305609284304</v>
      </c>
      <c r="L341">
        <v>0.99130434782608701</v>
      </c>
      <c r="M341">
        <v>0.99903381642512001</v>
      </c>
      <c r="N341">
        <v>0.99178347027549496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829</v>
      </c>
      <c r="F342">
        <v>827</v>
      </c>
      <c r="G342">
        <v>2</v>
      </c>
      <c r="H342">
        <v>763</v>
      </c>
      <c r="I342">
        <v>66</v>
      </c>
      <c r="J342">
        <v>64</v>
      </c>
      <c r="K342">
        <v>0.92038600723763497</v>
      </c>
      <c r="L342">
        <v>0.92261185006045898</v>
      </c>
      <c r="M342">
        <v>1.0024183796856101</v>
      </c>
      <c r="N342">
        <v>0.92149758454106201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229</v>
      </c>
      <c r="F343">
        <v>243</v>
      </c>
      <c r="G343">
        <v>14</v>
      </c>
      <c r="H343">
        <v>170</v>
      </c>
      <c r="I343">
        <v>59</v>
      </c>
      <c r="J343">
        <v>73</v>
      </c>
      <c r="K343">
        <v>0.74235807860262004</v>
      </c>
      <c r="L343">
        <v>0.69958847736625496</v>
      </c>
      <c r="M343">
        <v>0.94238683127571998</v>
      </c>
      <c r="N343">
        <v>0.72033898305084698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1086</v>
      </c>
      <c r="F344">
        <v>1107</v>
      </c>
      <c r="G344">
        <v>21</v>
      </c>
      <c r="H344">
        <v>1079</v>
      </c>
      <c r="I344">
        <v>7</v>
      </c>
      <c r="J344">
        <v>28</v>
      </c>
      <c r="K344">
        <v>0.99355432780847097</v>
      </c>
      <c r="L344">
        <v>0.97470641373080402</v>
      </c>
      <c r="M344">
        <v>0.98102981029810299</v>
      </c>
      <c r="N344">
        <v>0.98404012767897797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553</v>
      </c>
      <c r="F345">
        <v>701</v>
      </c>
      <c r="G345">
        <v>148</v>
      </c>
      <c r="H345">
        <v>530</v>
      </c>
      <c r="I345">
        <v>23</v>
      </c>
      <c r="J345">
        <v>171</v>
      </c>
      <c r="K345">
        <v>0.95840867992766698</v>
      </c>
      <c r="L345">
        <v>0.75606276747503498</v>
      </c>
      <c r="M345">
        <v>0.788873038516405</v>
      </c>
      <c r="N345">
        <v>0.84529505582137099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221</v>
      </c>
      <c r="F346">
        <v>266</v>
      </c>
      <c r="G346">
        <v>45</v>
      </c>
      <c r="H346">
        <v>148</v>
      </c>
      <c r="I346">
        <v>73</v>
      </c>
      <c r="J346">
        <v>118</v>
      </c>
      <c r="K346">
        <v>0.66968325791855199</v>
      </c>
      <c r="L346">
        <v>0.55639097744360899</v>
      </c>
      <c r="M346">
        <v>0.83082706766917203</v>
      </c>
      <c r="N346">
        <v>0.60780287474332595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1081</v>
      </c>
      <c r="F347">
        <v>1107</v>
      </c>
      <c r="G347">
        <v>26</v>
      </c>
      <c r="H347">
        <v>1072</v>
      </c>
      <c r="I347">
        <v>9</v>
      </c>
      <c r="J347">
        <v>35</v>
      </c>
      <c r="K347">
        <v>0.99167437557816795</v>
      </c>
      <c r="L347">
        <v>0.96838301716350395</v>
      </c>
      <c r="M347">
        <v>0.976513098464318</v>
      </c>
      <c r="N347">
        <v>0.979890310786106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620</v>
      </c>
      <c r="F348">
        <v>701</v>
      </c>
      <c r="G348">
        <v>81</v>
      </c>
      <c r="H348">
        <v>586</v>
      </c>
      <c r="I348">
        <v>34</v>
      </c>
      <c r="J348">
        <v>115</v>
      </c>
      <c r="K348">
        <v>0.94516129032258001</v>
      </c>
      <c r="L348">
        <v>0.83594864479315201</v>
      </c>
      <c r="M348">
        <v>0.88445078459343796</v>
      </c>
      <c r="N348">
        <v>0.88720666161998396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249</v>
      </c>
      <c r="F349">
        <v>266</v>
      </c>
      <c r="G349">
        <v>17</v>
      </c>
      <c r="H349">
        <v>209</v>
      </c>
      <c r="I349">
        <v>40</v>
      </c>
      <c r="J349">
        <v>57</v>
      </c>
      <c r="K349">
        <v>0.83935742971887495</v>
      </c>
      <c r="L349">
        <v>0.78571428571428503</v>
      </c>
      <c r="M349">
        <v>0.93609022556390897</v>
      </c>
      <c r="N349">
        <v>0.811650485436893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1102</v>
      </c>
      <c r="F350">
        <v>1107</v>
      </c>
      <c r="G350">
        <v>5</v>
      </c>
      <c r="H350">
        <v>1099</v>
      </c>
      <c r="I350">
        <v>3</v>
      </c>
      <c r="J350">
        <v>8</v>
      </c>
      <c r="K350">
        <v>0.997277676950998</v>
      </c>
      <c r="L350">
        <v>0.99277326106594399</v>
      </c>
      <c r="M350">
        <v>0.99548328816621501</v>
      </c>
      <c r="N350">
        <v>0.99502037120869102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693</v>
      </c>
      <c r="F351">
        <v>701</v>
      </c>
      <c r="G351">
        <v>8</v>
      </c>
      <c r="H351">
        <v>661</v>
      </c>
      <c r="I351">
        <v>32</v>
      </c>
      <c r="J351">
        <v>40</v>
      </c>
      <c r="K351">
        <v>0.95382395382395302</v>
      </c>
      <c r="L351">
        <v>0.94293865905848695</v>
      </c>
      <c r="M351">
        <v>0.98858773181169701</v>
      </c>
      <c r="N351">
        <v>0.94835007173601105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236</v>
      </c>
      <c r="F352">
        <v>266</v>
      </c>
      <c r="G352">
        <v>30</v>
      </c>
      <c r="H352">
        <v>194</v>
      </c>
      <c r="I352">
        <v>42</v>
      </c>
      <c r="J352">
        <v>72</v>
      </c>
      <c r="K352">
        <v>0.822033898305084</v>
      </c>
      <c r="L352">
        <v>0.72932330827067604</v>
      </c>
      <c r="M352">
        <v>0.88721804511278102</v>
      </c>
      <c r="N352">
        <v>0.77290836653386397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1055</v>
      </c>
      <c r="F353">
        <v>1014</v>
      </c>
      <c r="G353">
        <v>41</v>
      </c>
      <c r="H353">
        <v>1001</v>
      </c>
      <c r="I353">
        <v>54</v>
      </c>
      <c r="J353">
        <v>13</v>
      </c>
      <c r="K353">
        <v>0.94881516587677694</v>
      </c>
      <c r="L353">
        <v>0.987179487179487</v>
      </c>
      <c r="M353">
        <v>1.0404339250493</v>
      </c>
      <c r="N353">
        <v>0.96761720637989301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645</v>
      </c>
      <c r="F354">
        <v>656</v>
      </c>
      <c r="G354">
        <v>11</v>
      </c>
      <c r="H354">
        <v>592</v>
      </c>
      <c r="I354">
        <v>53</v>
      </c>
      <c r="J354">
        <v>64</v>
      </c>
      <c r="K354">
        <v>0.91782945736434096</v>
      </c>
      <c r="L354">
        <v>0.90243902439024304</v>
      </c>
      <c r="M354">
        <v>0.98323170731707299</v>
      </c>
      <c r="N354">
        <v>0.91006917755572603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221</v>
      </c>
      <c r="F355">
        <v>247</v>
      </c>
      <c r="G355">
        <v>26</v>
      </c>
      <c r="H355">
        <v>182</v>
      </c>
      <c r="I355">
        <v>39</v>
      </c>
      <c r="J355">
        <v>65</v>
      </c>
      <c r="K355">
        <v>0.82352941176470495</v>
      </c>
      <c r="L355">
        <v>0.73684210526315697</v>
      </c>
      <c r="M355">
        <v>0.89473684210526305</v>
      </c>
      <c r="N355">
        <v>0.77777777777777701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907</v>
      </c>
      <c r="F356">
        <v>1014</v>
      </c>
      <c r="G356">
        <v>107</v>
      </c>
      <c r="H356">
        <v>893</v>
      </c>
      <c r="I356">
        <v>14</v>
      </c>
      <c r="J356">
        <v>121</v>
      </c>
      <c r="K356">
        <v>0.98456449834619597</v>
      </c>
      <c r="L356">
        <v>0.88067061143984204</v>
      </c>
      <c r="M356">
        <v>0.89447731755423998</v>
      </c>
      <c r="N356">
        <v>0.92972410203019196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703</v>
      </c>
      <c r="F357">
        <v>656</v>
      </c>
      <c r="G357">
        <v>47</v>
      </c>
      <c r="H357">
        <v>617</v>
      </c>
      <c r="I357">
        <v>86</v>
      </c>
      <c r="J357">
        <v>39</v>
      </c>
      <c r="K357">
        <v>0.87766714082503505</v>
      </c>
      <c r="L357">
        <v>0.94054878048780399</v>
      </c>
      <c r="M357">
        <v>1.0716463414634101</v>
      </c>
      <c r="N357">
        <v>0.90802060338484103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212</v>
      </c>
      <c r="F358">
        <v>247</v>
      </c>
      <c r="G358">
        <v>35</v>
      </c>
      <c r="H358">
        <v>182</v>
      </c>
      <c r="I358">
        <v>30</v>
      </c>
      <c r="J358">
        <v>65</v>
      </c>
      <c r="K358">
        <v>0.85849056603773499</v>
      </c>
      <c r="L358">
        <v>0.73684210526315697</v>
      </c>
      <c r="M358">
        <v>0.85829959514169996</v>
      </c>
      <c r="N358">
        <v>0.79302832244008703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1010</v>
      </c>
      <c r="F359">
        <v>1014</v>
      </c>
      <c r="G359">
        <v>4</v>
      </c>
      <c r="H359">
        <v>1004</v>
      </c>
      <c r="I359">
        <v>6</v>
      </c>
      <c r="J359">
        <v>10</v>
      </c>
      <c r="K359">
        <v>0.99405940594059405</v>
      </c>
      <c r="L359">
        <v>0.99013806706114305</v>
      </c>
      <c r="M359">
        <v>0.99605522682445702</v>
      </c>
      <c r="N359">
        <v>0.99209486166007899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664</v>
      </c>
      <c r="F360">
        <v>656</v>
      </c>
      <c r="G360">
        <v>8</v>
      </c>
      <c r="H360">
        <v>605</v>
      </c>
      <c r="I360">
        <v>59</v>
      </c>
      <c r="J360">
        <v>51</v>
      </c>
      <c r="K360">
        <v>0.91114457831325302</v>
      </c>
      <c r="L360">
        <v>0.92225609756097504</v>
      </c>
      <c r="M360">
        <v>1.01219512195121</v>
      </c>
      <c r="N360">
        <v>0.91666666666666596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226</v>
      </c>
      <c r="F361">
        <v>247</v>
      </c>
      <c r="G361">
        <v>21</v>
      </c>
      <c r="H361">
        <v>182</v>
      </c>
      <c r="I361">
        <v>44</v>
      </c>
      <c r="J361">
        <v>65</v>
      </c>
      <c r="K361">
        <v>0.80530973451327403</v>
      </c>
      <c r="L361">
        <v>0.73684210526315697</v>
      </c>
      <c r="M361">
        <v>0.91497975708502</v>
      </c>
      <c r="N361">
        <v>0.76955602536997803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1075</v>
      </c>
      <c r="F362">
        <v>1070</v>
      </c>
      <c r="G362">
        <v>5</v>
      </c>
      <c r="H362">
        <v>1059</v>
      </c>
      <c r="I362">
        <v>16</v>
      </c>
      <c r="J362">
        <v>11</v>
      </c>
      <c r="K362">
        <v>0.98511627906976695</v>
      </c>
      <c r="L362">
        <v>0.98971962616822395</v>
      </c>
      <c r="M362">
        <v>1.00467289719626</v>
      </c>
      <c r="N362">
        <v>0.98741258741258697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692</v>
      </c>
      <c r="F363">
        <v>700</v>
      </c>
      <c r="G363">
        <v>8</v>
      </c>
      <c r="H363">
        <v>607</v>
      </c>
      <c r="I363">
        <v>85</v>
      </c>
      <c r="J363">
        <v>93</v>
      </c>
      <c r="K363">
        <v>0.87716763005780296</v>
      </c>
      <c r="L363">
        <v>0.86714285714285699</v>
      </c>
      <c r="M363">
        <v>0.98857142857142799</v>
      </c>
      <c r="N363">
        <v>0.87212643678160895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223</v>
      </c>
      <c r="F364">
        <v>239</v>
      </c>
      <c r="G364">
        <v>16</v>
      </c>
      <c r="H364">
        <v>156</v>
      </c>
      <c r="I364">
        <v>67</v>
      </c>
      <c r="J364">
        <v>83</v>
      </c>
      <c r="K364">
        <v>0.69955156950672603</v>
      </c>
      <c r="L364">
        <v>0.65271966527196601</v>
      </c>
      <c r="M364">
        <v>0.93305439330543904</v>
      </c>
      <c r="N364">
        <v>0.67532467532467499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1081</v>
      </c>
      <c r="F365">
        <v>1070</v>
      </c>
      <c r="G365">
        <v>11</v>
      </c>
      <c r="H365">
        <v>1067</v>
      </c>
      <c r="I365">
        <v>14</v>
      </c>
      <c r="J365">
        <v>3</v>
      </c>
      <c r="K365">
        <v>0.98704902867715005</v>
      </c>
      <c r="L365">
        <v>0.99719626168224296</v>
      </c>
      <c r="M365">
        <v>1.0102803738317701</v>
      </c>
      <c r="N365">
        <v>0.99209669920966903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704</v>
      </c>
      <c r="F366">
        <v>700</v>
      </c>
      <c r="G366">
        <v>4</v>
      </c>
      <c r="H366">
        <v>630</v>
      </c>
      <c r="I366">
        <v>74</v>
      </c>
      <c r="J366">
        <v>70</v>
      </c>
      <c r="K366">
        <v>0.89488636363636298</v>
      </c>
      <c r="L366">
        <v>0.9</v>
      </c>
      <c r="M366">
        <v>1.00571428571428</v>
      </c>
      <c r="N366">
        <v>0.89743589743589702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214</v>
      </c>
      <c r="F367">
        <v>239</v>
      </c>
      <c r="G367">
        <v>25</v>
      </c>
      <c r="H367">
        <v>176</v>
      </c>
      <c r="I367">
        <v>38</v>
      </c>
      <c r="J367">
        <v>63</v>
      </c>
      <c r="K367">
        <v>0.82242990654205606</v>
      </c>
      <c r="L367">
        <v>0.73640167364016695</v>
      </c>
      <c r="M367">
        <v>0.89539748953974896</v>
      </c>
      <c r="N367">
        <v>0.77704194260485604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1044</v>
      </c>
      <c r="F368">
        <v>1070</v>
      </c>
      <c r="G368">
        <v>26</v>
      </c>
      <c r="H368">
        <v>1042</v>
      </c>
      <c r="I368">
        <v>2</v>
      </c>
      <c r="J368">
        <v>28</v>
      </c>
      <c r="K368">
        <v>0.998084291187739</v>
      </c>
      <c r="L368">
        <v>0.97383177570093404</v>
      </c>
      <c r="M368">
        <v>0.97570093457943896</v>
      </c>
      <c r="N368">
        <v>0.98580889309366104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681</v>
      </c>
      <c r="F369">
        <v>700</v>
      </c>
      <c r="G369">
        <v>19</v>
      </c>
      <c r="H369">
        <v>623</v>
      </c>
      <c r="I369">
        <v>58</v>
      </c>
      <c r="J369">
        <v>77</v>
      </c>
      <c r="K369">
        <v>0.91483113069016098</v>
      </c>
      <c r="L369">
        <v>0.89</v>
      </c>
      <c r="M369">
        <v>0.97285714285714198</v>
      </c>
      <c r="N369">
        <v>0.90224475018102801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209</v>
      </c>
      <c r="F370">
        <v>239</v>
      </c>
      <c r="G370">
        <v>30</v>
      </c>
      <c r="H370">
        <v>169</v>
      </c>
      <c r="I370">
        <v>40</v>
      </c>
      <c r="J370">
        <v>70</v>
      </c>
      <c r="K370">
        <v>0.80861244019138701</v>
      </c>
      <c r="L370">
        <v>0.70711297071129697</v>
      </c>
      <c r="M370">
        <v>0.87447698744769797</v>
      </c>
      <c r="N370">
        <v>0.75446428571428503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1060</v>
      </c>
      <c r="F371">
        <v>1007</v>
      </c>
      <c r="G371">
        <v>53</v>
      </c>
      <c r="H371">
        <v>1007</v>
      </c>
      <c r="I371">
        <v>53</v>
      </c>
      <c r="J371">
        <v>0</v>
      </c>
      <c r="K371">
        <v>0.95</v>
      </c>
      <c r="L371">
        <v>1</v>
      </c>
      <c r="M371">
        <v>1.0526315789473599</v>
      </c>
      <c r="N371">
        <v>0.97435897435897401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687</v>
      </c>
      <c r="F372">
        <v>641</v>
      </c>
      <c r="G372">
        <v>46</v>
      </c>
      <c r="H372">
        <v>571</v>
      </c>
      <c r="I372">
        <v>116</v>
      </c>
      <c r="J372">
        <v>70</v>
      </c>
      <c r="K372">
        <v>0.83114992721979597</v>
      </c>
      <c r="L372">
        <v>0.89079563182527299</v>
      </c>
      <c r="M372">
        <v>1.0717628705148201</v>
      </c>
      <c r="N372">
        <v>0.85993975903614395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254</v>
      </c>
      <c r="F373">
        <v>204</v>
      </c>
      <c r="G373">
        <v>50</v>
      </c>
      <c r="H373">
        <v>174</v>
      </c>
      <c r="I373">
        <v>80</v>
      </c>
      <c r="J373">
        <v>30</v>
      </c>
      <c r="K373">
        <v>0.68503937007874005</v>
      </c>
      <c r="L373">
        <v>0.85294117647058798</v>
      </c>
      <c r="M373">
        <v>1.2450980392156801</v>
      </c>
      <c r="N373">
        <v>0.75982532751091703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1070</v>
      </c>
      <c r="F374">
        <v>1007</v>
      </c>
      <c r="G374">
        <v>63</v>
      </c>
      <c r="H374">
        <v>1007</v>
      </c>
      <c r="I374">
        <v>63</v>
      </c>
      <c r="J374">
        <v>0</v>
      </c>
      <c r="K374">
        <v>0.94112149532710199</v>
      </c>
      <c r="L374">
        <v>1</v>
      </c>
      <c r="M374">
        <v>1.06256206554121</v>
      </c>
      <c r="N374">
        <v>0.969667790081848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662</v>
      </c>
      <c r="F375">
        <v>641</v>
      </c>
      <c r="G375">
        <v>21</v>
      </c>
      <c r="H375">
        <v>573</v>
      </c>
      <c r="I375">
        <v>89</v>
      </c>
      <c r="J375">
        <v>68</v>
      </c>
      <c r="K375">
        <v>0.86555891238670601</v>
      </c>
      <c r="L375">
        <v>0.89391575663026501</v>
      </c>
      <c r="M375">
        <v>1.03276131045241</v>
      </c>
      <c r="N375">
        <v>0.87950882578664602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241</v>
      </c>
      <c r="F376">
        <v>204</v>
      </c>
      <c r="G376">
        <v>37</v>
      </c>
      <c r="H376">
        <v>173</v>
      </c>
      <c r="I376">
        <v>68</v>
      </c>
      <c r="J376">
        <v>31</v>
      </c>
      <c r="K376">
        <v>0.71784232365145195</v>
      </c>
      <c r="L376">
        <v>0.84803921568627405</v>
      </c>
      <c r="M376">
        <v>1.1813725490196001</v>
      </c>
      <c r="N376">
        <v>0.77752808988763999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1013</v>
      </c>
      <c r="F377">
        <v>1007</v>
      </c>
      <c r="G377">
        <v>6</v>
      </c>
      <c r="H377">
        <v>1007</v>
      </c>
      <c r="I377">
        <v>6</v>
      </c>
      <c r="J377">
        <v>0</v>
      </c>
      <c r="K377">
        <v>0.99407699901283297</v>
      </c>
      <c r="L377">
        <v>1</v>
      </c>
      <c r="M377">
        <v>1.0059582919562999</v>
      </c>
      <c r="N377">
        <v>0.99702970297029703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623</v>
      </c>
      <c r="F378">
        <v>641</v>
      </c>
      <c r="G378">
        <v>18</v>
      </c>
      <c r="H378">
        <v>559</v>
      </c>
      <c r="I378">
        <v>64</v>
      </c>
      <c r="J378">
        <v>82</v>
      </c>
      <c r="K378">
        <v>0.89727126805778401</v>
      </c>
      <c r="L378">
        <v>0.87207488299531899</v>
      </c>
      <c r="M378">
        <v>0.97191887675507005</v>
      </c>
      <c r="N378">
        <v>0.884493670886075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212</v>
      </c>
      <c r="F379">
        <v>204</v>
      </c>
      <c r="G379">
        <v>8</v>
      </c>
      <c r="H379">
        <v>167</v>
      </c>
      <c r="I379">
        <v>45</v>
      </c>
      <c r="J379">
        <v>37</v>
      </c>
      <c r="K379">
        <v>0.78773584905660299</v>
      </c>
      <c r="L379">
        <v>0.81862745098039202</v>
      </c>
      <c r="M379">
        <v>1.0392156862744999</v>
      </c>
      <c r="N379">
        <v>0.80288461538461497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992</v>
      </c>
      <c r="F380">
        <v>1000</v>
      </c>
      <c r="G380">
        <v>8</v>
      </c>
      <c r="H380">
        <v>987</v>
      </c>
      <c r="I380">
        <v>5</v>
      </c>
      <c r="J380">
        <v>13</v>
      </c>
      <c r="K380">
        <v>0.99495967741935398</v>
      </c>
      <c r="L380">
        <v>0.98699999999999999</v>
      </c>
      <c r="M380">
        <v>0.99199999999999999</v>
      </c>
      <c r="N380">
        <v>0.99096385542168597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807</v>
      </c>
      <c r="F381">
        <v>815</v>
      </c>
      <c r="G381">
        <v>8</v>
      </c>
      <c r="H381">
        <v>744</v>
      </c>
      <c r="I381">
        <v>63</v>
      </c>
      <c r="J381">
        <v>71</v>
      </c>
      <c r="K381">
        <v>0.92193308550185804</v>
      </c>
      <c r="L381">
        <v>0.91288343558282203</v>
      </c>
      <c r="M381">
        <v>0.99018404907975399</v>
      </c>
      <c r="N381">
        <v>0.91738594327990097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273</v>
      </c>
      <c r="F382">
        <v>216</v>
      </c>
      <c r="G382">
        <v>57</v>
      </c>
      <c r="H382">
        <v>176</v>
      </c>
      <c r="I382">
        <v>97</v>
      </c>
      <c r="J382">
        <v>40</v>
      </c>
      <c r="K382">
        <v>0.64468864468864395</v>
      </c>
      <c r="L382">
        <v>0.81481481481481399</v>
      </c>
      <c r="M382">
        <v>1.26388888888888</v>
      </c>
      <c r="N382">
        <v>0.71983640081799505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993</v>
      </c>
      <c r="F383">
        <v>1000</v>
      </c>
      <c r="G383">
        <v>7</v>
      </c>
      <c r="H383">
        <v>984</v>
      </c>
      <c r="I383">
        <v>9</v>
      </c>
      <c r="J383">
        <v>16</v>
      </c>
      <c r="K383">
        <v>0.99093655589123797</v>
      </c>
      <c r="L383">
        <v>0.98399999999999999</v>
      </c>
      <c r="M383">
        <v>0.99299999999999999</v>
      </c>
      <c r="N383">
        <v>0.98745609633718001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824</v>
      </c>
      <c r="F384">
        <v>815</v>
      </c>
      <c r="G384">
        <v>9</v>
      </c>
      <c r="H384">
        <v>763</v>
      </c>
      <c r="I384">
        <v>61</v>
      </c>
      <c r="J384">
        <v>52</v>
      </c>
      <c r="K384">
        <v>0.92597087378640697</v>
      </c>
      <c r="L384">
        <v>0.93619631901840406</v>
      </c>
      <c r="M384">
        <v>1.01104294478527</v>
      </c>
      <c r="N384">
        <v>0.93105552165954797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254</v>
      </c>
      <c r="F385">
        <v>216</v>
      </c>
      <c r="G385">
        <v>38</v>
      </c>
      <c r="H385">
        <v>185</v>
      </c>
      <c r="I385">
        <v>69</v>
      </c>
      <c r="J385">
        <v>31</v>
      </c>
      <c r="K385">
        <v>0.72834645669291298</v>
      </c>
      <c r="L385">
        <v>0.85648148148148096</v>
      </c>
      <c r="M385">
        <v>1.17592592592592</v>
      </c>
      <c r="N385">
        <v>0.78723404255319096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992</v>
      </c>
      <c r="I386">
        <v>1</v>
      </c>
      <c r="J386">
        <v>8</v>
      </c>
      <c r="K386">
        <v>0.99899295065458205</v>
      </c>
      <c r="L386">
        <v>0.99199999999999999</v>
      </c>
      <c r="M386">
        <v>0.99299999999999999</v>
      </c>
      <c r="N386">
        <v>0.99548419468138405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816</v>
      </c>
      <c r="F387">
        <v>815</v>
      </c>
      <c r="G387">
        <v>1</v>
      </c>
      <c r="H387">
        <v>764</v>
      </c>
      <c r="I387">
        <v>52</v>
      </c>
      <c r="J387">
        <v>51</v>
      </c>
      <c r="K387">
        <v>0.93627450980392102</v>
      </c>
      <c r="L387">
        <v>0.93742331288343494</v>
      </c>
      <c r="M387">
        <v>1.00122699386503</v>
      </c>
      <c r="N387">
        <v>0.93684855916615495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215</v>
      </c>
      <c r="F388">
        <v>216</v>
      </c>
      <c r="G388">
        <v>1</v>
      </c>
      <c r="H388">
        <v>172</v>
      </c>
      <c r="I388">
        <v>43</v>
      </c>
      <c r="J388">
        <v>44</v>
      </c>
      <c r="K388">
        <v>0.8</v>
      </c>
      <c r="L388">
        <v>0.79629629629629595</v>
      </c>
      <c r="M388">
        <v>0.99537037037037002</v>
      </c>
      <c r="N388">
        <v>0.79814385150811995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1048</v>
      </c>
      <c r="F389">
        <v>1052</v>
      </c>
      <c r="G389">
        <v>4</v>
      </c>
      <c r="H389">
        <v>1045</v>
      </c>
      <c r="I389">
        <v>3</v>
      </c>
      <c r="J389">
        <v>7</v>
      </c>
      <c r="K389">
        <v>0.99713740458015199</v>
      </c>
      <c r="L389">
        <v>0.99334600760456204</v>
      </c>
      <c r="M389">
        <v>0.99619771863117801</v>
      </c>
      <c r="N389">
        <v>0.99523809523809503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809</v>
      </c>
      <c r="F390">
        <v>913</v>
      </c>
      <c r="G390">
        <v>104</v>
      </c>
      <c r="H390">
        <v>756</v>
      </c>
      <c r="I390">
        <v>53</v>
      </c>
      <c r="J390">
        <v>157</v>
      </c>
      <c r="K390">
        <v>0.93448702101359704</v>
      </c>
      <c r="L390">
        <v>0.82803943044906902</v>
      </c>
      <c r="M390">
        <v>0.88608981380065699</v>
      </c>
      <c r="N390">
        <v>0.87804878048780399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219</v>
      </c>
      <c r="F391">
        <v>217</v>
      </c>
      <c r="G391">
        <v>2</v>
      </c>
      <c r="H391">
        <v>158</v>
      </c>
      <c r="I391">
        <v>61</v>
      </c>
      <c r="J391">
        <v>59</v>
      </c>
      <c r="K391">
        <v>0.72146118721461105</v>
      </c>
      <c r="L391">
        <v>0.72811059907834097</v>
      </c>
      <c r="M391">
        <v>1.00921658986175</v>
      </c>
      <c r="N391">
        <v>0.72477064220183396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1029</v>
      </c>
      <c r="F392">
        <v>1052</v>
      </c>
      <c r="G392">
        <v>23</v>
      </c>
      <c r="H392">
        <v>1019</v>
      </c>
      <c r="I392">
        <v>10</v>
      </c>
      <c r="J392">
        <v>33</v>
      </c>
      <c r="K392">
        <v>0.99028182701652001</v>
      </c>
      <c r="L392">
        <v>0.96863117870722404</v>
      </c>
      <c r="M392">
        <v>0.97813688212927696</v>
      </c>
      <c r="N392">
        <v>0.97933685728015296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884</v>
      </c>
      <c r="F393">
        <v>913</v>
      </c>
      <c r="G393">
        <v>29</v>
      </c>
      <c r="H393">
        <v>831</v>
      </c>
      <c r="I393">
        <v>53</v>
      </c>
      <c r="J393">
        <v>82</v>
      </c>
      <c r="K393">
        <v>0.94004524886877805</v>
      </c>
      <c r="L393">
        <v>0.91018619934282496</v>
      </c>
      <c r="M393">
        <v>0.96823658269441404</v>
      </c>
      <c r="N393">
        <v>0.92487479131886396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220</v>
      </c>
      <c r="F394">
        <v>217</v>
      </c>
      <c r="G394">
        <v>3</v>
      </c>
      <c r="H394">
        <v>180</v>
      </c>
      <c r="I394">
        <v>40</v>
      </c>
      <c r="J394">
        <v>37</v>
      </c>
      <c r="K394">
        <v>0.81818181818181801</v>
      </c>
      <c r="L394">
        <v>0.82949308755760298</v>
      </c>
      <c r="M394">
        <v>1.0138248847926199</v>
      </c>
      <c r="N394">
        <v>0.82379862700228801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1057</v>
      </c>
      <c r="F395">
        <v>1052</v>
      </c>
      <c r="G395">
        <v>5</v>
      </c>
      <c r="H395">
        <v>1048</v>
      </c>
      <c r="I395">
        <v>9</v>
      </c>
      <c r="J395">
        <v>4</v>
      </c>
      <c r="K395">
        <v>0.99148533585619603</v>
      </c>
      <c r="L395">
        <v>0.99619771863117801</v>
      </c>
      <c r="M395">
        <v>1.00475285171102</v>
      </c>
      <c r="N395">
        <v>0.99383594120436203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888</v>
      </c>
      <c r="F396">
        <v>913</v>
      </c>
      <c r="G396">
        <v>25</v>
      </c>
      <c r="H396">
        <v>832</v>
      </c>
      <c r="I396">
        <v>56</v>
      </c>
      <c r="J396">
        <v>81</v>
      </c>
      <c r="K396">
        <v>0.93693693693693603</v>
      </c>
      <c r="L396">
        <v>0.91128148959474198</v>
      </c>
      <c r="M396">
        <v>0.97261774370208098</v>
      </c>
      <c r="N396">
        <v>0.92393114936146503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189</v>
      </c>
      <c r="F397">
        <v>217</v>
      </c>
      <c r="G397">
        <v>28</v>
      </c>
      <c r="H397">
        <v>161</v>
      </c>
      <c r="I397">
        <v>28</v>
      </c>
      <c r="J397">
        <v>56</v>
      </c>
      <c r="K397">
        <v>0.85185185185185097</v>
      </c>
      <c r="L397">
        <v>0.74193548387096697</v>
      </c>
      <c r="M397">
        <v>0.87096774193548299</v>
      </c>
      <c r="N397">
        <v>0.79310344827586199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997</v>
      </c>
      <c r="F398">
        <v>964</v>
      </c>
      <c r="G398">
        <v>33</v>
      </c>
      <c r="H398">
        <v>964</v>
      </c>
      <c r="I398">
        <v>33</v>
      </c>
      <c r="J398">
        <v>0</v>
      </c>
      <c r="K398">
        <v>0.96690070210631895</v>
      </c>
      <c r="L398">
        <v>1</v>
      </c>
      <c r="M398">
        <v>1.0342323651452201</v>
      </c>
      <c r="N398">
        <v>0.98317185109637895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752</v>
      </c>
      <c r="F399">
        <v>774</v>
      </c>
      <c r="G399">
        <v>22</v>
      </c>
      <c r="H399">
        <v>698</v>
      </c>
      <c r="I399">
        <v>54</v>
      </c>
      <c r="J399">
        <v>76</v>
      </c>
      <c r="K399">
        <v>0.92819148936170204</v>
      </c>
      <c r="L399">
        <v>0.901808785529715</v>
      </c>
      <c r="M399">
        <v>0.97157622739018001</v>
      </c>
      <c r="N399">
        <v>0.91480996068151998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200</v>
      </c>
      <c r="F400">
        <v>218</v>
      </c>
      <c r="G400">
        <v>18</v>
      </c>
      <c r="H400">
        <v>163</v>
      </c>
      <c r="I400">
        <v>37</v>
      </c>
      <c r="J400">
        <v>55</v>
      </c>
      <c r="K400">
        <v>0.81499999999999995</v>
      </c>
      <c r="L400">
        <v>0.74770642201834803</v>
      </c>
      <c r="M400">
        <v>0.91743119266054995</v>
      </c>
      <c r="N400">
        <v>0.77990430622009499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925</v>
      </c>
      <c r="F401">
        <v>964</v>
      </c>
      <c r="G401">
        <v>39</v>
      </c>
      <c r="H401">
        <v>915</v>
      </c>
      <c r="I401">
        <v>10</v>
      </c>
      <c r="J401">
        <v>49</v>
      </c>
      <c r="K401">
        <v>0.98918918918918897</v>
      </c>
      <c r="L401">
        <v>0.94917012448132698</v>
      </c>
      <c r="M401">
        <v>0.95954356846472999</v>
      </c>
      <c r="N401">
        <v>0.96876654314452004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766</v>
      </c>
      <c r="F402">
        <v>774</v>
      </c>
      <c r="G402">
        <v>8</v>
      </c>
      <c r="H402">
        <v>707</v>
      </c>
      <c r="I402">
        <v>59</v>
      </c>
      <c r="J402">
        <v>67</v>
      </c>
      <c r="K402">
        <v>0.92297650130548303</v>
      </c>
      <c r="L402">
        <v>0.91343669250645998</v>
      </c>
      <c r="M402">
        <v>0.98966408268733796</v>
      </c>
      <c r="N402">
        <v>0.91818181818181799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217</v>
      </c>
      <c r="F403">
        <v>218</v>
      </c>
      <c r="G403">
        <v>1</v>
      </c>
      <c r="H403">
        <v>179</v>
      </c>
      <c r="I403">
        <v>38</v>
      </c>
      <c r="J403">
        <v>39</v>
      </c>
      <c r="K403">
        <v>0.82488479262672798</v>
      </c>
      <c r="L403">
        <v>0.82110091743119196</v>
      </c>
      <c r="M403">
        <v>0.99541284403669705</v>
      </c>
      <c r="N403">
        <v>0.82298850574712601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957</v>
      </c>
      <c r="F404">
        <v>964</v>
      </c>
      <c r="G404">
        <v>7</v>
      </c>
      <c r="H404">
        <v>954</v>
      </c>
      <c r="I404">
        <v>3</v>
      </c>
      <c r="J404">
        <v>10</v>
      </c>
      <c r="K404">
        <v>0.99686520376175503</v>
      </c>
      <c r="L404">
        <v>0.98962655601659699</v>
      </c>
      <c r="M404">
        <v>0.99273858921161795</v>
      </c>
      <c r="N404">
        <v>0.99323269130661096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743</v>
      </c>
      <c r="F405">
        <v>774</v>
      </c>
      <c r="G405">
        <v>31</v>
      </c>
      <c r="H405">
        <v>702</v>
      </c>
      <c r="I405">
        <v>41</v>
      </c>
      <c r="J405">
        <v>72</v>
      </c>
      <c r="K405">
        <v>0.94481830417227397</v>
      </c>
      <c r="L405">
        <v>0.90697674418604601</v>
      </c>
      <c r="M405">
        <v>0.95994832041343603</v>
      </c>
      <c r="N405">
        <v>0.92551087673038801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207</v>
      </c>
      <c r="F406">
        <v>218</v>
      </c>
      <c r="G406">
        <v>11</v>
      </c>
      <c r="H406">
        <v>172</v>
      </c>
      <c r="I406">
        <v>35</v>
      </c>
      <c r="J406">
        <v>46</v>
      </c>
      <c r="K406">
        <v>0.83091787439613496</v>
      </c>
      <c r="L406">
        <v>0.78899082568807299</v>
      </c>
      <c r="M406">
        <v>0.94954128440366903</v>
      </c>
      <c r="N406">
        <v>0.80941176470588205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1116</v>
      </c>
      <c r="F407">
        <v>1109</v>
      </c>
      <c r="G407">
        <v>7</v>
      </c>
      <c r="H407">
        <v>1102</v>
      </c>
      <c r="I407">
        <v>14</v>
      </c>
      <c r="J407">
        <v>7</v>
      </c>
      <c r="K407">
        <v>0.98745519713261598</v>
      </c>
      <c r="L407">
        <v>0.99368800721370598</v>
      </c>
      <c r="M407">
        <v>1.00631199278629</v>
      </c>
      <c r="N407">
        <v>0.99056179775280895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715</v>
      </c>
      <c r="F408">
        <v>681</v>
      </c>
      <c r="G408">
        <v>34</v>
      </c>
      <c r="H408">
        <v>614</v>
      </c>
      <c r="I408">
        <v>101</v>
      </c>
      <c r="J408">
        <v>67</v>
      </c>
      <c r="K408">
        <v>0.85874125874125795</v>
      </c>
      <c r="L408">
        <v>0.90161527165932398</v>
      </c>
      <c r="M408">
        <v>1.04992657856093</v>
      </c>
      <c r="N408">
        <v>0.87965616045845196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186</v>
      </c>
      <c r="F409">
        <v>272</v>
      </c>
      <c r="G409">
        <v>86</v>
      </c>
      <c r="H409">
        <v>126</v>
      </c>
      <c r="I409">
        <v>60</v>
      </c>
      <c r="J409">
        <v>146</v>
      </c>
      <c r="K409">
        <v>0.67741935483870896</v>
      </c>
      <c r="L409">
        <v>0.46323529411764702</v>
      </c>
      <c r="M409">
        <v>0.68382352941176405</v>
      </c>
      <c r="N409">
        <v>0.550218340611353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1137</v>
      </c>
      <c r="F410">
        <v>1109</v>
      </c>
      <c r="G410">
        <v>28</v>
      </c>
      <c r="H410">
        <v>1109</v>
      </c>
      <c r="I410">
        <v>28</v>
      </c>
      <c r="J410">
        <v>0</v>
      </c>
      <c r="K410">
        <v>0.97537379067721997</v>
      </c>
      <c r="L410">
        <v>1</v>
      </c>
      <c r="M410">
        <v>1.0252479711451701</v>
      </c>
      <c r="N410">
        <v>0.98753339269812901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654</v>
      </c>
      <c r="F411">
        <v>681</v>
      </c>
      <c r="G411">
        <v>27</v>
      </c>
      <c r="H411">
        <v>594</v>
      </c>
      <c r="I411">
        <v>60</v>
      </c>
      <c r="J411">
        <v>87</v>
      </c>
      <c r="K411">
        <v>0.90825688073394495</v>
      </c>
      <c r="L411">
        <v>0.87224669603524196</v>
      </c>
      <c r="M411">
        <v>0.96035242290748901</v>
      </c>
      <c r="N411">
        <v>0.88988764044943802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262</v>
      </c>
      <c r="F412">
        <v>272</v>
      </c>
      <c r="G412">
        <v>10</v>
      </c>
      <c r="H412">
        <v>213</v>
      </c>
      <c r="I412">
        <v>49</v>
      </c>
      <c r="J412">
        <v>59</v>
      </c>
      <c r="K412">
        <v>0.81297709923664097</v>
      </c>
      <c r="L412">
        <v>0.78308823529411697</v>
      </c>
      <c r="M412">
        <v>0.96323529411764697</v>
      </c>
      <c r="N412">
        <v>0.797752808988764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1099</v>
      </c>
      <c r="F413">
        <v>1109</v>
      </c>
      <c r="G413">
        <v>10</v>
      </c>
      <c r="H413">
        <v>1096</v>
      </c>
      <c r="I413">
        <v>3</v>
      </c>
      <c r="J413">
        <v>13</v>
      </c>
      <c r="K413">
        <v>0.99727024567788902</v>
      </c>
      <c r="L413">
        <v>0.98827772768259603</v>
      </c>
      <c r="M413">
        <v>0.99098286744815101</v>
      </c>
      <c r="N413">
        <v>0.99275362318840499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656</v>
      </c>
      <c r="F414">
        <v>681</v>
      </c>
      <c r="G414">
        <v>25</v>
      </c>
      <c r="H414">
        <v>596</v>
      </c>
      <c r="I414">
        <v>60</v>
      </c>
      <c r="J414">
        <v>85</v>
      </c>
      <c r="K414">
        <v>0.90853658536585302</v>
      </c>
      <c r="L414">
        <v>0.87518355359764999</v>
      </c>
      <c r="M414">
        <v>0.96328928046989704</v>
      </c>
      <c r="N414">
        <v>0.89154824233358199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213</v>
      </c>
      <c r="F415">
        <v>272</v>
      </c>
      <c r="G415">
        <v>59</v>
      </c>
      <c r="H415">
        <v>184</v>
      </c>
      <c r="I415">
        <v>29</v>
      </c>
      <c r="J415">
        <v>88</v>
      </c>
      <c r="K415">
        <v>0.863849765258216</v>
      </c>
      <c r="L415">
        <v>0.67647058823529405</v>
      </c>
      <c r="M415">
        <v>0.78308823529411697</v>
      </c>
      <c r="N415">
        <v>0.758762886597938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1078</v>
      </c>
      <c r="F416">
        <v>1029</v>
      </c>
      <c r="G416">
        <v>49</v>
      </c>
      <c r="H416">
        <v>1029</v>
      </c>
      <c r="I416">
        <v>49</v>
      </c>
      <c r="J416">
        <v>0</v>
      </c>
      <c r="K416">
        <v>0.95454545454545403</v>
      </c>
      <c r="L416">
        <v>1</v>
      </c>
      <c r="M416">
        <v>1.0476190476190399</v>
      </c>
      <c r="N416">
        <v>0.97674418604651103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890</v>
      </c>
      <c r="F417">
        <v>837</v>
      </c>
      <c r="G417">
        <v>53</v>
      </c>
      <c r="H417">
        <v>796</v>
      </c>
      <c r="I417">
        <v>94</v>
      </c>
      <c r="J417">
        <v>41</v>
      </c>
      <c r="K417">
        <v>0.89438202247191001</v>
      </c>
      <c r="L417">
        <v>0.95101553166069297</v>
      </c>
      <c r="M417">
        <v>1.0633213859020301</v>
      </c>
      <c r="N417">
        <v>0.92182976259409299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212</v>
      </c>
      <c r="F418">
        <v>240</v>
      </c>
      <c r="G418">
        <v>28</v>
      </c>
      <c r="H418">
        <v>132</v>
      </c>
      <c r="I418">
        <v>80</v>
      </c>
      <c r="J418">
        <v>108</v>
      </c>
      <c r="K418">
        <v>0.62264150943396201</v>
      </c>
      <c r="L418">
        <v>0.55000000000000004</v>
      </c>
      <c r="M418">
        <v>0.88333333333333297</v>
      </c>
      <c r="N418">
        <v>0.58407079646017701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1026</v>
      </c>
      <c r="F419">
        <v>1029</v>
      </c>
      <c r="G419">
        <v>3</v>
      </c>
      <c r="H419">
        <v>1018</v>
      </c>
      <c r="I419">
        <v>8</v>
      </c>
      <c r="J419">
        <v>11</v>
      </c>
      <c r="K419">
        <v>0.99220272904483398</v>
      </c>
      <c r="L419">
        <v>0.98931000971817296</v>
      </c>
      <c r="M419">
        <v>0.99708454810495595</v>
      </c>
      <c r="N419">
        <v>0.99075425790754201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851</v>
      </c>
      <c r="F420">
        <v>837</v>
      </c>
      <c r="G420">
        <v>14</v>
      </c>
      <c r="H420">
        <v>785</v>
      </c>
      <c r="I420">
        <v>66</v>
      </c>
      <c r="J420">
        <v>52</v>
      </c>
      <c r="K420">
        <v>0.922444183313748</v>
      </c>
      <c r="L420">
        <v>0.93787335722819598</v>
      </c>
      <c r="M420">
        <v>1.01672640382317</v>
      </c>
      <c r="N420">
        <v>0.93009478672985701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255</v>
      </c>
      <c r="F421">
        <v>240</v>
      </c>
      <c r="G421">
        <v>15</v>
      </c>
      <c r="H421">
        <v>189</v>
      </c>
      <c r="I421">
        <v>66</v>
      </c>
      <c r="J421">
        <v>51</v>
      </c>
      <c r="K421">
        <v>0.74117647058823499</v>
      </c>
      <c r="L421">
        <v>0.78749999999999998</v>
      </c>
      <c r="M421">
        <v>1.0625</v>
      </c>
      <c r="N421">
        <v>0.763636363636363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1035</v>
      </c>
      <c r="F422">
        <v>1029</v>
      </c>
      <c r="G422">
        <v>6</v>
      </c>
      <c r="H422">
        <v>1027</v>
      </c>
      <c r="I422">
        <v>8</v>
      </c>
      <c r="J422">
        <v>2</v>
      </c>
      <c r="K422">
        <v>0.99227053140096599</v>
      </c>
      <c r="L422">
        <v>0.998056365403304</v>
      </c>
      <c r="M422">
        <v>1.0058309037900801</v>
      </c>
      <c r="N422">
        <v>0.99515503875969002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832</v>
      </c>
      <c r="F423">
        <v>837</v>
      </c>
      <c r="G423">
        <v>5</v>
      </c>
      <c r="H423">
        <v>778</v>
      </c>
      <c r="I423">
        <v>54</v>
      </c>
      <c r="J423">
        <v>59</v>
      </c>
      <c r="K423">
        <v>0.93509615384615297</v>
      </c>
      <c r="L423">
        <v>0.92951015531660697</v>
      </c>
      <c r="M423">
        <v>0.99402628434886497</v>
      </c>
      <c r="N423">
        <v>0.93229478729778303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225</v>
      </c>
      <c r="F424">
        <v>240</v>
      </c>
      <c r="G424">
        <v>15</v>
      </c>
      <c r="H424">
        <v>180</v>
      </c>
      <c r="I424">
        <v>45</v>
      </c>
      <c r="J424">
        <v>60</v>
      </c>
      <c r="K424">
        <v>0.8</v>
      </c>
      <c r="L424">
        <v>0.75</v>
      </c>
      <c r="M424">
        <v>0.9375</v>
      </c>
      <c r="N424">
        <v>0.77419354838709598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1070</v>
      </c>
      <c r="F425">
        <v>1044</v>
      </c>
      <c r="G425">
        <v>26</v>
      </c>
      <c r="H425">
        <v>1037</v>
      </c>
      <c r="I425">
        <v>33</v>
      </c>
      <c r="J425">
        <v>7</v>
      </c>
      <c r="K425">
        <v>0.96915887850467197</v>
      </c>
      <c r="L425">
        <v>0.99329501915708796</v>
      </c>
      <c r="M425">
        <v>1.0249042145593801</v>
      </c>
      <c r="N425">
        <v>0.98107852412488095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822</v>
      </c>
      <c r="F426">
        <v>801</v>
      </c>
      <c r="G426">
        <v>21</v>
      </c>
      <c r="H426">
        <v>753</v>
      </c>
      <c r="I426">
        <v>69</v>
      </c>
      <c r="J426">
        <v>48</v>
      </c>
      <c r="K426">
        <v>0.91605839416058399</v>
      </c>
      <c r="L426">
        <v>0.94007490636704105</v>
      </c>
      <c r="M426">
        <v>1.02621722846441</v>
      </c>
      <c r="N426">
        <v>0.92791127541589602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203</v>
      </c>
      <c r="F427">
        <v>252</v>
      </c>
      <c r="G427">
        <v>49</v>
      </c>
      <c r="H427">
        <v>156</v>
      </c>
      <c r="I427">
        <v>47</v>
      </c>
      <c r="J427">
        <v>96</v>
      </c>
      <c r="K427">
        <v>0.76847290640393995</v>
      </c>
      <c r="L427">
        <v>0.61904761904761896</v>
      </c>
      <c r="M427">
        <v>0.80555555555555503</v>
      </c>
      <c r="N427">
        <v>0.68571428571428505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1048</v>
      </c>
      <c r="F428">
        <v>1044</v>
      </c>
      <c r="G428">
        <v>4</v>
      </c>
      <c r="H428">
        <v>1035</v>
      </c>
      <c r="I428">
        <v>13</v>
      </c>
      <c r="J428">
        <v>9</v>
      </c>
      <c r="K428">
        <v>0.98759541984732802</v>
      </c>
      <c r="L428">
        <v>0.99137931034482696</v>
      </c>
      <c r="M428">
        <v>1.00383141762452</v>
      </c>
      <c r="N428">
        <v>0.98948374760994195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793</v>
      </c>
      <c r="F429">
        <v>801</v>
      </c>
      <c r="G429">
        <v>8</v>
      </c>
      <c r="H429">
        <v>746</v>
      </c>
      <c r="I429">
        <v>47</v>
      </c>
      <c r="J429">
        <v>55</v>
      </c>
      <c r="K429">
        <v>0.94073139974779296</v>
      </c>
      <c r="L429">
        <v>0.93133583021223398</v>
      </c>
      <c r="M429">
        <v>0.99001248439450595</v>
      </c>
      <c r="N429">
        <v>0.93601003764115398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259</v>
      </c>
      <c r="F430">
        <v>252</v>
      </c>
      <c r="G430">
        <v>7</v>
      </c>
      <c r="H430">
        <v>205</v>
      </c>
      <c r="I430">
        <v>54</v>
      </c>
      <c r="J430">
        <v>47</v>
      </c>
      <c r="K430">
        <v>0.79150579150579103</v>
      </c>
      <c r="L430">
        <v>0.81349206349206304</v>
      </c>
      <c r="M430">
        <v>1.0277777777777699</v>
      </c>
      <c r="N430">
        <v>0.802348336594912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1045</v>
      </c>
      <c r="F431">
        <v>1044</v>
      </c>
      <c r="G431">
        <v>1</v>
      </c>
      <c r="H431">
        <v>1040</v>
      </c>
      <c r="I431">
        <v>5</v>
      </c>
      <c r="J431">
        <v>4</v>
      </c>
      <c r="K431">
        <v>0.995215311004784</v>
      </c>
      <c r="L431">
        <v>0.99616858237547801</v>
      </c>
      <c r="M431">
        <v>1.0009578544061299</v>
      </c>
      <c r="N431">
        <v>0.99569171852561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803</v>
      </c>
      <c r="F432">
        <v>801</v>
      </c>
      <c r="G432">
        <v>2</v>
      </c>
      <c r="H432">
        <v>760</v>
      </c>
      <c r="I432">
        <v>43</v>
      </c>
      <c r="J432">
        <v>41</v>
      </c>
      <c r="K432">
        <v>0.94645080946450799</v>
      </c>
      <c r="L432">
        <v>0.94881398252184701</v>
      </c>
      <c r="M432">
        <v>1.00249687890137</v>
      </c>
      <c r="N432">
        <v>0.94763092269326599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235</v>
      </c>
      <c r="F433">
        <v>252</v>
      </c>
      <c r="G433">
        <v>17</v>
      </c>
      <c r="H433">
        <v>196</v>
      </c>
      <c r="I433">
        <v>39</v>
      </c>
      <c r="J433">
        <v>56</v>
      </c>
      <c r="K433">
        <v>0.83404255319148901</v>
      </c>
      <c r="L433">
        <v>0.77777777777777701</v>
      </c>
      <c r="M433">
        <v>0.932539682539682</v>
      </c>
      <c r="N433">
        <v>0.80492813141683695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1073</v>
      </c>
      <c r="F434">
        <v>1076</v>
      </c>
      <c r="G434">
        <v>3</v>
      </c>
      <c r="H434">
        <v>1060</v>
      </c>
      <c r="I434">
        <v>13</v>
      </c>
      <c r="J434">
        <v>16</v>
      </c>
      <c r="K434">
        <v>0.98788443616029797</v>
      </c>
      <c r="L434">
        <v>0.98513011152416297</v>
      </c>
      <c r="M434">
        <v>0.99721189591077997</v>
      </c>
      <c r="N434">
        <v>0.98650535132619799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716</v>
      </c>
      <c r="F435">
        <v>753</v>
      </c>
      <c r="G435">
        <v>37</v>
      </c>
      <c r="H435">
        <v>666</v>
      </c>
      <c r="I435">
        <v>50</v>
      </c>
      <c r="J435">
        <v>87</v>
      </c>
      <c r="K435">
        <v>0.93016759776536295</v>
      </c>
      <c r="L435">
        <v>0.88446215139442197</v>
      </c>
      <c r="M435">
        <v>0.95086321381142103</v>
      </c>
      <c r="N435">
        <v>0.90673927842069402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268</v>
      </c>
      <c r="F436">
        <v>245</v>
      </c>
      <c r="G436">
        <v>23</v>
      </c>
      <c r="H436">
        <v>180</v>
      </c>
      <c r="I436">
        <v>88</v>
      </c>
      <c r="J436">
        <v>65</v>
      </c>
      <c r="K436">
        <v>0.67164179104477595</v>
      </c>
      <c r="L436">
        <v>0.73469387755102</v>
      </c>
      <c r="M436">
        <v>1.0938775510204</v>
      </c>
      <c r="N436">
        <v>0.70175438596491202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1061</v>
      </c>
      <c r="F437">
        <v>1076</v>
      </c>
      <c r="G437">
        <v>15</v>
      </c>
      <c r="H437">
        <v>1052</v>
      </c>
      <c r="I437">
        <v>9</v>
      </c>
      <c r="J437">
        <v>24</v>
      </c>
      <c r="K437">
        <v>0.99151743638077205</v>
      </c>
      <c r="L437">
        <v>0.97769516728624495</v>
      </c>
      <c r="M437">
        <v>0.98605947955390305</v>
      </c>
      <c r="N437">
        <v>0.98455779129620902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734</v>
      </c>
      <c r="F438">
        <v>753</v>
      </c>
      <c r="G438">
        <v>19</v>
      </c>
      <c r="H438">
        <v>682</v>
      </c>
      <c r="I438">
        <v>52</v>
      </c>
      <c r="J438">
        <v>71</v>
      </c>
      <c r="K438">
        <v>0.92915531335149804</v>
      </c>
      <c r="L438">
        <v>0.90571049136786097</v>
      </c>
      <c r="M438">
        <v>0.97476759628153997</v>
      </c>
      <c r="N438">
        <v>0.91728312037659698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262</v>
      </c>
      <c r="F439">
        <v>245</v>
      </c>
      <c r="G439">
        <v>17</v>
      </c>
      <c r="H439">
        <v>204</v>
      </c>
      <c r="I439">
        <v>58</v>
      </c>
      <c r="J439">
        <v>41</v>
      </c>
      <c r="K439">
        <v>0.77862595419847302</v>
      </c>
      <c r="L439">
        <v>0.83265306122448901</v>
      </c>
      <c r="M439">
        <v>1.0693877551020401</v>
      </c>
      <c r="N439">
        <v>0.80473372781065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1067</v>
      </c>
      <c r="F440">
        <v>1076</v>
      </c>
      <c r="G440">
        <v>9</v>
      </c>
      <c r="H440">
        <v>1063</v>
      </c>
      <c r="I440">
        <v>4</v>
      </c>
      <c r="J440">
        <v>13</v>
      </c>
      <c r="K440">
        <v>0.99625117150890297</v>
      </c>
      <c r="L440">
        <v>0.987918215613382</v>
      </c>
      <c r="M440">
        <v>0.99163568773234201</v>
      </c>
      <c r="N440">
        <v>0.99206719552029798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721</v>
      </c>
      <c r="F441">
        <v>753</v>
      </c>
      <c r="G441">
        <v>32</v>
      </c>
      <c r="H441">
        <v>674</v>
      </c>
      <c r="I441">
        <v>47</v>
      </c>
      <c r="J441">
        <v>79</v>
      </c>
      <c r="K441">
        <v>0.93481276005547798</v>
      </c>
      <c r="L441">
        <v>0.89508632138114197</v>
      </c>
      <c r="M441">
        <v>0.95750332005312</v>
      </c>
      <c r="N441">
        <v>0.91451831750339196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219</v>
      </c>
      <c r="F442">
        <v>245</v>
      </c>
      <c r="G442">
        <v>26</v>
      </c>
      <c r="H442">
        <v>177</v>
      </c>
      <c r="I442">
        <v>42</v>
      </c>
      <c r="J442">
        <v>68</v>
      </c>
      <c r="K442">
        <v>0.80821917808219101</v>
      </c>
      <c r="L442">
        <v>0.72244897959183596</v>
      </c>
      <c r="M442">
        <v>0.893877551020408</v>
      </c>
      <c r="N442">
        <v>0.76293103448275801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1218</v>
      </c>
      <c r="F443">
        <v>1251</v>
      </c>
      <c r="G443">
        <v>33</v>
      </c>
      <c r="H443">
        <v>1213</v>
      </c>
      <c r="I443">
        <v>5</v>
      </c>
      <c r="J443">
        <v>38</v>
      </c>
      <c r="K443">
        <v>0.99589490968801297</v>
      </c>
      <c r="L443">
        <v>0.96962430055955195</v>
      </c>
      <c r="M443">
        <v>0.97362110311750605</v>
      </c>
      <c r="N443">
        <v>0.98258404212231598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838</v>
      </c>
      <c r="F444">
        <v>841</v>
      </c>
      <c r="G444">
        <v>3</v>
      </c>
      <c r="H444">
        <v>723</v>
      </c>
      <c r="I444">
        <v>115</v>
      </c>
      <c r="J444">
        <v>118</v>
      </c>
      <c r="K444">
        <v>0.86276849642004705</v>
      </c>
      <c r="L444">
        <v>0.85969084423305497</v>
      </c>
      <c r="M444">
        <v>0.99643281807372097</v>
      </c>
      <c r="N444">
        <v>0.86122692078618202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283</v>
      </c>
      <c r="F445">
        <v>252</v>
      </c>
      <c r="G445">
        <v>31</v>
      </c>
      <c r="H445">
        <v>176</v>
      </c>
      <c r="I445">
        <v>107</v>
      </c>
      <c r="J445">
        <v>76</v>
      </c>
      <c r="K445">
        <v>0.62190812720847999</v>
      </c>
      <c r="L445">
        <v>0.69841269841269804</v>
      </c>
      <c r="M445">
        <v>1.1230158730158699</v>
      </c>
      <c r="N445">
        <v>0.65794392523364398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1251</v>
      </c>
      <c r="F446">
        <v>1251</v>
      </c>
      <c r="G446">
        <v>0</v>
      </c>
      <c r="H446">
        <v>1230</v>
      </c>
      <c r="I446">
        <v>21</v>
      </c>
      <c r="J446">
        <v>21</v>
      </c>
      <c r="K446">
        <v>0.98321342925659405</v>
      </c>
      <c r="L446">
        <v>0.98321342925659405</v>
      </c>
      <c r="M446">
        <v>1</v>
      </c>
      <c r="N446">
        <v>0.98321342925659405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824</v>
      </c>
      <c r="F447">
        <v>841</v>
      </c>
      <c r="G447">
        <v>17</v>
      </c>
      <c r="H447">
        <v>729</v>
      </c>
      <c r="I447">
        <v>95</v>
      </c>
      <c r="J447">
        <v>112</v>
      </c>
      <c r="K447">
        <v>0.884708737864077</v>
      </c>
      <c r="L447">
        <v>0.86682520808561203</v>
      </c>
      <c r="M447">
        <v>0.97978596908442295</v>
      </c>
      <c r="N447">
        <v>0.87567567567567495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253</v>
      </c>
      <c r="F448">
        <v>252</v>
      </c>
      <c r="G448">
        <v>1</v>
      </c>
      <c r="H448">
        <v>201</v>
      </c>
      <c r="I448">
        <v>52</v>
      </c>
      <c r="J448">
        <v>51</v>
      </c>
      <c r="K448">
        <v>0.79446640316205497</v>
      </c>
      <c r="L448">
        <v>0.79761904761904701</v>
      </c>
      <c r="M448">
        <v>1.00396825396825</v>
      </c>
      <c r="N448">
        <v>0.79603960396039597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1216</v>
      </c>
      <c r="F449">
        <v>1251</v>
      </c>
      <c r="G449">
        <v>35</v>
      </c>
      <c r="H449">
        <v>1214</v>
      </c>
      <c r="I449">
        <v>2</v>
      </c>
      <c r="J449">
        <v>37</v>
      </c>
      <c r="K449">
        <v>0.99835526315789402</v>
      </c>
      <c r="L449">
        <v>0.97042366107114297</v>
      </c>
      <c r="M449">
        <v>0.97202238209432401</v>
      </c>
      <c r="N449">
        <v>0.98419132549655397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819</v>
      </c>
      <c r="F450">
        <v>841</v>
      </c>
      <c r="G450">
        <v>22</v>
      </c>
      <c r="H450">
        <v>735</v>
      </c>
      <c r="I450">
        <v>84</v>
      </c>
      <c r="J450">
        <v>106</v>
      </c>
      <c r="K450">
        <v>0.89743589743589702</v>
      </c>
      <c r="L450">
        <v>0.87395957193816798</v>
      </c>
      <c r="M450">
        <v>0.97384066587395901</v>
      </c>
      <c r="N450">
        <v>0.88554216867469804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226</v>
      </c>
      <c r="F451">
        <v>252</v>
      </c>
      <c r="G451">
        <v>26</v>
      </c>
      <c r="H451">
        <v>178</v>
      </c>
      <c r="I451">
        <v>48</v>
      </c>
      <c r="J451">
        <v>74</v>
      </c>
      <c r="K451">
        <v>0.787610619469026</v>
      </c>
      <c r="L451">
        <v>0.70634920634920595</v>
      </c>
      <c r="M451">
        <v>0.89682539682539597</v>
      </c>
      <c r="N451">
        <v>0.74476987447698695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917</v>
      </c>
      <c r="F452">
        <v>920</v>
      </c>
      <c r="G452">
        <v>3</v>
      </c>
      <c r="H452">
        <v>913</v>
      </c>
      <c r="I452">
        <v>4</v>
      </c>
      <c r="J452">
        <v>7</v>
      </c>
      <c r="K452">
        <v>0.99563794983642295</v>
      </c>
      <c r="L452">
        <v>0.99239130434782596</v>
      </c>
      <c r="M452">
        <v>0.99673913043478202</v>
      </c>
      <c r="N452">
        <v>0.99401197604790403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534</v>
      </c>
      <c r="F453">
        <v>549</v>
      </c>
      <c r="G453">
        <v>15</v>
      </c>
      <c r="H453">
        <v>452</v>
      </c>
      <c r="I453">
        <v>82</v>
      </c>
      <c r="J453">
        <v>97</v>
      </c>
      <c r="K453">
        <v>0.84644194756554303</v>
      </c>
      <c r="L453">
        <v>0.82331511839708504</v>
      </c>
      <c r="M453">
        <v>0.97267759562841505</v>
      </c>
      <c r="N453">
        <v>0.83471837488457901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159</v>
      </c>
      <c r="I454">
        <v>62</v>
      </c>
      <c r="J454">
        <v>45</v>
      </c>
      <c r="K454">
        <v>0.71945701357465996</v>
      </c>
      <c r="L454">
        <v>0.77941176470588203</v>
      </c>
      <c r="M454">
        <v>1.0833333333333299</v>
      </c>
      <c r="N454">
        <v>0.748235294117647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923</v>
      </c>
      <c r="F455">
        <v>920</v>
      </c>
      <c r="G455">
        <v>3</v>
      </c>
      <c r="H455">
        <v>911</v>
      </c>
      <c r="I455">
        <v>12</v>
      </c>
      <c r="J455">
        <v>9</v>
      </c>
      <c r="K455">
        <v>0.98699891657638095</v>
      </c>
      <c r="L455">
        <v>0.99021739130434705</v>
      </c>
      <c r="M455">
        <v>1.0032608695652101</v>
      </c>
      <c r="N455">
        <v>0.98860553445469301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583</v>
      </c>
      <c r="F456">
        <v>549</v>
      </c>
      <c r="G456">
        <v>34</v>
      </c>
      <c r="H456">
        <v>494</v>
      </c>
      <c r="I456">
        <v>89</v>
      </c>
      <c r="J456">
        <v>55</v>
      </c>
      <c r="K456">
        <v>0.84734133790737498</v>
      </c>
      <c r="L456">
        <v>0.89981785063752195</v>
      </c>
      <c r="M456">
        <v>1.06193078324225</v>
      </c>
      <c r="N456">
        <v>0.87279151943462896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222</v>
      </c>
      <c r="F457">
        <v>204</v>
      </c>
      <c r="G457">
        <v>18</v>
      </c>
      <c r="H457">
        <v>175</v>
      </c>
      <c r="I457">
        <v>47</v>
      </c>
      <c r="J457">
        <v>29</v>
      </c>
      <c r="K457">
        <v>0.78828828828828801</v>
      </c>
      <c r="L457">
        <v>0.85784313725490102</v>
      </c>
      <c r="M457">
        <v>1.0882352941176401</v>
      </c>
      <c r="N457">
        <v>0.82159624413145504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917</v>
      </c>
      <c r="F458">
        <v>920</v>
      </c>
      <c r="G458">
        <v>3</v>
      </c>
      <c r="H458">
        <v>914</v>
      </c>
      <c r="I458">
        <v>3</v>
      </c>
      <c r="J458">
        <v>6</v>
      </c>
      <c r="K458">
        <v>0.99672846237731705</v>
      </c>
      <c r="L458">
        <v>0.99347826086956503</v>
      </c>
      <c r="M458">
        <v>0.99673913043478202</v>
      </c>
      <c r="N458">
        <v>0.99510070767555803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569</v>
      </c>
      <c r="F459">
        <v>549</v>
      </c>
      <c r="G459">
        <v>20</v>
      </c>
      <c r="H459">
        <v>485</v>
      </c>
      <c r="I459">
        <v>84</v>
      </c>
      <c r="J459">
        <v>64</v>
      </c>
      <c r="K459">
        <v>0.85237258347978895</v>
      </c>
      <c r="L459">
        <v>0.88342440801457101</v>
      </c>
      <c r="M459">
        <v>1.0364298724954399</v>
      </c>
      <c r="N459">
        <v>0.86762075134168104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189</v>
      </c>
      <c r="F460">
        <v>204</v>
      </c>
      <c r="G460">
        <v>15</v>
      </c>
      <c r="H460">
        <v>159</v>
      </c>
      <c r="I460">
        <v>30</v>
      </c>
      <c r="J460">
        <v>45</v>
      </c>
      <c r="K460">
        <v>0.84126984126984095</v>
      </c>
      <c r="L460">
        <v>0.77941176470588203</v>
      </c>
      <c r="M460">
        <v>0.92647058823529405</v>
      </c>
      <c r="N460">
        <v>0.80916030534351102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1001</v>
      </c>
      <c r="F461">
        <v>946</v>
      </c>
      <c r="G461">
        <v>55</v>
      </c>
      <c r="H461">
        <v>940</v>
      </c>
      <c r="I461">
        <v>61</v>
      </c>
      <c r="J461">
        <v>6</v>
      </c>
      <c r="K461">
        <v>0.93906093906093902</v>
      </c>
      <c r="L461">
        <v>0.99365750528541197</v>
      </c>
      <c r="M461">
        <v>1.0581395348837199</v>
      </c>
      <c r="N461">
        <v>0.96558808423215203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684</v>
      </c>
      <c r="F462">
        <v>703</v>
      </c>
      <c r="G462">
        <v>19</v>
      </c>
      <c r="H462">
        <v>617</v>
      </c>
      <c r="I462">
        <v>67</v>
      </c>
      <c r="J462">
        <v>86</v>
      </c>
      <c r="K462">
        <v>0.90204678362573099</v>
      </c>
      <c r="L462">
        <v>0.87766714082503505</v>
      </c>
      <c r="M462">
        <v>0.97297297297297303</v>
      </c>
      <c r="N462">
        <v>0.88968997837058394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218</v>
      </c>
      <c r="F463">
        <v>247</v>
      </c>
      <c r="G463">
        <v>29</v>
      </c>
      <c r="H463">
        <v>164</v>
      </c>
      <c r="I463">
        <v>54</v>
      </c>
      <c r="J463">
        <v>83</v>
      </c>
      <c r="K463">
        <v>0.75229357798165097</v>
      </c>
      <c r="L463">
        <v>0.66396761133603199</v>
      </c>
      <c r="M463">
        <v>0.88259109311740802</v>
      </c>
      <c r="N463">
        <v>0.70537634408602101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970</v>
      </c>
      <c r="F464">
        <v>946</v>
      </c>
      <c r="G464">
        <v>24</v>
      </c>
      <c r="H464">
        <v>939</v>
      </c>
      <c r="I464">
        <v>31</v>
      </c>
      <c r="J464">
        <v>7</v>
      </c>
      <c r="K464">
        <v>0.96804123711340195</v>
      </c>
      <c r="L464">
        <v>0.992600422832981</v>
      </c>
      <c r="M464">
        <v>1.0253699788583499</v>
      </c>
      <c r="N464">
        <v>0.98016701461377798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701</v>
      </c>
      <c r="F465">
        <v>703</v>
      </c>
      <c r="G465">
        <v>2</v>
      </c>
      <c r="H465">
        <v>645</v>
      </c>
      <c r="I465">
        <v>56</v>
      </c>
      <c r="J465">
        <v>58</v>
      </c>
      <c r="K465">
        <v>0.92011412268188297</v>
      </c>
      <c r="L465">
        <v>0.91749644381223305</v>
      </c>
      <c r="M465">
        <v>0.99715504978662794</v>
      </c>
      <c r="N465">
        <v>0.91880341880341798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236</v>
      </c>
      <c r="F466">
        <v>247</v>
      </c>
      <c r="G466">
        <v>11</v>
      </c>
      <c r="H466">
        <v>188</v>
      </c>
      <c r="I466">
        <v>48</v>
      </c>
      <c r="J466">
        <v>59</v>
      </c>
      <c r="K466">
        <v>0.79661016949152497</v>
      </c>
      <c r="L466">
        <v>0.76113360323886603</v>
      </c>
      <c r="M466">
        <v>0.95546558704453399</v>
      </c>
      <c r="N466">
        <v>0.77846790890269102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940</v>
      </c>
      <c r="F467">
        <v>946</v>
      </c>
      <c r="G467">
        <v>6</v>
      </c>
      <c r="H467">
        <v>937</v>
      </c>
      <c r="I467">
        <v>3</v>
      </c>
      <c r="J467">
        <v>9</v>
      </c>
      <c r="K467">
        <v>0.99680851063829701</v>
      </c>
      <c r="L467">
        <v>0.99048625792811795</v>
      </c>
      <c r="M467">
        <v>0.99365750528541197</v>
      </c>
      <c r="N467">
        <v>0.99363732767762403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685</v>
      </c>
      <c r="F468">
        <v>703</v>
      </c>
      <c r="G468">
        <v>18</v>
      </c>
      <c r="H468">
        <v>620</v>
      </c>
      <c r="I468">
        <v>65</v>
      </c>
      <c r="J468">
        <v>83</v>
      </c>
      <c r="K468">
        <v>0.90510948905109401</v>
      </c>
      <c r="L468">
        <v>0.88193456614509202</v>
      </c>
      <c r="M468">
        <v>0.97439544807965806</v>
      </c>
      <c r="N468">
        <v>0.89337175792507195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230</v>
      </c>
      <c r="F469">
        <v>247</v>
      </c>
      <c r="G469">
        <v>17</v>
      </c>
      <c r="H469">
        <v>180</v>
      </c>
      <c r="I469">
        <v>50</v>
      </c>
      <c r="J469">
        <v>67</v>
      </c>
      <c r="K469">
        <v>0.78260869565217395</v>
      </c>
      <c r="L469">
        <v>0.72874493927125505</v>
      </c>
      <c r="M469">
        <v>0.93117408906882504</v>
      </c>
      <c r="N469">
        <v>0.75471698113207497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1011</v>
      </c>
      <c r="F470">
        <v>999</v>
      </c>
      <c r="G470">
        <v>12</v>
      </c>
      <c r="H470">
        <v>991</v>
      </c>
      <c r="I470">
        <v>20</v>
      </c>
      <c r="J470">
        <v>8</v>
      </c>
      <c r="K470">
        <v>0.98021760633036503</v>
      </c>
      <c r="L470">
        <v>0.99199199199199195</v>
      </c>
      <c r="M470">
        <v>1.01201201201201</v>
      </c>
      <c r="N470">
        <v>0.98606965174129302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864</v>
      </c>
      <c r="F471">
        <v>835</v>
      </c>
      <c r="G471">
        <v>29</v>
      </c>
      <c r="H471">
        <v>760</v>
      </c>
      <c r="I471">
        <v>104</v>
      </c>
      <c r="J471">
        <v>75</v>
      </c>
      <c r="K471">
        <v>0.87962962962962898</v>
      </c>
      <c r="L471">
        <v>0.91017964071856206</v>
      </c>
      <c r="M471">
        <v>1.0347305389221499</v>
      </c>
      <c r="N471">
        <v>0.89464390818128303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292</v>
      </c>
      <c r="F472">
        <v>266</v>
      </c>
      <c r="G472">
        <v>26</v>
      </c>
      <c r="H472">
        <v>169</v>
      </c>
      <c r="I472">
        <v>123</v>
      </c>
      <c r="J472">
        <v>97</v>
      </c>
      <c r="K472">
        <v>0.57876712328767099</v>
      </c>
      <c r="L472">
        <v>0.63533834586466098</v>
      </c>
      <c r="M472">
        <v>1.0977443609022499</v>
      </c>
      <c r="N472">
        <v>0.60573476702508899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995</v>
      </c>
      <c r="F473">
        <v>999</v>
      </c>
      <c r="G473">
        <v>4</v>
      </c>
      <c r="H473">
        <v>981</v>
      </c>
      <c r="I473">
        <v>14</v>
      </c>
      <c r="J473">
        <v>18</v>
      </c>
      <c r="K473">
        <v>0.98592964824120599</v>
      </c>
      <c r="L473">
        <v>0.98198198198198094</v>
      </c>
      <c r="M473">
        <v>0.99599599599599598</v>
      </c>
      <c r="N473">
        <v>0.98395185556669995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840</v>
      </c>
      <c r="F474">
        <v>835</v>
      </c>
      <c r="G474">
        <v>5</v>
      </c>
      <c r="H474">
        <v>758</v>
      </c>
      <c r="I474">
        <v>82</v>
      </c>
      <c r="J474">
        <v>77</v>
      </c>
      <c r="K474">
        <v>0.90238095238095195</v>
      </c>
      <c r="L474">
        <v>0.907784431137724</v>
      </c>
      <c r="M474">
        <v>1.00598802395209</v>
      </c>
      <c r="N474">
        <v>0.90507462686567097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264</v>
      </c>
      <c r="F475">
        <v>266</v>
      </c>
      <c r="G475">
        <v>2</v>
      </c>
      <c r="H475">
        <v>189</v>
      </c>
      <c r="I475">
        <v>75</v>
      </c>
      <c r="J475">
        <v>77</v>
      </c>
      <c r="K475">
        <v>0.71590909090909005</v>
      </c>
      <c r="L475">
        <v>0.71052631578947301</v>
      </c>
      <c r="M475">
        <v>0.99248120300751796</v>
      </c>
      <c r="N475">
        <v>0.71320754716981105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1001</v>
      </c>
      <c r="F476">
        <v>999</v>
      </c>
      <c r="G476">
        <v>2</v>
      </c>
      <c r="H476">
        <v>994</v>
      </c>
      <c r="I476">
        <v>7</v>
      </c>
      <c r="J476">
        <v>5</v>
      </c>
      <c r="K476">
        <v>0.99300699300699302</v>
      </c>
      <c r="L476">
        <v>0.994994994994995</v>
      </c>
      <c r="M476">
        <v>1.002002002002</v>
      </c>
      <c r="N476">
        <v>0.99399999999999999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850</v>
      </c>
      <c r="F477">
        <v>835</v>
      </c>
      <c r="G477">
        <v>15</v>
      </c>
      <c r="H477">
        <v>769</v>
      </c>
      <c r="I477">
        <v>81</v>
      </c>
      <c r="J477">
        <v>66</v>
      </c>
      <c r="K477">
        <v>0.90470588235294103</v>
      </c>
      <c r="L477">
        <v>0.92095808383233502</v>
      </c>
      <c r="M477">
        <v>1.0179640718562799</v>
      </c>
      <c r="N477">
        <v>0.912759643916914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253</v>
      </c>
      <c r="F478">
        <v>266</v>
      </c>
      <c r="G478">
        <v>13</v>
      </c>
      <c r="H478">
        <v>191</v>
      </c>
      <c r="I478">
        <v>62</v>
      </c>
      <c r="J478">
        <v>75</v>
      </c>
      <c r="K478">
        <v>0.75494071146245001</v>
      </c>
      <c r="L478">
        <v>0.71804511278195404</v>
      </c>
      <c r="M478">
        <v>0.95112781954887204</v>
      </c>
      <c r="N478">
        <v>0.73603082851637702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1102</v>
      </c>
      <c r="F479">
        <v>1079</v>
      </c>
      <c r="G479">
        <v>23</v>
      </c>
      <c r="H479">
        <v>1078</v>
      </c>
      <c r="I479">
        <v>24</v>
      </c>
      <c r="J479">
        <v>1</v>
      </c>
      <c r="K479">
        <v>0.97822141560798503</v>
      </c>
      <c r="L479">
        <v>0.99907321594068499</v>
      </c>
      <c r="M479">
        <v>1.0213160333642199</v>
      </c>
      <c r="N479">
        <v>0.98853736817973403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629</v>
      </c>
      <c r="F480">
        <v>680</v>
      </c>
      <c r="G480">
        <v>51</v>
      </c>
      <c r="H480">
        <v>577</v>
      </c>
      <c r="I480">
        <v>52</v>
      </c>
      <c r="J480">
        <v>103</v>
      </c>
      <c r="K480">
        <v>0.91732909379968197</v>
      </c>
      <c r="L480">
        <v>0.84852941176470498</v>
      </c>
      <c r="M480">
        <v>0.92500000000000004</v>
      </c>
      <c r="N480">
        <v>0.88158899923605805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142</v>
      </c>
      <c r="I481">
        <v>43</v>
      </c>
      <c r="J481">
        <v>105</v>
      </c>
      <c r="K481">
        <v>0.76756756756756706</v>
      </c>
      <c r="L481">
        <v>0.57489878542510098</v>
      </c>
      <c r="M481">
        <v>0.748987854251012</v>
      </c>
      <c r="N481">
        <v>0.657407407407407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1081</v>
      </c>
      <c r="F482">
        <v>1079</v>
      </c>
      <c r="G482">
        <v>2</v>
      </c>
      <c r="H482">
        <v>1062</v>
      </c>
      <c r="I482">
        <v>19</v>
      </c>
      <c r="J482">
        <v>17</v>
      </c>
      <c r="K482">
        <v>0.98242368177613304</v>
      </c>
      <c r="L482">
        <v>0.98424467099165802</v>
      </c>
      <c r="M482">
        <v>1.00185356811862</v>
      </c>
      <c r="N482">
        <v>0.98333333333333295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665</v>
      </c>
      <c r="F483">
        <v>680</v>
      </c>
      <c r="G483">
        <v>15</v>
      </c>
      <c r="H483">
        <v>623</v>
      </c>
      <c r="I483">
        <v>42</v>
      </c>
      <c r="J483">
        <v>57</v>
      </c>
      <c r="K483">
        <v>0.93684210526315703</v>
      </c>
      <c r="L483">
        <v>0.91617647058823504</v>
      </c>
      <c r="M483">
        <v>0.97794117647058798</v>
      </c>
      <c r="N483">
        <v>0.92639405204460901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204</v>
      </c>
      <c r="I484">
        <v>28</v>
      </c>
      <c r="J484">
        <v>43</v>
      </c>
      <c r="K484">
        <v>0.87931034482758597</v>
      </c>
      <c r="L484">
        <v>0.82591093117408898</v>
      </c>
      <c r="M484">
        <v>0.93927125506072795</v>
      </c>
      <c r="N484">
        <v>0.85177453027139804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1069</v>
      </c>
      <c r="F485">
        <v>1079</v>
      </c>
      <c r="G485">
        <v>10</v>
      </c>
      <c r="H485">
        <v>1065</v>
      </c>
      <c r="I485">
        <v>4</v>
      </c>
      <c r="J485">
        <v>14</v>
      </c>
      <c r="K485">
        <v>0.99625818521983101</v>
      </c>
      <c r="L485">
        <v>0.98702502316960095</v>
      </c>
      <c r="M485">
        <v>0.99073215940685799</v>
      </c>
      <c r="N485">
        <v>0.99162011173184295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674</v>
      </c>
      <c r="F486">
        <v>680</v>
      </c>
      <c r="G486">
        <v>6</v>
      </c>
      <c r="H486">
        <v>630</v>
      </c>
      <c r="I486">
        <v>44</v>
      </c>
      <c r="J486">
        <v>50</v>
      </c>
      <c r="K486">
        <v>0.93471810089020702</v>
      </c>
      <c r="L486">
        <v>0.92647058823529405</v>
      </c>
      <c r="M486">
        <v>0.99117647058823499</v>
      </c>
      <c r="N486">
        <v>0.930576070901034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218</v>
      </c>
      <c r="F487">
        <v>247</v>
      </c>
      <c r="G487">
        <v>29</v>
      </c>
      <c r="H487">
        <v>189</v>
      </c>
      <c r="I487">
        <v>29</v>
      </c>
      <c r="J487">
        <v>58</v>
      </c>
      <c r="K487">
        <v>0.86697247706421998</v>
      </c>
      <c r="L487">
        <v>0.76518218623481704</v>
      </c>
      <c r="M487">
        <v>0.88259109311740802</v>
      </c>
      <c r="N487">
        <v>0.81290322580645102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980</v>
      </c>
      <c r="F488">
        <v>946</v>
      </c>
      <c r="G488">
        <v>34</v>
      </c>
      <c r="H488">
        <v>943</v>
      </c>
      <c r="I488">
        <v>37</v>
      </c>
      <c r="J488">
        <v>3</v>
      </c>
      <c r="K488">
        <v>0.962244897959183</v>
      </c>
      <c r="L488">
        <v>0.99682875264270598</v>
      </c>
      <c r="M488">
        <v>1.03594080338266</v>
      </c>
      <c r="N488">
        <v>0.97923156801661404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667</v>
      </c>
      <c r="F489">
        <v>718</v>
      </c>
      <c r="G489">
        <v>51</v>
      </c>
      <c r="H489">
        <v>603</v>
      </c>
      <c r="I489">
        <v>64</v>
      </c>
      <c r="J489">
        <v>115</v>
      </c>
      <c r="K489">
        <v>0.90404797601199405</v>
      </c>
      <c r="L489">
        <v>0.83983286908077903</v>
      </c>
      <c r="M489">
        <v>0.92896935933147595</v>
      </c>
      <c r="N489">
        <v>0.87075812274368203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223</v>
      </c>
      <c r="F490">
        <v>207</v>
      </c>
      <c r="G490">
        <v>16</v>
      </c>
      <c r="H490">
        <v>133</v>
      </c>
      <c r="I490">
        <v>90</v>
      </c>
      <c r="J490">
        <v>74</v>
      </c>
      <c r="K490">
        <v>0.59641255605381105</v>
      </c>
      <c r="L490">
        <v>0.64251207729468596</v>
      </c>
      <c r="M490">
        <v>1.0772946859903301</v>
      </c>
      <c r="N490">
        <v>0.61860465116278995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943</v>
      </c>
      <c r="F491">
        <v>946</v>
      </c>
      <c r="G491">
        <v>3</v>
      </c>
      <c r="H491">
        <v>935</v>
      </c>
      <c r="I491">
        <v>8</v>
      </c>
      <c r="J491">
        <v>11</v>
      </c>
      <c r="K491">
        <v>0.991516436903499</v>
      </c>
      <c r="L491">
        <v>0.98837209302325502</v>
      </c>
      <c r="M491">
        <v>0.99682875264270598</v>
      </c>
      <c r="N491">
        <v>0.98994176813128598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707</v>
      </c>
      <c r="F492">
        <v>718</v>
      </c>
      <c r="G492">
        <v>11</v>
      </c>
      <c r="H492">
        <v>648</v>
      </c>
      <c r="I492">
        <v>59</v>
      </c>
      <c r="J492">
        <v>70</v>
      </c>
      <c r="K492">
        <v>0.916548797736916</v>
      </c>
      <c r="L492">
        <v>0.90250696378829998</v>
      </c>
      <c r="M492">
        <v>0.98467966573816101</v>
      </c>
      <c r="N492">
        <v>0.90947368421052599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202</v>
      </c>
      <c r="F493">
        <v>207</v>
      </c>
      <c r="G493">
        <v>5</v>
      </c>
      <c r="H493">
        <v>145</v>
      </c>
      <c r="I493">
        <v>57</v>
      </c>
      <c r="J493">
        <v>62</v>
      </c>
      <c r="K493">
        <v>0.71782178217821702</v>
      </c>
      <c r="L493">
        <v>0.70048309178743895</v>
      </c>
      <c r="M493">
        <v>0.97584541062801899</v>
      </c>
      <c r="N493">
        <v>0.70904645476772599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938</v>
      </c>
      <c r="F494">
        <v>946</v>
      </c>
      <c r="G494">
        <v>8</v>
      </c>
      <c r="H494">
        <v>937</v>
      </c>
      <c r="I494">
        <v>1</v>
      </c>
      <c r="J494">
        <v>9</v>
      </c>
      <c r="K494">
        <v>0.99893390191897602</v>
      </c>
      <c r="L494">
        <v>0.99048625792811795</v>
      </c>
      <c r="M494">
        <v>0.99154334038054903</v>
      </c>
      <c r="N494">
        <v>0.99469214437367204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694</v>
      </c>
      <c r="F495">
        <v>718</v>
      </c>
      <c r="G495">
        <v>24</v>
      </c>
      <c r="H495">
        <v>629</v>
      </c>
      <c r="I495">
        <v>65</v>
      </c>
      <c r="J495">
        <v>89</v>
      </c>
      <c r="K495">
        <v>0.90634005763688696</v>
      </c>
      <c r="L495">
        <v>0.876044568245125</v>
      </c>
      <c r="M495">
        <v>0.96657381615598803</v>
      </c>
      <c r="N495">
        <v>0.89093484419263402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191</v>
      </c>
      <c r="F496">
        <v>207</v>
      </c>
      <c r="G496">
        <v>16</v>
      </c>
      <c r="H496">
        <v>134</v>
      </c>
      <c r="I496">
        <v>57</v>
      </c>
      <c r="J496">
        <v>73</v>
      </c>
      <c r="K496">
        <v>0.70157068062827199</v>
      </c>
      <c r="L496">
        <v>0.647342995169082</v>
      </c>
      <c r="M496">
        <v>0.92270531400966105</v>
      </c>
      <c r="N496">
        <v>0.67336683417085397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1020</v>
      </c>
      <c r="F497">
        <v>985</v>
      </c>
      <c r="G497">
        <v>35</v>
      </c>
      <c r="H497">
        <v>984</v>
      </c>
      <c r="I497">
        <v>36</v>
      </c>
      <c r="J497">
        <v>1</v>
      </c>
      <c r="K497">
        <v>0.96470588235294097</v>
      </c>
      <c r="L497">
        <v>0.99898477157360399</v>
      </c>
      <c r="M497">
        <v>1.0355329949238501</v>
      </c>
      <c r="N497">
        <v>0.98154613466334095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728</v>
      </c>
      <c r="F498">
        <v>720</v>
      </c>
      <c r="G498">
        <v>8</v>
      </c>
      <c r="H498">
        <v>651</v>
      </c>
      <c r="I498">
        <v>77</v>
      </c>
      <c r="J498">
        <v>69</v>
      </c>
      <c r="K498">
        <v>0.89423076923076905</v>
      </c>
      <c r="L498">
        <v>0.90416666666666601</v>
      </c>
      <c r="M498">
        <v>1.01111111111111</v>
      </c>
      <c r="N498">
        <v>0.899171270718232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271</v>
      </c>
      <c r="F499">
        <v>214</v>
      </c>
      <c r="G499">
        <v>57</v>
      </c>
      <c r="H499">
        <v>174</v>
      </c>
      <c r="I499">
        <v>97</v>
      </c>
      <c r="J499">
        <v>40</v>
      </c>
      <c r="K499">
        <v>0.64206642066420605</v>
      </c>
      <c r="L499">
        <v>0.81308411214953202</v>
      </c>
      <c r="M499">
        <v>1.26635514018691</v>
      </c>
      <c r="N499">
        <v>0.71752577319587596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955</v>
      </c>
      <c r="F500">
        <v>985</v>
      </c>
      <c r="G500">
        <v>30</v>
      </c>
      <c r="H500">
        <v>948</v>
      </c>
      <c r="I500">
        <v>7</v>
      </c>
      <c r="J500">
        <v>37</v>
      </c>
      <c r="K500">
        <v>0.99267015706806205</v>
      </c>
      <c r="L500">
        <v>0.96243654822335001</v>
      </c>
      <c r="M500">
        <v>0.96954314720812096</v>
      </c>
      <c r="N500">
        <v>0.97731958762886595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757</v>
      </c>
      <c r="F501">
        <v>720</v>
      </c>
      <c r="G501">
        <v>37</v>
      </c>
      <c r="H501">
        <v>672</v>
      </c>
      <c r="I501">
        <v>85</v>
      </c>
      <c r="J501">
        <v>48</v>
      </c>
      <c r="K501">
        <v>0.88771466314398895</v>
      </c>
      <c r="L501">
        <v>0.93333333333333302</v>
      </c>
      <c r="M501">
        <v>1.05138888888888</v>
      </c>
      <c r="N501">
        <v>0.90995260663507105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225</v>
      </c>
      <c r="F502">
        <v>214</v>
      </c>
      <c r="G502">
        <v>11</v>
      </c>
      <c r="H502">
        <v>168</v>
      </c>
      <c r="I502">
        <v>57</v>
      </c>
      <c r="J502">
        <v>46</v>
      </c>
      <c r="K502">
        <v>0.74666666666666603</v>
      </c>
      <c r="L502">
        <v>0.78504672897196204</v>
      </c>
      <c r="M502">
        <v>1.05140186915887</v>
      </c>
      <c r="N502">
        <v>0.76537585421412302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974</v>
      </c>
      <c r="F503">
        <v>985</v>
      </c>
      <c r="G503">
        <v>11</v>
      </c>
      <c r="H503">
        <v>967</v>
      </c>
      <c r="I503">
        <v>7</v>
      </c>
      <c r="J503">
        <v>18</v>
      </c>
      <c r="K503">
        <v>0.99281314168377799</v>
      </c>
      <c r="L503">
        <v>0.98172588832487295</v>
      </c>
      <c r="M503">
        <v>0.98883248730964401</v>
      </c>
      <c r="N503">
        <v>0.98723838693210797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723</v>
      </c>
      <c r="F504">
        <v>720</v>
      </c>
      <c r="G504">
        <v>3</v>
      </c>
      <c r="H504">
        <v>655</v>
      </c>
      <c r="I504">
        <v>68</v>
      </c>
      <c r="J504">
        <v>65</v>
      </c>
      <c r="K504">
        <v>0.90594744121714998</v>
      </c>
      <c r="L504">
        <v>0.90972222222222199</v>
      </c>
      <c r="M504">
        <v>1.00416666666666</v>
      </c>
      <c r="N504">
        <v>0.90783090783090703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226</v>
      </c>
      <c r="F505">
        <v>214</v>
      </c>
      <c r="G505">
        <v>12</v>
      </c>
      <c r="H505">
        <v>166</v>
      </c>
      <c r="I505">
        <v>60</v>
      </c>
      <c r="J505">
        <v>48</v>
      </c>
      <c r="K505">
        <v>0.734513274336283</v>
      </c>
      <c r="L505">
        <v>0.77570093457943901</v>
      </c>
      <c r="M505">
        <v>1.05607476635514</v>
      </c>
      <c r="N505">
        <v>0.75454545454545396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1159</v>
      </c>
      <c r="F506">
        <v>1166</v>
      </c>
      <c r="G506">
        <v>7</v>
      </c>
      <c r="H506">
        <v>1151</v>
      </c>
      <c r="I506">
        <v>8</v>
      </c>
      <c r="J506">
        <v>15</v>
      </c>
      <c r="K506">
        <v>0.99309749784296797</v>
      </c>
      <c r="L506">
        <v>0.98713550600343003</v>
      </c>
      <c r="M506">
        <v>0.99399656946826698</v>
      </c>
      <c r="N506">
        <v>0.99010752688171999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669</v>
      </c>
      <c r="F507">
        <v>728</v>
      </c>
      <c r="G507">
        <v>59</v>
      </c>
      <c r="H507">
        <v>597</v>
      </c>
      <c r="I507">
        <v>72</v>
      </c>
      <c r="J507">
        <v>131</v>
      </c>
      <c r="K507">
        <v>0.89237668161434902</v>
      </c>
      <c r="L507">
        <v>0.82005494505494503</v>
      </c>
      <c r="M507">
        <v>0.91895604395604302</v>
      </c>
      <c r="N507">
        <v>0.85468861846814603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226</v>
      </c>
      <c r="F508">
        <v>270</v>
      </c>
      <c r="G508">
        <v>44</v>
      </c>
      <c r="H508">
        <v>175</v>
      </c>
      <c r="I508">
        <v>51</v>
      </c>
      <c r="J508">
        <v>95</v>
      </c>
      <c r="K508">
        <v>0.77433628318584002</v>
      </c>
      <c r="L508">
        <v>0.64814814814814803</v>
      </c>
      <c r="M508">
        <v>0.83703703703703702</v>
      </c>
      <c r="N508">
        <v>0.70564516129032195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1157</v>
      </c>
      <c r="F509">
        <v>1166</v>
      </c>
      <c r="G509">
        <v>9</v>
      </c>
      <c r="H509">
        <v>1143</v>
      </c>
      <c r="I509">
        <v>14</v>
      </c>
      <c r="J509">
        <v>23</v>
      </c>
      <c r="K509">
        <v>0.98789974070872899</v>
      </c>
      <c r="L509">
        <v>0.98027444253859297</v>
      </c>
      <c r="M509">
        <v>0.99228130360205802</v>
      </c>
      <c r="N509">
        <v>0.98407232027550495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700</v>
      </c>
      <c r="F510">
        <v>728</v>
      </c>
      <c r="G510">
        <v>28</v>
      </c>
      <c r="H510">
        <v>645</v>
      </c>
      <c r="I510">
        <v>55</v>
      </c>
      <c r="J510">
        <v>83</v>
      </c>
      <c r="K510">
        <v>0.92142857142857104</v>
      </c>
      <c r="L510">
        <v>0.88598901098901095</v>
      </c>
      <c r="M510">
        <v>0.96153846153846101</v>
      </c>
      <c r="N510">
        <v>0.90336134453781503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258</v>
      </c>
      <c r="F511">
        <v>270</v>
      </c>
      <c r="G511">
        <v>12</v>
      </c>
      <c r="H511">
        <v>217</v>
      </c>
      <c r="I511">
        <v>41</v>
      </c>
      <c r="J511">
        <v>53</v>
      </c>
      <c r="K511">
        <v>0.84108527131782895</v>
      </c>
      <c r="L511">
        <v>0.80370370370370303</v>
      </c>
      <c r="M511">
        <v>0.95555555555555505</v>
      </c>
      <c r="N511">
        <v>0.82196969696969702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1170</v>
      </c>
      <c r="F512">
        <v>1166</v>
      </c>
      <c r="G512">
        <v>4</v>
      </c>
      <c r="H512">
        <v>1164</v>
      </c>
      <c r="I512">
        <v>6</v>
      </c>
      <c r="J512">
        <v>2</v>
      </c>
      <c r="K512">
        <v>0.994871794871794</v>
      </c>
      <c r="L512">
        <v>0.99828473413379004</v>
      </c>
      <c r="M512">
        <v>1.0034305317324099</v>
      </c>
      <c r="N512">
        <v>0.99657534246575297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700</v>
      </c>
      <c r="F513">
        <v>728</v>
      </c>
      <c r="G513">
        <v>28</v>
      </c>
      <c r="H513">
        <v>652</v>
      </c>
      <c r="I513">
        <v>48</v>
      </c>
      <c r="J513">
        <v>76</v>
      </c>
      <c r="K513">
        <v>0.93142857142857105</v>
      </c>
      <c r="L513">
        <v>0.89560439560439498</v>
      </c>
      <c r="M513">
        <v>0.96153846153846101</v>
      </c>
      <c r="N513">
        <v>0.913165266106442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240</v>
      </c>
      <c r="F514">
        <v>270</v>
      </c>
      <c r="G514">
        <v>30</v>
      </c>
      <c r="H514">
        <v>202</v>
      </c>
      <c r="I514">
        <v>38</v>
      </c>
      <c r="J514">
        <v>68</v>
      </c>
      <c r="K514">
        <v>0.84166666666666601</v>
      </c>
      <c r="L514">
        <v>0.74814814814814801</v>
      </c>
      <c r="M514">
        <v>0.88888888888888795</v>
      </c>
      <c r="N514">
        <v>0.792156862745098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1106</v>
      </c>
      <c r="F515">
        <v>1098</v>
      </c>
      <c r="G515">
        <v>8</v>
      </c>
      <c r="H515">
        <v>1092</v>
      </c>
      <c r="I515">
        <v>14</v>
      </c>
      <c r="J515">
        <v>6</v>
      </c>
      <c r="K515">
        <v>0.987341772151898</v>
      </c>
      <c r="L515">
        <v>0.99453551912568305</v>
      </c>
      <c r="M515">
        <v>1.0072859744990801</v>
      </c>
      <c r="N515">
        <v>0.99092558983666001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825</v>
      </c>
      <c r="F516">
        <v>859</v>
      </c>
      <c r="G516">
        <v>34</v>
      </c>
      <c r="H516">
        <v>749</v>
      </c>
      <c r="I516">
        <v>76</v>
      </c>
      <c r="J516">
        <v>110</v>
      </c>
      <c r="K516">
        <v>0.90787878787878695</v>
      </c>
      <c r="L516">
        <v>0.87194412107101205</v>
      </c>
      <c r="M516">
        <v>0.96041909196740305</v>
      </c>
      <c r="N516">
        <v>0.88954869358669797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342</v>
      </c>
      <c r="F517">
        <v>293</v>
      </c>
      <c r="G517">
        <v>49</v>
      </c>
      <c r="H517">
        <v>194</v>
      </c>
      <c r="I517">
        <v>148</v>
      </c>
      <c r="J517">
        <v>99</v>
      </c>
      <c r="K517">
        <v>0.56725146198830401</v>
      </c>
      <c r="L517">
        <v>0.66211604095563104</v>
      </c>
      <c r="M517">
        <v>1.1672354948805399</v>
      </c>
      <c r="N517">
        <v>0.61102362204724403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1114</v>
      </c>
      <c r="F518">
        <v>1098</v>
      </c>
      <c r="G518">
        <v>16</v>
      </c>
      <c r="H518">
        <v>1093</v>
      </c>
      <c r="I518">
        <v>21</v>
      </c>
      <c r="J518">
        <v>5</v>
      </c>
      <c r="K518">
        <v>0.98114901256732501</v>
      </c>
      <c r="L518">
        <v>0.99544626593806895</v>
      </c>
      <c r="M518">
        <v>1.0145719489981699</v>
      </c>
      <c r="N518">
        <v>0.98824593128390603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827</v>
      </c>
      <c r="F519">
        <v>859</v>
      </c>
      <c r="G519">
        <v>32</v>
      </c>
      <c r="H519">
        <v>767</v>
      </c>
      <c r="I519">
        <v>60</v>
      </c>
      <c r="J519">
        <v>92</v>
      </c>
      <c r="K519">
        <v>0.92744860943167995</v>
      </c>
      <c r="L519">
        <v>0.89289871944121002</v>
      </c>
      <c r="M519">
        <v>0.96274738067520305</v>
      </c>
      <c r="N519">
        <v>0.90984578884934697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272</v>
      </c>
      <c r="F520">
        <v>293</v>
      </c>
      <c r="G520">
        <v>21</v>
      </c>
      <c r="H520">
        <v>208</v>
      </c>
      <c r="I520">
        <v>64</v>
      </c>
      <c r="J520">
        <v>85</v>
      </c>
      <c r="K520">
        <v>0.76470588235294101</v>
      </c>
      <c r="L520">
        <v>0.70989761092150105</v>
      </c>
      <c r="M520">
        <v>0.92832764505119403</v>
      </c>
      <c r="N520">
        <v>0.73628318584070795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1099</v>
      </c>
      <c r="F521">
        <v>1098</v>
      </c>
      <c r="G521">
        <v>1</v>
      </c>
      <c r="H521">
        <v>1093</v>
      </c>
      <c r="I521">
        <v>6</v>
      </c>
      <c r="J521">
        <v>5</v>
      </c>
      <c r="K521">
        <v>0.99454049135577705</v>
      </c>
      <c r="L521">
        <v>0.99544626593806895</v>
      </c>
      <c r="M521">
        <v>1.0009107468123799</v>
      </c>
      <c r="N521">
        <v>0.99499317250796504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844</v>
      </c>
      <c r="F522">
        <v>859</v>
      </c>
      <c r="G522">
        <v>15</v>
      </c>
      <c r="H522">
        <v>796</v>
      </c>
      <c r="I522">
        <v>48</v>
      </c>
      <c r="J522">
        <v>63</v>
      </c>
      <c r="K522">
        <v>0.94312796208530802</v>
      </c>
      <c r="L522">
        <v>0.92665890570430698</v>
      </c>
      <c r="M522">
        <v>0.98253783469150102</v>
      </c>
      <c r="N522">
        <v>0.93482090428655296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250</v>
      </c>
      <c r="F523">
        <v>293</v>
      </c>
      <c r="G523">
        <v>43</v>
      </c>
      <c r="H523">
        <v>183</v>
      </c>
      <c r="I523">
        <v>67</v>
      </c>
      <c r="J523">
        <v>110</v>
      </c>
      <c r="K523">
        <v>0.73199999999999998</v>
      </c>
      <c r="L523">
        <v>0.62457337883958997</v>
      </c>
      <c r="M523">
        <v>0.853242320819112</v>
      </c>
      <c r="N523">
        <v>0.67403314917127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1159</v>
      </c>
      <c r="F524">
        <v>1140</v>
      </c>
      <c r="G524">
        <v>19</v>
      </c>
      <c r="H524">
        <v>1138</v>
      </c>
      <c r="I524">
        <v>21</v>
      </c>
      <c r="J524">
        <v>2</v>
      </c>
      <c r="K524">
        <v>0.98188093183779102</v>
      </c>
      <c r="L524">
        <v>0.99824561403508705</v>
      </c>
      <c r="M524">
        <v>1.0166666666666599</v>
      </c>
      <c r="N524">
        <v>0.98999565028273095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873</v>
      </c>
      <c r="F525">
        <v>869</v>
      </c>
      <c r="G525">
        <v>4</v>
      </c>
      <c r="H525">
        <v>765</v>
      </c>
      <c r="I525">
        <v>108</v>
      </c>
      <c r="J525">
        <v>104</v>
      </c>
      <c r="K525">
        <v>0.87628865979381398</v>
      </c>
      <c r="L525">
        <v>0.88032220943613304</v>
      </c>
      <c r="M525">
        <v>1.0046029919447601</v>
      </c>
      <c r="N525">
        <v>0.87830080367393804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245</v>
      </c>
      <c r="F526">
        <v>247</v>
      </c>
      <c r="G526">
        <v>2</v>
      </c>
      <c r="H526">
        <v>183</v>
      </c>
      <c r="I526">
        <v>62</v>
      </c>
      <c r="J526">
        <v>64</v>
      </c>
      <c r="K526">
        <v>0.74693877551020404</v>
      </c>
      <c r="L526">
        <v>0.74089068825910898</v>
      </c>
      <c r="M526">
        <v>0.99190283400809698</v>
      </c>
      <c r="N526">
        <v>0.74390243902439002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1133</v>
      </c>
      <c r="F527">
        <v>1140</v>
      </c>
      <c r="G527">
        <v>7</v>
      </c>
      <c r="H527">
        <v>1121</v>
      </c>
      <c r="I527">
        <v>12</v>
      </c>
      <c r="J527">
        <v>19</v>
      </c>
      <c r="K527">
        <v>0.98940864960282404</v>
      </c>
      <c r="L527">
        <v>0.98333333333333295</v>
      </c>
      <c r="M527">
        <v>0.993859649122807</v>
      </c>
      <c r="N527">
        <v>0.98636163660360698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912</v>
      </c>
      <c r="F528">
        <v>869</v>
      </c>
      <c r="G528">
        <v>43</v>
      </c>
      <c r="H528">
        <v>809</v>
      </c>
      <c r="I528">
        <v>103</v>
      </c>
      <c r="J528">
        <v>60</v>
      </c>
      <c r="K528">
        <v>0.88706140350877105</v>
      </c>
      <c r="L528">
        <v>0.93095512082853804</v>
      </c>
      <c r="M528">
        <v>1.0494821634062099</v>
      </c>
      <c r="N528">
        <v>0.90847838293093697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260</v>
      </c>
      <c r="F529">
        <v>247</v>
      </c>
      <c r="G529">
        <v>13</v>
      </c>
      <c r="H529">
        <v>200</v>
      </c>
      <c r="I529">
        <v>60</v>
      </c>
      <c r="J529">
        <v>47</v>
      </c>
      <c r="K529">
        <v>0.76923076923076905</v>
      </c>
      <c r="L529">
        <v>0.80971659919028305</v>
      </c>
      <c r="M529">
        <v>1.0526315789473599</v>
      </c>
      <c r="N529">
        <v>0.78895463510848096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1116</v>
      </c>
      <c r="F530">
        <v>1140</v>
      </c>
      <c r="G530">
        <v>24</v>
      </c>
      <c r="H530">
        <v>1114</v>
      </c>
      <c r="I530">
        <v>2</v>
      </c>
      <c r="J530">
        <v>26</v>
      </c>
      <c r="K530">
        <v>0.99820788530465898</v>
      </c>
      <c r="L530">
        <v>0.97719298245613995</v>
      </c>
      <c r="M530">
        <v>0.97894736842105201</v>
      </c>
      <c r="N530">
        <v>0.98758865248226901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860</v>
      </c>
      <c r="F531">
        <v>869</v>
      </c>
      <c r="G531">
        <v>9</v>
      </c>
      <c r="H531">
        <v>769</v>
      </c>
      <c r="I531">
        <v>91</v>
      </c>
      <c r="J531">
        <v>100</v>
      </c>
      <c r="K531">
        <v>0.89418604651162703</v>
      </c>
      <c r="L531">
        <v>0.88492520138089703</v>
      </c>
      <c r="M531">
        <v>0.98964326812428005</v>
      </c>
      <c r="N531">
        <v>0.88953152111046796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241</v>
      </c>
      <c r="F532">
        <v>247</v>
      </c>
      <c r="G532">
        <v>6</v>
      </c>
      <c r="H532">
        <v>194</v>
      </c>
      <c r="I532">
        <v>47</v>
      </c>
      <c r="J532">
        <v>53</v>
      </c>
      <c r="K532">
        <v>0.804979253112033</v>
      </c>
      <c r="L532">
        <v>0.78542510121457398</v>
      </c>
      <c r="M532">
        <v>0.97570850202429105</v>
      </c>
      <c r="N532">
        <v>0.79508196721311397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996</v>
      </c>
      <c r="F533">
        <v>997</v>
      </c>
      <c r="G533">
        <v>1</v>
      </c>
      <c r="H533">
        <v>987</v>
      </c>
      <c r="I533">
        <v>9</v>
      </c>
      <c r="J533">
        <v>10</v>
      </c>
      <c r="K533">
        <v>0.99096385542168597</v>
      </c>
      <c r="L533">
        <v>0.98996990972918697</v>
      </c>
      <c r="M533">
        <v>0.99899699097291805</v>
      </c>
      <c r="N533">
        <v>0.99046663321625605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761</v>
      </c>
      <c r="F534">
        <v>810</v>
      </c>
      <c r="G534">
        <v>49</v>
      </c>
      <c r="H534">
        <v>701</v>
      </c>
      <c r="I534">
        <v>60</v>
      </c>
      <c r="J534">
        <v>109</v>
      </c>
      <c r="K534">
        <v>0.92115637319316601</v>
      </c>
      <c r="L534">
        <v>0.86543209876543203</v>
      </c>
      <c r="M534">
        <v>0.93950617283950599</v>
      </c>
      <c r="N534">
        <v>0.89242520687460203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232</v>
      </c>
      <c r="F535">
        <v>250</v>
      </c>
      <c r="G535">
        <v>18</v>
      </c>
      <c r="H535">
        <v>166</v>
      </c>
      <c r="I535">
        <v>66</v>
      </c>
      <c r="J535">
        <v>84</v>
      </c>
      <c r="K535">
        <v>0.71551724137931005</v>
      </c>
      <c r="L535">
        <v>0.66400000000000003</v>
      </c>
      <c r="M535">
        <v>0.92800000000000005</v>
      </c>
      <c r="N535">
        <v>0.68879668049792497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962</v>
      </c>
      <c r="F536">
        <v>997</v>
      </c>
      <c r="G536">
        <v>35</v>
      </c>
      <c r="H536">
        <v>957</v>
      </c>
      <c r="I536">
        <v>5</v>
      </c>
      <c r="J536">
        <v>40</v>
      </c>
      <c r="K536">
        <v>0.99480249480249405</v>
      </c>
      <c r="L536">
        <v>0.95987963891674999</v>
      </c>
      <c r="M536">
        <v>0.96489468405215595</v>
      </c>
      <c r="N536">
        <v>0.97702909647779401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810</v>
      </c>
      <c r="F537">
        <v>810</v>
      </c>
      <c r="G537">
        <v>0</v>
      </c>
      <c r="H537">
        <v>752</v>
      </c>
      <c r="I537">
        <v>58</v>
      </c>
      <c r="J537">
        <v>58</v>
      </c>
      <c r="K537">
        <v>0.92839506172839503</v>
      </c>
      <c r="L537">
        <v>0.92839506172839503</v>
      </c>
      <c r="M537">
        <v>1</v>
      </c>
      <c r="N537">
        <v>0.92839506172839503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227</v>
      </c>
      <c r="F538">
        <v>250</v>
      </c>
      <c r="G538">
        <v>23</v>
      </c>
      <c r="H538">
        <v>179</v>
      </c>
      <c r="I538">
        <v>48</v>
      </c>
      <c r="J538">
        <v>71</v>
      </c>
      <c r="K538">
        <v>0.78854625550660795</v>
      </c>
      <c r="L538">
        <v>0.71599999999999997</v>
      </c>
      <c r="M538">
        <v>0.90800000000000003</v>
      </c>
      <c r="N538">
        <v>0.75052410901467503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999</v>
      </c>
      <c r="F539">
        <v>997</v>
      </c>
      <c r="G539">
        <v>2</v>
      </c>
      <c r="H539">
        <v>993</v>
      </c>
      <c r="I539">
        <v>6</v>
      </c>
      <c r="J539">
        <v>4</v>
      </c>
      <c r="K539">
        <v>0.99399399399399402</v>
      </c>
      <c r="L539">
        <v>0.99598796389167499</v>
      </c>
      <c r="M539">
        <v>1.0020060180541599</v>
      </c>
      <c r="N539">
        <v>0.994989979959919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809</v>
      </c>
      <c r="F540">
        <v>810</v>
      </c>
      <c r="G540">
        <v>1</v>
      </c>
      <c r="H540">
        <v>753</v>
      </c>
      <c r="I540">
        <v>56</v>
      </c>
      <c r="J540">
        <v>57</v>
      </c>
      <c r="K540">
        <v>0.93077873918417797</v>
      </c>
      <c r="L540">
        <v>0.92962962962962903</v>
      </c>
      <c r="M540">
        <v>0.998765432098765</v>
      </c>
      <c r="N540">
        <v>0.93020382952439695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236</v>
      </c>
      <c r="F541">
        <v>250</v>
      </c>
      <c r="G541">
        <v>14</v>
      </c>
      <c r="H541">
        <v>188</v>
      </c>
      <c r="I541">
        <v>48</v>
      </c>
      <c r="J541">
        <v>62</v>
      </c>
      <c r="K541">
        <v>0.79661016949152497</v>
      </c>
      <c r="L541">
        <v>0.752</v>
      </c>
      <c r="M541">
        <v>0.94399999999999995</v>
      </c>
      <c r="N541">
        <v>0.77366255144032903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960</v>
      </c>
      <c r="F542">
        <v>937</v>
      </c>
      <c r="G542">
        <v>23</v>
      </c>
      <c r="H542">
        <v>934</v>
      </c>
      <c r="I542">
        <v>26</v>
      </c>
      <c r="J542">
        <v>3</v>
      </c>
      <c r="K542">
        <v>0.97291666666666599</v>
      </c>
      <c r="L542">
        <v>0.99679829242262497</v>
      </c>
      <c r="M542">
        <v>1.0245464247598699</v>
      </c>
      <c r="N542">
        <v>0.98471270426989899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733</v>
      </c>
      <c r="F543">
        <v>703</v>
      </c>
      <c r="G543">
        <v>30</v>
      </c>
      <c r="H543">
        <v>622</v>
      </c>
      <c r="I543">
        <v>111</v>
      </c>
      <c r="J543">
        <v>81</v>
      </c>
      <c r="K543">
        <v>0.84856753069576996</v>
      </c>
      <c r="L543">
        <v>0.88477951635846297</v>
      </c>
      <c r="M543">
        <v>1.04267425320056</v>
      </c>
      <c r="N543">
        <v>0.86629526462395501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185</v>
      </c>
      <c r="F544">
        <v>199</v>
      </c>
      <c r="G544">
        <v>14</v>
      </c>
      <c r="H544">
        <v>130</v>
      </c>
      <c r="I544">
        <v>55</v>
      </c>
      <c r="J544">
        <v>69</v>
      </c>
      <c r="K544">
        <v>0.70270270270270196</v>
      </c>
      <c r="L544">
        <v>0.65326633165829096</v>
      </c>
      <c r="M544">
        <v>0.92964824120602996</v>
      </c>
      <c r="N544">
        <v>0.67708333333333304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1006</v>
      </c>
      <c r="F545">
        <v>937</v>
      </c>
      <c r="G545">
        <v>69</v>
      </c>
      <c r="H545">
        <v>934</v>
      </c>
      <c r="I545">
        <v>72</v>
      </c>
      <c r="J545">
        <v>3</v>
      </c>
      <c r="K545">
        <v>0.92842942345924395</v>
      </c>
      <c r="L545">
        <v>0.99679829242262497</v>
      </c>
      <c r="M545">
        <v>1.0736392742796099</v>
      </c>
      <c r="N545">
        <v>0.96139989706639195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701</v>
      </c>
      <c r="F546">
        <v>703</v>
      </c>
      <c r="G546">
        <v>2</v>
      </c>
      <c r="H546">
        <v>610</v>
      </c>
      <c r="I546">
        <v>91</v>
      </c>
      <c r="J546">
        <v>93</v>
      </c>
      <c r="K546">
        <v>0.87018544935805897</v>
      </c>
      <c r="L546">
        <v>0.86770981507823597</v>
      </c>
      <c r="M546">
        <v>0.99715504978662794</v>
      </c>
      <c r="N546">
        <v>0.86894586894586801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159</v>
      </c>
      <c r="I547">
        <v>41</v>
      </c>
      <c r="J547">
        <v>40</v>
      </c>
      <c r="K547">
        <v>0.79500000000000004</v>
      </c>
      <c r="L547">
        <v>0.79899497487437099</v>
      </c>
      <c r="M547">
        <v>1.0050251256281399</v>
      </c>
      <c r="N547">
        <v>0.79699248120300703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927</v>
      </c>
      <c r="F548">
        <v>937</v>
      </c>
      <c r="G548">
        <v>10</v>
      </c>
      <c r="H548">
        <v>922</v>
      </c>
      <c r="I548">
        <v>5</v>
      </c>
      <c r="J548">
        <v>15</v>
      </c>
      <c r="K548">
        <v>0.99460625674217895</v>
      </c>
      <c r="L548">
        <v>0.98399146211312705</v>
      </c>
      <c r="M548">
        <v>0.98932764140875096</v>
      </c>
      <c r="N548">
        <v>0.98927038626609398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743</v>
      </c>
      <c r="F549">
        <v>703</v>
      </c>
      <c r="G549">
        <v>40</v>
      </c>
      <c r="H549">
        <v>650</v>
      </c>
      <c r="I549">
        <v>93</v>
      </c>
      <c r="J549">
        <v>53</v>
      </c>
      <c r="K549">
        <v>0.87483176312247601</v>
      </c>
      <c r="L549">
        <v>0.92460881934566097</v>
      </c>
      <c r="M549">
        <v>1.05689900426742</v>
      </c>
      <c r="N549">
        <v>0.89903181189488202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206</v>
      </c>
      <c r="F550">
        <v>199</v>
      </c>
      <c r="G550">
        <v>7</v>
      </c>
      <c r="H550">
        <v>164</v>
      </c>
      <c r="I550">
        <v>42</v>
      </c>
      <c r="J550">
        <v>35</v>
      </c>
      <c r="K550">
        <v>0.79611650485436802</v>
      </c>
      <c r="L550">
        <v>0.82412060301507495</v>
      </c>
      <c r="M550">
        <v>1.0351758793969801</v>
      </c>
      <c r="N550">
        <v>0.80987654320987601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1124</v>
      </c>
      <c r="F551">
        <v>1224</v>
      </c>
      <c r="G551">
        <v>100</v>
      </c>
      <c r="H551">
        <v>1117</v>
      </c>
      <c r="I551">
        <v>7</v>
      </c>
      <c r="J551">
        <v>107</v>
      </c>
      <c r="K551">
        <v>0.99377224199288205</v>
      </c>
      <c r="L551">
        <v>0.91258169934640498</v>
      </c>
      <c r="M551">
        <v>0.91830065359477098</v>
      </c>
      <c r="N551">
        <v>0.95144804088585999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580</v>
      </c>
      <c r="F552">
        <v>647</v>
      </c>
      <c r="G552">
        <v>67</v>
      </c>
      <c r="H552">
        <v>545</v>
      </c>
      <c r="I552">
        <v>35</v>
      </c>
      <c r="J552">
        <v>102</v>
      </c>
      <c r="K552">
        <v>0.93965517241379304</v>
      </c>
      <c r="L552">
        <v>0.842349304482225</v>
      </c>
      <c r="M552">
        <v>0.89644513137557902</v>
      </c>
      <c r="N552">
        <v>0.88834555827220796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188</v>
      </c>
      <c r="F553">
        <v>217</v>
      </c>
      <c r="G553">
        <v>29</v>
      </c>
      <c r="H553">
        <v>113</v>
      </c>
      <c r="I553">
        <v>75</v>
      </c>
      <c r="J553">
        <v>104</v>
      </c>
      <c r="K553">
        <v>0.60106382978723405</v>
      </c>
      <c r="L553">
        <v>0.52073732718893995</v>
      </c>
      <c r="M553">
        <v>0.86635944700460799</v>
      </c>
      <c r="N553">
        <v>0.55802469135802402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1172</v>
      </c>
      <c r="F554">
        <v>1224</v>
      </c>
      <c r="G554">
        <v>52</v>
      </c>
      <c r="H554">
        <v>1152</v>
      </c>
      <c r="I554">
        <v>20</v>
      </c>
      <c r="J554">
        <v>72</v>
      </c>
      <c r="K554">
        <v>0.98293515358361705</v>
      </c>
      <c r="L554">
        <v>0.94117647058823495</v>
      </c>
      <c r="M554">
        <v>0.95751633986928097</v>
      </c>
      <c r="N554">
        <v>0.96160267111853004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597</v>
      </c>
      <c r="F555">
        <v>647</v>
      </c>
      <c r="G555">
        <v>50</v>
      </c>
      <c r="H555">
        <v>568</v>
      </c>
      <c r="I555">
        <v>29</v>
      </c>
      <c r="J555">
        <v>79</v>
      </c>
      <c r="K555">
        <v>0.95142378559463903</v>
      </c>
      <c r="L555">
        <v>0.87789799072642904</v>
      </c>
      <c r="M555">
        <v>0.92272024729520796</v>
      </c>
      <c r="N555">
        <v>0.91318327974276503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232</v>
      </c>
      <c r="F556">
        <v>217</v>
      </c>
      <c r="G556">
        <v>15</v>
      </c>
      <c r="H556">
        <v>178</v>
      </c>
      <c r="I556">
        <v>54</v>
      </c>
      <c r="J556">
        <v>39</v>
      </c>
      <c r="K556">
        <v>0.76724137931034397</v>
      </c>
      <c r="L556">
        <v>0.82027649769585198</v>
      </c>
      <c r="M556">
        <v>1.0691244239631299</v>
      </c>
      <c r="N556">
        <v>0.792873051224944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1209</v>
      </c>
      <c r="F557">
        <v>1224</v>
      </c>
      <c r="G557">
        <v>15</v>
      </c>
      <c r="H557">
        <v>1204</v>
      </c>
      <c r="I557">
        <v>5</v>
      </c>
      <c r="J557">
        <v>20</v>
      </c>
      <c r="K557">
        <v>0.99586435070306001</v>
      </c>
      <c r="L557">
        <v>0.98366013071895397</v>
      </c>
      <c r="M557">
        <v>0.98774509803921495</v>
      </c>
      <c r="N557">
        <v>0.98972461981093296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666</v>
      </c>
      <c r="F558">
        <v>647</v>
      </c>
      <c r="G558">
        <v>19</v>
      </c>
      <c r="H558">
        <v>620</v>
      </c>
      <c r="I558">
        <v>46</v>
      </c>
      <c r="J558">
        <v>27</v>
      </c>
      <c r="K558">
        <v>0.93093093093093005</v>
      </c>
      <c r="L558">
        <v>0.958268933539412</v>
      </c>
      <c r="M558">
        <v>1.02936630602782</v>
      </c>
      <c r="N558">
        <v>0.94440213252094396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236</v>
      </c>
      <c r="F559">
        <v>217</v>
      </c>
      <c r="G559">
        <v>19</v>
      </c>
      <c r="H559">
        <v>189</v>
      </c>
      <c r="I559">
        <v>47</v>
      </c>
      <c r="J559">
        <v>28</v>
      </c>
      <c r="K559">
        <v>0.80084745762711795</v>
      </c>
      <c r="L559">
        <v>0.87096774193548299</v>
      </c>
      <c r="M559">
        <v>1.0875576036866299</v>
      </c>
      <c r="N559">
        <v>0.83443708609271505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1022</v>
      </c>
      <c r="F560">
        <v>1053</v>
      </c>
      <c r="G560">
        <v>31</v>
      </c>
      <c r="H560">
        <v>1015</v>
      </c>
      <c r="I560">
        <v>7</v>
      </c>
      <c r="J560">
        <v>38</v>
      </c>
      <c r="K560">
        <v>0.99315068493150604</v>
      </c>
      <c r="L560">
        <v>0.96391263057929699</v>
      </c>
      <c r="M560">
        <v>0.97056030389363701</v>
      </c>
      <c r="N560">
        <v>0.97831325301204797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711</v>
      </c>
      <c r="F561">
        <v>716</v>
      </c>
      <c r="G561">
        <v>5</v>
      </c>
      <c r="H561">
        <v>638</v>
      </c>
      <c r="I561">
        <v>73</v>
      </c>
      <c r="J561">
        <v>78</v>
      </c>
      <c r="K561">
        <v>0.89732770745428903</v>
      </c>
      <c r="L561">
        <v>0.89106145251396596</v>
      </c>
      <c r="M561">
        <v>0.99301675977653603</v>
      </c>
      <c r="N561">
        <v>0.89418360196215796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212</v>
      </c>
      <c r="F562">
        <v>224</v>
      </c>
      <c r="G562">
        <v>12</v>
      </c>
      <c r="H562">
        <v>142</v>
      </c>
      <c r="I562">
        <v>70</v>
      </c>
      <c r="J562">
        <v>82</v>
      </c>
      <c r="K562">
        <v>0.66981132075471606</v>
      </c>
      <c r="L562">
        <v>0.63392857142857095</v>
      </c>
      <c r="M562">
        <v>0.94642857142857095</v>
      </c>
      <c r="N562">
        <v>0.65137614678899003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1007</v>
      </c>
      <c r="F563">
        <v>1053</v>
      </c>
      <c r="G563">
        <v>46</v>
      </c>
      <c r="H563">
        <v>996</v>
      </c>
      <c r="I563">
        <v>11</v>
      </c>
      <c r="J563">
        <v>57</v>
      </c>
      <c r="K563">
        <v>0.98907646474677202</v>
      </c>
      <c r="L563">
        <v>0.94586894586894499</v>
      </c>
      <c r="M563">
        <v>0.956315289648623</v>
      </c>
      <c r="N563">
        <v>0.96699029126213498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727</v>
      </c>
      <c r="F564">
        <v>716</v>
      </c>
      <c r="G564">
        <v>11</v>
      </c>
      <c r="H564">
        <v>661</v>
      </c>
      <c r="I564">
        <v>66</v>
      </c>
      <c r="J564">
        <v>55</v>
      </c>
      <c r="K564">
        <v>0.90921595598349303</v>
      </c>
      <c r="L564">
        <v>0.92318435754189898</v>
      </c>
      <c r="M564">
        <v>1.01536312849162</v>
      </c>
      <c r="N564">
        <v>0.91614691614691601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173</v>
      </c>
      <c r="I565">
        <v>47</v>
      </c>
      <c r="J565">
        <v>51</v>
      </c>
      <c r="K565">
        <v>0.78636363636363604</v>
      </c>
      <c r="L565">
        <v>0.77232142857142805</v>
      </c>
      <c r="M565">
        <v>0.98214285714285698</v>
      </c>
      <c r="N565">
        <v>0.77927927927927898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1035</v>
      </c>
      <c r="F566">
        <v>1053</v>
      </c>
      <c r="G566">
        <v>18</v>
      </c>
      <c r="H566">
        <v>1032</v>
      </c>
      <c r="I566">
        <v>3</v>
      </c>
      <c r="J566">
        <v>21</v>
      </c>
      <c r="K566">
        <v>0.99710144927536204</v>
      </c>
      <c r="L566">
        <v>0.98005698005698005</v>
      </c>
      <c r="M566">
        <v>0.98290598290598197</v>
      </c>
      <c r="N566">
        <v>0.98850574712643602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737</v>
      </c>
      <c r="F567">
        <v>716</v>
      </c>
      <c r="G567">
        <v>21</v>
      </c>
      <c r="H567">
        <v>664</v>
      </c>
      <c r="I567">
        <v>73</v>
      </c>
      <c r="J567">
        <v>52</v>
      </c>
      <c r="K567">
        <v>0.90094979647218398</v>
      </c>
      <c r="L567">
        <v>0.92737430167597701</v>
      </c>
      <c r="M567">
        <v>1.02932960893854</v>
      </c>
      <c r="N567">
        <v>0.91397109428767997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234</v>
      </c>
      <c r="F568">
        <v>224</v>
      </c>
      <c r="G568">
        <v>10</v>
      </c>
      <c r="H568">
        <v>182</v>
      </c>
      <c r="I568">
        <v>52</v>
      </c>
      <c r="J568">
        <v>42</v>
      </c>
      <c r="K568">
        <v>0.77777777777777701</v>
      </c>
      <c r="L568">
        <v>0.8125</v>
      </c>
      <c r="M568">
        <v>1.0446428571428501</v>
      </c>
      <c r="N568">
        <v>0.79475982532750999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1105</v>
      </c>
      <c r="F569">
        <v>1101</v>
      </c>
      <c r="G569">
        <v>4</v>
      </c>
      <c r="H569">
        <v>1090</v>
      </c>
      <c r="I569">
        <v>15</v>
      </c>
      <c r="J569">
        <v>11</v>
      </c>
      <c r="K569">
        <v>0.986425339366515</v>
      </c>
      <c r="L569">
        <v>0.99000908265213405</v>
      </c>
      <c r="M569">
        <v>1.00363306085376</v>
      </c>
      <c r="N569">
        <v>0.98821396192203004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603</v>
      </c>
      <c r="F570">
        <v>614</v>
      </c>
      <c r="G570">
        <v>11</v>
      </c>
      <c r="H570">
        <v>511</v>
      </c>
      <c r="I570">
        <v>92</v>
      </c>
      <c r="J570">
        <v>103</v>
      </c>
      <c r="K570">
        <v>0.84742951907131003</v>
      </c>
      <c r="L570">
        <v>0.83224755700325703</v>
      </c>
      <c r="M570">
        <v>0.98208469055374503</v>
      </c>
      <c r="N570">
        <v>0.83976992604765799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212</v>
      </c>
      <c r="F571">
        <v>228</v>
      </c>
      <c r="G571">
        <v>16</v>
      </c>
      <c r="H571">
        <v>126</v>
      </c>
      <c r="I571">
        <v>86</v>
      </c>
      <c r="J571">
        <v>102</v>
      </c>
      <c r="K571">
        <v>0.59433962264150897</v>
      </c>
      <c r="L571">
        <v>0.55263157894736803</v>
      </c>
      <c r="M571">
        <v>0.929824561403508</v>
      </c>
      <c r="N571">
        <v>0.57272727272727197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1094</v>
      </c>
      <c r="F572">
        <v>1101</v>
      </c>
      <c r="G572">
        <v>7</v>
      </c>
      <c r="H572">
        <v>1081</v>
      </c>
      <c r="I572">
        <v>13</v>
      </c>
      <c r="J572">
        <v>20</v>
      </c>
      <c r="K572">
        <v>0.98811700182815299</v>
      </c>
      <c r="L572">
        <v>0.98183469573115301</v>
      </c>
      <c r="M572">
        <v>0.99364214350590296</v>
      </c>
      <c r="N572">
        <v>0.98496583143507899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594</v>
      </c>
      <c r="F573">
        <v>614</v>
      </c>
      <c r="G573">
        <v>20</v>
      </c>
      <c r="H573">
        <v>540</v>
      </c>
      <c r="I573">
        <v>54</v>
      </c>
      <c r="J573">
        <v>74</v>
      </c>
      <c r="K573">
        <v>0.90909090909090895</v>
      </c>
      <c r="L573">
        <v>0.87947882736156302</v>
      </c>
      <c r="M573">
        <v>0.96742671009771897</v>
      </c>
      <c r="N573">
        <v>0.89403973509933699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237</v>
      </c>
      <c r="F574">
        <v>228</v>
      </c>
      <c r="G574">
        <v>9</v>
      </c>
      <c r="H574">
        <v>184</v>
      </c>
      <c r="I574">
        <v>53</v>
      </c>
      <c r="J574">
        <v>44</v>
      </c>
      <c r="K574">
        <v>0.77637130801687704</v>
      </c>
      <c r="L574">
        <v>0.80701754385964897</v>
      </c>
      <c r="M574">
        <v>1.0394736842105201</v>
      </c>
      <c r="N574">
        <v>0.79139784946236502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1091</v>
      </c>
      <c r="F575">
        <v>1101</v>
      </c>
      <c r="G575">
        <v>10</v>
      </c>
      <c r="H575">
        <v>1088</v>
      </c>
      <c r="I575">
        <v>3</v>
      </c>
      <c r="J575">
        <v>13</v>
      </c>
      <c r="K575">
        <v>0.997250229147571</v>
      </c>
      <c r="L575">
        <v>0.98819255222524904</v>
      </c>
      <c r="M575">
        <v>0.99091734786557595</v>
      </c>
      <c r="N575">
        <v>0.99270072992700698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632</v>
      </c>
      <c r="F576">
        <v>614</v>
      </c>
      <c r="G576">
        <v>18</v>
      </c>
      <c r="H576">
        <v>570</v>
      </c>
      <c r="I576">
        <v>62</v>
      </c>
      <c r="J576">
        <v>44</v>
      </c>
      <c r="K576">
        <v>0.901898734177215</v>
      </c>
      <c r="L576">
        <v>0.92833876221498302</v>
      </c>
      <c r="M576">
        <v>1.0293159609120499</v>
      </c>
      <c r="N576">
        <v>0.91492776886035299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236</v>
      </c>
      <c r="F577">
        <v>228</v>
      </c>
      <c r="G577">
        <v>8</v>
      </c>
      <c r="H577">
        <v>187</v>
      </c>
      <c r="I577">
        <v>49</v>
      </c>
      <c r="J577">
        <v>41</v>
      </c>
      <c r="K577">
        <v>0.79237288135593198</v>
      </c>
      <c r="L577">
        <v>0.820175438596491</v>
      </c>
      <c r="M577">
        <v>1.0350877192982399</v>
      </c>
      <c r="N577">
        <v>0.80603448275862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1030</v>
      </c>
      <c r="F578">
        <v>1044</v>
      </c>
      <c r="G578">
        <v>14</v>
      </c>
      <c r="H578">
        <v>1024</v>
      </c>
      <c r="I578">
        <v>6</v>
      </c>
      <c r="J578">
        <v>20</v>
      </c>
      <c r="K578">
        <v>0.99417475728155302</v>
      </c>
      <c r="L578">
        <v>0.98084291187739403</v>
      </c>
      <c r="M578">
        <v>0.98659003831417602</v>
      </c>
      <c r="N578">
        <v>0.987463837994214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727</v>
      </c>
      <c r="F579">
        <v>668</v>
      </c>
      <c r="G579">
        <v>59</v>
      </c>
      <c r="H579">
        <v>631</v>
      </c>
      <c r="I579">
        <v>96</v>
      </c>
      <c r="J579">
        <v>37</v>
      </c>
      <c r="K579">
        <v>0.86795048143053599</v>
      </c>
      <c r="L579">
        <v>0.94461077844311303</v>
      </c>
      <c r="M579">
        <v>1.08832335329341</v>
      </c>
      <c r="N579">
        <v>0.90465949820788505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222</v>
      </c>
      <c r="F580">
        <v>217</v>
      </c>
      <c r="G580">
        <v>5</v>
      </c>
      <c r="H580">
        <v>148</v>
      </c>
      <c r="I580">
        <v>74</v>
      </c>
      <c r="J580">
        <v>69</v>
      </c>
      <c r="K580">
        <v>0.66666666666666596</v>
      </c>
      <c r="L580">
        <v>0.68202764976958496</v>
      </c>
      <c r="M580">
        <v>1.0230414746543699</v>
      </c>
      <c r="N580">
        <v>0.67425968109339396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1070</v>
      </c>
      <c r="F581">
        <v>1044</v>
      </c>
      <c r="G581">
        <v>26</v>
      </c>
      <c r="H581">
        <v>1044</v>
      </c>
      <c r="I581">
        <v>26</v>
      </c>
      <c r="J581">
        <v>0</v>
      </c>
      <c r="K581">
        <v>0.97570093457943896</v>
      </c>
      <c r="L581">
        <v>1</v>
      </c>
      <c r="M581">
        <v>1.0249042145593801</v>
      </c>
      <c r="N581">
        <v>0.98770104068117304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676</v>
      </c>
      <c r="F582">
        <v>668</v>
      </c>
      <c r="G582">
        <v>8</v>
      </c>
      <c r="H582">
        <v>594</v>
      </c>
      <c r="I582">
        <v>82</v>
      </c>
      <c r="J582">
        <v>74</v>
      </c>
      <c r="K582">
        <v>0.87869822485207105</v>
      </c>
      <c r="L582">
        <v>0.88922155688622695</v>
      </c>
      <c r="M582">
        <v>1.0119760479041899</v>
      </c>
      <c r="N582">
        <v>0.88392857142857095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226</v>
      </c>
      <c r="F583">
        <v>217</v>
      </c>
      <c r="G583">
        <v>9</v>
      </c>
      <c r="H583">
        <v>173</v>
      </c>
      <c r="I583">
        <v>53</v>
      </c>
      <c r="J583">
        <v>44</v>
      </c>
      <c r="K583">
        <v>0.76548672566371601</v>
      </c>
      <c r="L583">
        <v>0.79723502304147398</v>
      </c>
      <c r="M583">
        <v>1.0414746543778799</v>
      </c>
      <c r="N583">
        <v>0.78103837471783299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1029</v>
      </c>
      <c r="F584">
        <v>1044</v>
      </c>
      <c r="G584">
        <v>15</v>
      </c>
      <c r="H584">
        <v>1027</v>
      </c>
      <c r="I584">
        <v>2</v>
      </c>
      <c r="J584">
        <v>17</v>
      </c>
      <c r="K584">
        <v>0.998056365403304</v>
      </c>
      <c r="L584">
        <v>0.98371647509578497</v>
      </c>
      <c r="M584">
        <v>0.98563218390804597</v>
      </c>
      <c r="N584">
        <v>0.99083453931500198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689</v>
      </c>
      <c r="F585">
        <v>668</v>
      </c>
      <c r="G585">
        <v>21</v>
      </c>
      <c r="H585">
        <v>619</v>
      </c>
      <c r="I585">
        <v>70</v>
      </c>
      <c r="J585">
        <v>49</v>
      </c>
      <c r="K585">
        <v>0.89840348330914299</v>
      </c>
      <c r="L585">
        <v>0.92664670658682602</v>
      </c>
      <c r="M585">
        <v>1.0314371257485</v>
      </c>
      <c r="N585">
        <v>0.912306558585114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231</v>
      </c>
      <c r="F586">
        <v>217</v>
      </c>
      <c r="G586">
        <v>14</v>
      </c>
      <c r="H586">
        <v>181</v>
      </c>
      <c r="I586">
        <v>50</v>
      </c>
      <c r="J586">
        <v>36</v>
      </c>
      <c r="K586">
        <v>0.783549783549783</v>
      </c>
      <c r="L586">
        <v>0.83410138248847898</v>
      </c>
      <c r="M586">
        <v>1.06451612903225</v>
      </c>
      <c r="N586">
        <v>0.80803571428571397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938</v>
      </c>
      <c r="F587">
        <v>915</v>
      </c>
      <c r="G587">
        <v>23</v>
      </c>
      <c r="H587">
        <v>908</v>
      </c>
      <c r="I587">
        <v>30</v>
      </c>
      <c r="J587">
        <v>7</v>
      </c>
      <c r="K587">
        <v>0.96801705756929601</v>
      </c>
      <c r="L587">
        <v>0.99234972677595601</v>
      </c>
      <c r="M587">
        <v>1.0251366120218499</v>
      </c>
      <c r="N587">
        <v>0.98003237992444603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700</v>
      </c>
      <c r="F588">
        <v>701</v>
      </c>
      <c r="G588">
        <v>1</v>
      </c>
      <c r="H588">
        <v>642</v>
      </c>
      <c r="I588">
        <v>58</v>
      </c>
      <c r="J588">
        <v>59</v>
      </c>
      <c r="K588">
        <v>0.91714285714285704</v>
      </c>
      <c r="L588">
        <v>0.91583452211126903</v>
      </c>
      <c r="M588">
        <v>0.99857346647646195</v>
      </c>
      <c r="N588">
        <v>0.91648822269807195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186</v>
      </c>
      <c r="F589">
        <v>195</v>
      </c>
      <c r="G589">
        <v>9</v>
      </c>
      <c r="H589">
        <v>111</v>
      </c>
      <c r="I589">
        <v>75</v>
      </c>
      <c r="J589">
        <v>84</v>
      </c>
      <c r="K589">
        <v>0.59677419354838701</v>
      </c>
      <c r="L589">
        <v>0.56923076923076898</v>
      </c>
      <c r="M589">
        <v>0.95384615384615301</v>
      </c>
      <c r="N589">
        <v>0.58267716535433001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993</v>
      </c>
      <c r="F590">
        <v>915</v>
      </c>
      <c r="G590">
        <v>78</v>
      </c>
      <c r="H590">
        <v>914</v>
      </c>
      <c r="I590">
        <v>79</v>
      </c>
      <c r="J590">
        <v>1</v>
      </c>
      <c r="K590">
        <v>0.92044310171198296</v>
      </c>
      <c r="L590">
        <v>0.99890710382513603</v>
      </c>
      <c r="M590">
        <v>1.0852459016393401</v>
      </c>
      <c r="N590">
        <v>0.95807127882599497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703</v>
      </c>
      <c r="F591">
        <v>701</v>
      </c>
      <c r="G591">
        <v>2</v>
      </c>
      <c r="H591">
        <v>642</v>
      </c>
      <c r="I591">
        <v>61</v>
      </c>
      <c r="J591">
        <v>59</v>
      </c>
      <c r="K591">
        <v>0.91322901849217597</v>
      </c>
      <c r="L591">
        <v>0.91583452211126903</v>
      </c>
      <c r="M591">
        <v>1.0028530670470699</v>
      </c>
      <c r="N591">
        <v>0.91452991452991395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194</v>
      </c>
      <c r="F592">
        <v>195</v>
      </c>
      <c r="G592">
        <v>1</v>
      </c>
      <c r="H592">
        <v>132</v>
      </c>
      <c r="I592">
        <v>62</v>
      </c>
      <c r="J592">
        <v>63</v>
      </c>
      <c r="K592">
        <v>0.68041237113401998</v>
      </c>
      <c r="L592">
        <v>0.67692307692307696</v>
      </c>
      <c r="M592">
        <v>0.994871794871794</v>
      </c>
      <c r="N592">
        <v>0.67866323907454995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896</v>
      </c>
      <c r="F593">
        <v>915</v>
      </c>
      <c r="G593">
        <v>19</v>
      </c>
      <c r="H593">
        <v>892</v>
      </c>
      <c r="I593">
        <v>4</v>
      </c>
      <c r="J593">
        <v>23</v>
      </c>
      <c r="K593">
        <v>0.99553571428571397</v>
      </c>
      <c r="L593">
        <v>0.97486338797814198</v>
      </c>
      <c r="M593">
        <v>0.97923497267759496</v>
      </c>
      <c r="N593">
        <v>0.98509110988404103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726</v>
      </c>
      <c r="F594">
        <v>701</v>
      </c>
      <c r="G594">
        <v>25</v>
      </c>
      <c r="H594">
        <v>666</v>
      </c>
      <c r="I594">
        <v>60</v>
      </c>
      <c r="J594">
        <v>35</v>
      </c>
      <c r="K594">
        <v>0.91735537190082606</v>
      </c>
      <c r="L594">
        <v>0.950071326676176</v>
      </c>
      <c r="M594">
        <v>1.0356633380884399</v>
      </c>
      <c r="N594">
        <v>0.93342676944639102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213</v>
      </c>
      <c r="F595">
        <v>195</v>
      </c>
      <c r="G595">
        <v>18</v>
      </c>
      <c r="H595">
        <v>163</v>
      </c>
      <c r="I595">
        <v>50</v>
      </c>
      <c r="J595">
        <v>32</v>
      </c>
      <c r="K595">
        <v>0.76525821596244104</v>
      </c>
      <c r="L595">
        <v>0.83589743589743504</v>
      </c>
      <c r="M595">
        <v>1.09230769230769</v>
      </c>
      <c r="N595">
        <v>0.79901960784313697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1191</v>
      </c>
      <c r="F596">
        <v>1230</v>
      </c>
      <c r="G596">
        <v>39</v>
      </c>
      <c r="H596">
        <v>1184</v>
      </c>
      <c r="I596">
        <v>7</v>
      </c>
      <c r="J596">
        <v>46</v>
      </c>
      <c r="K596">
        <v>0.994122586062132</v>
      </c>
      <c r="L596">
        <v>0.96260162601625998</v>
      </c>
      <c r="M596">
        <v>0.96829268292682902</v>
      </c>
      <c r="N596">
        <v>0.97810821974390705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751</v>
      </c>
      <c r="F597">
        <v>761</v>
      </c>
      <c r="G597">
        <v>10</v>
      </c>
      <c r="H597">
        <v>668</v>
      </c>
      <c r="I597">
        <v>83</v>
      </c>
      <c r="J597">
        <v>93</v>
      </c>
      <c r="K597">
        <v>0.88948069241011896</v>
      </c>
      <c r="L597">
        <v>0.87779237844940805</v>
      </c>
      <c r="M597">
        <v>0.98685939553219404</v>
      </c>
      <c r="N597">
        <v>0.88359788359788305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173</v>
      </c>
      <c r="F598">
        <v>225</v>
      </c>
      <c r="G598">
        <v>52</v>
      </c>
      <c r="H598">
        <v>103</v>
      </c>
      <c r="I598">
        <v>70</v>
      </c>
      <c r="J598">
        <v>122</v>
      </c>
      <c r="K598">
        <v>0.59537572254335203</v>
      </c>
      <c r="L598">
        <v>0.45777777777777701</v>
      </c>
      <c r="M598">
        <v>0.76888888888888796</v>
      </c>
      <c r="N598">
        <v>0.51758793969849204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1234</v>
      </c>
      <c r="F599">
        <v>1230</v>
      </c>
      <c r="G599">
        <v>4</v>
      </c>
      <c r="H599">
        <v>1212</v>
      </c>
      <c r="I599">
        <v>22</v>
      </c>
      <c r="J599">
        <v>18</v>
      </c>
      <c r="K599">
        <v>0.98217179902755203</v>
      </c>
      <c r="L599">
        <v>0.98536585365853602</v>
      </c>
      <c r="M599">
        <v>1.00325203252032</v>
      </c>
      <c r="N599">
        <v>0.98376623376623296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715</v>
      </c>
      <c r="F600">
        <v>761</v>
      </c>
      <c r="G600">
        <v>46</v>
      </c>
      <c r="H600">
        <v>643</v>
      </c>
      <c r="I600">
        <v>72</v>
      </c>
      <c r="J600">
        <v>118</v>
      </c>
      <c r="K600">
        <v>0.899300699300699</v>
      </c>
      <c r="L600">
        <v>0.84494086727989404</v>
      </c>
      <c r="M600">
        <v>0.939553219448094</v>
      </c>
      <c r="N600">
        <v>0.87127371273712695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221</v>
      </c>
      <c r="F601">
        <v>225</v>
      </c>
      <c r="G601">
        <v>4</v>
      </c>
      <c r="H601">
        <v>174</v>
      </c>
      <c r="I601">
        <v>47</v>
      </c>
      <c r="J601">
        <v>51</v>
      </c>
      <c r="K601">
        <v>0.78733031674208098</v>
      </c>
      <c r="L601">
        <v>0.77333333333333298</v>
      </c>
      <c r="M601">
        <v>0.982222222222222</v>
      </c>
      <c r="N601">
        <v>0.78026905829596405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1217</v>
      </c>
      <c r="F602">
        <v>1230</v>
      </c>
      <c r="G602">
        <v>13</v>
      </c>
      <c r="H602">
        <v>1214</v>
      </c>
      <c r="I602">
        <v>3</v>
      </c>
      <c r="J602">
        <v>16</v>
      </c>
      <c r="K602">
        <v>0.99753492193919402</v>
      </c>
      <c r="L602">
        <v>0.98699186991869903</v>
      </c>
      <c r="M602">
        <v>0.98943089430894304</v>
      </c>
      <c r="N602">
        <v>0.99223539027380403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778</v>
      </c>
      <c r="F603">
        <v>761</v>
      </c>
      <c r="G603">
        <v>17</v>
      </c>
      <c r="H603">
        <v>687</v>
      </c>
      <c r="I603">
        <v>91</v>
      </c>
      <c r="J603">
        <v>74</v>
      </c>
      <c r="K603">
        <v>0.88303341902313603</v>
      </c>
      <c r="L603">
        <v>0.90275952693823902</v>
      </c>
      <c r="M603">
        <v>1.02233902759526</v>
      </c>
      <c r="N603">
        <v>0.89278752436647102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231</v>
      </c>
      <c r="F604">
        <v>225</v>
      </c>
      <c r="G604">
        <v>6</v>
      </c>
      <c r="H604">
        <v>191</v>
      </c>
      <c r="I604">
        <v>40</v>
      </c>
      <c r="J604">
        <v>34</v>
      </c>
      <c r="K604">
        <v>0.82683982683982604</v>
      </c>
      <c r="L604">
        <v>0.84888888888888803</v>
      </c>
      <c r="M604">
        <v>1.02666666666666</v>
      </c>
      <c r="N604">
        <v>0.83771929824561397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1009</v>
      </c>
      <c r="F605">
        <v>1035</v>
      </c>
      <c r="G605">
        <v>26</v>
      </c>
      <c r="H605">
        <v>1000</v>
      </c>
      <c r="I605">
        <v>9</v>
      </c>
      <c r="J605">
        <v>35</v>
      </c>
      <c r="K605">
        <v>0.99108027750247696</v>
      </c>
      <c r="L605">
        <v>0.96618357487922701</v>
      </c>
      <c r="M605">
        <v>0.97487922705314001</v>
      </c>
      <c r="N605">
        <v>0.97847358121330696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847</v>
      </c>
      <c r="F606">
        <v>827</v>
      </c>
      <c r="G606">
        <v>20</v>
      </c>
      <c r="H606">
        <v>751</v>
      </c>
      <c r="I606">
        <v>96</v>
      </c>
      <c r="J606">
        <v>76</v>
      </c>
      <c r="K606">
        <v>0.88665879574970397</v>
      </c>
      <c r="L606">
        <v>0.90810157194679497</v>
      </c>
      <c r="M606">
        <v>1.0241837968561001</v>
      </c>
      <c r="N606">
        <v>0.89725209080047696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240</v>
      </c>
      <c r="F607">
        <v>243</v>
      </c>
      <c r="G607">
        <v>3</v>
      </c>
      <c r="H607">
        <v>136</v>
      </c>
      <c r="I607">
        <v>104</v>
      </c>
      <c r="J607">
        <v>107</v>
      </c>
      <c r="K607">
        <v>0.56666666666666599</v>
      </c>
      <c r="L607">
        <v>0.55967078189300401</v>
      </c>
      <c r="M607">
        <v>0.98765432098765404</v>
      </c>
      <c r="N607">
        <v>0.56314699792960599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1039</v>
      </c>
      <c r="F608">
        <v>1035</v>
      </c>
      <c r="G608">
        <v>4</v>
      </c>
      <c r="H608">
        <v>1023</v>
      </c>
      <c r="I608">
        <v>16</v>
      </c>
      <c r="J608">
        <v>12</v>
      </c>
      <c r="K608">
        <v>0.98460057747834395</v>
      </c>
      <c r="L608">
        <v>0.98840579710144905</v>
      </c>
      <c r="M608">
        <v>1.00386473429951</v>
      </c>
      <c r="N608">
        <v>0.98649951783992196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816</v>
      </c>
      <c r="F609">
        <v>827</v>
      </c>
      <c r="G609">
        <v>11</v>
      </c>
      <c r="H609">
        <v>751</v>
      </c>
      <c r="I609">
        <v>65</v>
      </c>
      <c r="J609">
        <v>76</v>
      </c>
      <c r="K609">
        <v>0.92034313725490102</v>
      </c>
      <c r="L609">
        <v>0.90810157194679497</v>
      </c>
      <c r="M609">
        <v>0.98669891172914104</v>
      </c>
      <c r="N609">
        <v>0.91418137553256196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244</v>
      </c>
      <c r="F610">
        <v>243</v>
      </c>
      <c r="G610">
        <v>1</v>
      </c>
      <c r="H610">
        <v>174</v>
      </c>
      <c r="I610">
        <v>70</v>
      </c>
      <c r="J610">
        <v>69</v>
      </c>
      <c r="K610">
        <v>0.71311475409836</v>
      </c>
      <c r="L610">
        <v>0.71604938271604901</v>
      </c>
      <c r="M610">
        <v>1.00411522633744</v>
      </c>
      <c r="N610">
        <v>0.71457905544147804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1020</v>
      </c>
      <c r="F611">
        <v>1035</v>
      </c>
      <c r="G611">
        <v>15</v>
      </c>
      <c r="H611">
        <v>1015</v>
      </c>
      <c r="I611">
        <v>5</v>
      </c>
      <c r="J611">
        <v>20</v>
      </c>
      <c r="K611">
        <v>0.99509803921568596</v>
      </c>
      <c r="L611">
        <v>0.98067632850241504</v>
      </c>
      <c r="M611">
        <v>0.98550724637681097</v>
      </c>
      <c r="N611">
        <v>0.98783454987834496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851</v>
      </c>
      <c r="F612">
        <v>827</v>
      </c>
      <c r="G612">
        <v>24</v>
      </c>
      <c r="H612">
        <v>779</v>
      </c>
      <c r="I612">
        <v>72</v>
      </c>
      <c r="J612">
        <v>48</v>
      </c>
      <c r="K612">
        <v>0.91539365452408905</v>
      </c>
      <c r="L612">
        <v>0.94195888754534396</v>
      </c>
      <c r="M612">
        <v>1.02902055622732</v>
      </c>
      <c r="N612">
        <v>0.92848629320619702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259</v>
      </c>
      <c r="F613">
        <v>243</v>
      </c>
      <c r="G613">
        <v>16</v>
      </c>
      <c r="H613">
        <v>192</v>
      </c>
      <c r="I613">
        <v>67</v>
      </c>
      <c r="J613">
        <v>51</v>
      </c>
      <c r="K613">
        <v>0.74131274131274105</v>
      </c>
      <c r="L613">
        <v>0.79012345679012297</v>
      </c>
      <c r="M613">
        <v>1.06584362139917</v>
      </c>
      <c r="N613">
        <v>0.76494023904382402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1052</v>
      </c>
      <c r="F614">
        <v>1107</v>
      </c>
      <c r="G614">
        <v>55</v>
      </c>
      <c r="H614">
        <v>1047</v>
      </c>
      <c r="I614">
        <v>5</v>
      </c>
      <c r="J614">
        <v>60</v>
      </c>
      <c r="K614">
        <v>0.99524714828897298</v>
      </c>
      <c r="L614">
        <v>0.94579945799457998</v>
      </c>
      <c r="M614">
        <v>0.95031616982836498</v>
      </c>
      <c r="N614">
        <v>0.96989346919870301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663</v>
      </c>
      <c r="F615">
        <v>701</v>
      </c>
      <c r="G615">
        <v>38</v>
      </c>
      <c r="H615">
        <v>618</v>
      </c>
      <c r="I615">
        <v>45</v>
      </c>
      <c r="J615">
        <v>83</v>
      </c>
      <c r="K615">
        <v>0.93212669683257898</v>
      </c>
      <c r="L615">
        <v>0.88159771754636196</v>
      </c>
      <c r="M615">
        <v>0.94579172610556295</v>
      </c>
      <c r="N615">
        <v>0.90615835777126097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202</v>
      </c>
      <c r="F616">
        <v>266</v>
      </c>
      <c r="G616">
        <v>64</v>
      </c>
      <c r="H616">
        <v>139</v>
      </c>
      <c r="I616">
        <v>63</v>
      </c>
      <c r="J616">
        <v>127</v>
      </c>
      <c r="K616">
        <v>0.68811881188118795</v>
      </c>
      <c r="L616">
        <v>0.522556390977443</v>
      </c>
      <c r="M616">
        <v>0.75939849624060096</v>
      </c>
      <c r="N616">
        <v>0.59401709401709402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1054</v>
      </c>
      <c r="F617">
        <v>1107</v>
      </c>
      <c r="G617">
        <v>53</v>
      </c>
      <c r="H617">
        <v>1043</v>
      </c>
      <c r="I617">
        <v>11</v>
      </c>
      <c r="J617">
        <v>64</v>
      </c>
      <c r="K617">
        <v>0.98956356736242801</v>
      </c>
      <c r="L617">
        <v>0.94218608852755104</v>
      </c>
      <c r="M617">
        <v>0.95212285456187895</v>
      </c>
      <c r="N617">
        <v>0.96529384544192498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617</v>
      </c>
      <c r="F618">
        <v>701</v>
      </c>
      <c r="G618">
        <v>84</v>
      </c>
      <c r="H618">
        <v>585</v>
      </c>
      <c r="I618">
        <v>32</v>
      </c>
      <c r="J618">
        <v>116</v>
      </c>
      <c r="K618">
        <v>0.94813614262560697</v>
      </c>
      <c r="L618">
        <v>0.83452211126961395</v>
      </c>
      <c r="M618">
        <v>0.88017118402282402</v>
      </c>
      <c r="N618">
        <v>0.88770864946889205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267</v>
      </c>
      <c r="F619">
        <v>266</v>
      </c>
      <c r="G619">
        <v>1</v>
      </c>
      <c r="H619">
        <v>210</v>
      </c>
      <c r="I619">
        <v>57</v>
      </c>
      <c r="J619">
        <v>56</v>
      </c>
      <c r="K619">
        <v>0.78651685393258397</v>
      </c>
      <c r="L619">
        <v>0.78947368421052599</v>
      </c>
      <c r="M619">
        <v>1.0037593984962401</v>
      </c>
      <c r="N619">
        <v>0.78799249530956805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1081</v>
      </c>
      <c r="F620">
        <v>1107</v>
      </c>
      <c r="G620">
        <v>26</v>
      </c>
      <c r="H620">
        <v>1078</v>
      </c>
      <c r="I620">
        <v>3</v>
      </c>
      <c r="J620">
        <v>29</v>
      </c>
      <c r="K620">
        <v>0.99722479185938895</v>
      </c>
      <c r="L620">
        <v>0.97380307136404698</v>
      </c>
      <c r="M620">
        <v>0.976513098464318</v>
      </c>
      <c r="N620">
        <v>0.98537477148080399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716</v>
      </c>
      <c r="F621">
        <v>701</v>
      </c>
      <c r="G621">
        <v>15</v>
      </c>
      <c r="H621">
        <v>675</v>
      </c>
      <c r="I621">
        <v>41</v>
      </c>
      <c r="J621">
        <v>26</v>
      </c>
      <c r="K621">
        <v>0.94273743016759703</v>
      </c>
      <c r="L621">
        <v>0.96291012838801704</v>
      </c>
      <c r="M621">
        <v>1.02139800285306</v>
      </c>
      <c r="N621">
        <v>0.95271700776287904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271</v>
      </c>
      <c r="F622">
        <v>266</v>
      </c>
      <c r="G622">
        <v>5</v>
      </c>
      <c r="H622">
        <v>219</v>
      </c>
      <c r="I622">
        <v>52</v>
      </c>
      <c r="J622">
        <v>47</v>
      </c>
      <c r="K622">
        <v>0.80811808118081097</v>
      </c>
      <c r="L622">
        <v>0.82330827067669099</v>
      </c>
      <c r="M622">
        <v>1.0187969924811999</v>
      </c>
      <c r="N622">
        <v>0.81564245810055802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1050</v>
      </c>
      <c r="F623">
        <v>1014</v>
      </c>
      <c r="G623">
        <v>36</v>
      </c>
      <c r="H623">
        <v>997</v>
      </c>
      <c r="I623">
        <v>53</v>
      </c>
      <c r="J623">
        <v>17</v>
      </c>
      <c r="K623">
        <v>0.94952380952380899</v>
      </c>
      <c r="L623">
        <v>0.98323471400394402</v>
      </c>
      <c r="M623">
        <v>1.0355029585798801</v>
      </c>
      <c r="N623">
        <v>0.96608527131782895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667</v>
      </c>
      <c r="F624">
        <v>656</v>
      </c>
      <c r="G624">
        <v>11</v>
      </c>
      <c r="H624">
        <v>609</v>
      </c>
      <c r="I624">
        <v>58</v>
      </c>
      <c r="J624">
        <v>47</v>
      </c>
      <c r="K624">
        <v>0.91304347826086896</v>
      </c>
      <c r="L624">
        <v>0.92835365853658502</v>
      </c>
      <c r="M624">
        <v>1.01676829268292</v>
      </c>
      <c r="N624">
        <v>0.92063492063492003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219</v>
      </c>
      <c r="F625">
        <v>247</v>
      </c>
      <c r="G625">
        <v>28</v>
      </c>
      <c r="H625">
        <v>170</v>
      </c>
      <c r="I625">
        <v>49</v>
      </c>
      <c r="J625">
        <v>77</v>
      </c>
      <c r="K625">
        <v>0.77625570776255703</v>
      </c>
      <c r="L625">
        <v>0.68825910931173995</v>
      </c>
      <c r="M625">
        <v>0.88663967611336003</v>
      </c>
      <c r="N625">
        <v>0.72961373390557904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1066</v>
      </c>
      <c r="F626">
        <v>1014</v>
      </c>
      <c r="G626">
        <v>52</v>
      </c>
      <c r="H626">
        <v>1013</v>
      </c>
      <c r="I626">
        <v>53</v>
      </c>
      <c r="J626">
        <v>1</v>
      </c>
      <c r="K626">
        <v>0.95028142589118203</v>
      </c>
      <c r="L626">
        <v>0.99901380670611395</v>
      </c>
      <c r="M626">
        <v>1.05128205128205</v>
      </c>
      <c r="N626">
        <v>0.97403846153846096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654</v>
      </c>
      <c r="F627">
        <v>656</v>
      </c>
      <c r="G627">
        <v>2</v>
      </c>
      <c r="H627">
        <v>602</v>
      </c>
      <c r="I627">
        <v>52</v>
      </c>
      <c r="J627">
        <v>54</v>
      </c>
      <c r="K627">
        <v>0.92048929663608503</v>
      </c>
      <c r="L627">
        <v>0.917682926829268</v>
      </c>
      <c r="M627">
        <v>0.99695121951219501</v>
      </c>
      <c r="N627">
        <v>0.91908396946564797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243</v>
      </c>
      <c r="F628">
        <v>247</v>
      </c>
      <c r="G628">
        <v>4</v>
      </c>
      <c r="H628">
        <v>202</v>
      </c>
      <c r="I628">
        <v>41</v>
      </c>
      <c r="J628">
        <v>45</v>
      </c>
      <c r="K628">
        <v>0.83127572016460904</v>
      </c>
      <c r="L628">
        <v>0.81781376518218596</v>
      </c>
      <c r="M628">
        <v>0.98380566801619396</v>
      </c>
      <c r="N628">
        <v>0.82448979591836702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1007</v>
      </c>
      <c r="F629">
        <v>1014</v>
      </c>
      <c r="G629">
        <v>7</v>
      </c>
      <c r="H629">
        <v>1001</v>
      </c>
      <c r="I629">
        <v>6</v>
      </c>
      <c r="J629">
        <v>13</v>
      </c>
      <c r="K629">
        <v>0.99404170804369396</v>
      </c>
      <c r="L629">
        <v>0.987179487179487</v>
      </c>
      <c r="M629">
        <v>0.99309664694279998</v>
      </c>
      <c r="N629">
        <v>0.99059871350816397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687</v>
      </c>
      <c r="F630">
        <v>656</v>
      </c>
      <c r="G630">
        <v>31</v>
      </c>
      <c r="H630">
        <v>627</v>
      </c>
      <c r="I630">
        <v>60</v>
      </c>
      <c r="J630">
        <v>29</v>
      </c>
      <c r="K630">
        <v>0.91266375545851497</v>
      </c>
      <c r="L630">
        <v>0.95579268292682895</v>
      </c>
      <c r="M630">
        <v>1.0472560975609699</v>
      </c>
      <c r="N630">
        <v>0.93373045420699896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254</v>
      </c>
      <c r="F631">
        <v>247</v>
      </c>
      <c r="G631">
        <v>7</v>
      </c>
      <c r="H631">
        <v>209</v>
      </c>
      <c r="I631">
        <v>45</v>
      </c>
      <c r="J631">
        <v>38</v>
      </c>
      <c r="K631">
        <v>0.82283464566929099</v>
      </c>
      <c r="L631">
        <v>0.84615384615384603</v>
      </c>
      <c r="M631">
        <v>1.0283400809716501</v>
      </c>
      <c r="N631">
        <v>0.83433133732534903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1068</v>
      </c>
      <c r="F632">
        <v>1070</v>
      </c>
      <c r="G632">
        <v>2</v>
      </c>
      <c r="H632">
        <v>1060</v>
      </c>
      <c r="I632">
        <v>8</v>
      </c>
      <c r="J632">
        <v>10</v>
      </c>
      <c r="K632">
        <v>0.99250936329588002</v>
      </c>
      <c r="L632">
        <v>0.99065420560747597</v>
      </c>
      <c r="M632">
        <v>0.99813084112149497</v>
      </c>
      <c r="N632">
        <v>0.99158091674462101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734</v>
      </c>
      <c r="F633">
        <v>700</v>
      </c>
      <c r="G633">
        <v>34</v>
      </c>
      <c r="H633">
        <v>642</v>
      </c>
      <c r="I633">
        <v>92</v>
      </c>
      <c r="J633">
        <v>58</v>
      </c>
      <c r="K633">
        <v>0.87465940054495905</v>
      </c>
      <c r="L633">
        <v>0.91714285714285704</v>
      </c>
      <c r="M633">
        <v>1.04857142857142</v>
      </c>
      <c r="N633">
        <v>0.89539748953974896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230</v>
      </c>
      <c r="F634">
        <v>239</v>
      </c>
      <c r="G634">
        <v>9</v>
      </c>
      <c r="H634">
        <v>163</v>
      </c>
      <c r="I634">
        <v>67</v>
      </c>
      <c r="J634">
        <v>76</v>
      </c>
      <c r="K634">
        <v>0.70869565217391295</v>
      </c>
      <c r="L634">
        <v>0.68200836820083599</v>
      </c>
      <c r="M634">
        <v>0.96234309623430903</v>
      </c>
      <c r="N634">
        <v>0.69509594882729198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1087</v>
      </c>
      <c r="F635">
        <v>1070</v>
      </c>
      <c r="G635">
        <v>17</v>
      </c>
      <c r="H635">
        <v>1068</v>
      </c>
      <c r="I635">
        <v>19</v>
      </c>
      <c r="J635">
        <v>2</v>
      </c>
      <c r="K635">
        <v>0.982520699172033</v>
      </c>
      <c r="L635">
        <v>0.99813084112149497</v>
      </c>
      <c r="M635">
        <v>1.0158878504672799</v>
      </c>
      <c r="N635">
        <v>0.99026425591098699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691</v>
      </c>
      <c r="F636">
        <v>700</v>
      </c>
      <c r="G636">
        <v>9</v>
      </c>
      <c r="H636">
        <v>623</v>
      </c>
      <c r="I636">
        <v>68</v>
      </c>
      <c r="J636">
        <v>77</v>
      </c>
      <c r="K636">
        <v>0.901591895803183</v>
      </c>
      <c r="L636">
        <v>0.89</v>
      </c>
      <c r="M636">
        <v>0.98714285714285699</v>
      </c>
      <c r="N636">
        <v>0.89575844716031605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218</v>
      </c>
      <c r="F637">
        <v>239</v>
      </c>
      <c r="G637">
        <v>21</v>
      </c>
      <c r="H637">
        <v>174</v>
      </c>
      <c r="I637">
        <v>44</v>
      </c>
      <c r="J637">
        <v>65</v>
      </c>
      <c r="K637">
        <v>0.798165137614678</v>
      </c>
      <c r="L637">
        <v>0.72803347280334696</v>
      </c>
      <c r="M637">
        <v>0.91213389121338895</v>
      </c>
      <c r="N637">
        <v>0.76148796498905902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1047</v>
      </c>
      <c r="F638">
        <v>1070</v>
      </c>
      <c r="G638">
        <v>23</v>
      </c>
      <c r="H638">
        <v>1044</v>
      </c>
      <c r="I638">
        <v>3</v>
      </c>
      <c r="J638">
        <v>26</v>
      </c>
      <c r="K638">
        <v>0.99713467048710602</v>
      </c>
      <c r="L638">
        <v>0.97570093457943896</v>
      </c>
      <c r="M638">
        <v>0.978504672897196</v>
      </c>
      <c r="N638">
        <v>0.98630136986301298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709</v>
      </c>
      <c r="F639">
        <v>700</v>
      </c>
      <c r="G639">
        <v>9</v>
      </c>
      <c r="H639">
        <v>644</v>
      </c>
      <c r="I639">
        <v>65</v>
      </c>
      <c r="J639">
        <v>56</v>
      </c>
      <c r="K639">
        <v>0.90832157968970295</v>
      </c>
      <c r="L639">
        <v>0.92</v>
      </c>
      <c r="M639">
        <v>1.01285714285714</v>
      </c>
      <c r="N639">
        <v>0.91412349183818298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237</v>
      </c>
      <c r="F640">
        <v>239</v>
      </c>
      <c r="G640">
        <v>2</v>
      </c>
      <c r="H640">
        <v>192</v>
      </c>
      <c r="I640">
        <v>45</v>
      </c>
      <c r="J640">
        <v>47</v>
      </c>
      <c r="K640">
        <v>0.810126582278481</v>
      </c>
      <c r="L640">
        <v>0.80334728033472802</v>
      </c>
      <c r="M640">
        <v>0.99163179916317901</v>
      </c>
      <c r="N640">
        <v>0.80672268907563005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1066</v>
      </c>
      <c r="F641">
        <v>1007</v>
      </c>
      <c r="G641">
        <v>59</v>
      </c>
      <c r="H641">
        <v>1007</v>
      </c>
      <c r="I641">
        <v>59</v>
      </c>
      <c r="J641">
        <v>0</v>
      </c>
      <c r="K641">
        <v>0.94465290806754199</v>
      </c>
      <c r="L641">
        <v>1</v>
      </c>
      <c r="M641">
        <v>1.0585898709036701</v>
      </c>
      <c r="N641">
        <v>0.97153883260974405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716</v>
      </c>
      <c r="F642">
        <v>641</v>
      </c>
      <c r="G642">
        <v>75</v>
      </c>
      <c r="H642">
        <v>603</v>
      </c>
      <c r="I642">
        <v>113</v>
      </c>
      <c r="J642">
        <v>38</v>
      </c>
      <c r="K642">
        <v>0.84217877094972005</v>
      </c>
      <c r="L642">
        <v>0.94071762870514797</v>
      </c>
      <c r="M642">
        <v>1.1170046801872</v>
      </c>
      <c r="N642">
        <v>0.88872512896094302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260</v>
      </c>
      <c r="F643">
        <v>204</v>
      </c>
      <c r="G643">
        <v>56</v>
      </c>
      <c r="H643">
        <v>181</v>
      </c>
      <c r="I643">
        <v>79</v>
      </c>
      <c r="J643">
        <v>23</v>
      </c>
      <c r="K643">
        <v>0.69615384615384601</v>
      </c>
      <c r="L643">
        <v>0.88725490196078405</v>
      </c>
      <c r="M643">
        <v>1.2745098039215601</v>
      </c>
      <c r="N643">
        <v>0.78017241379310298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1072</v>
      </c>
      <c r="F644">
        <v>1007</v>
      </c>
      <c r="G644">
        <v>65</v>
      </c>
      <c r="H644">
        <v>1007</v>
      </c>
      <c r="I644">
        <v>65</v>
      </c>
      <c r="J644">
        <v>0</v>
      </c>
      <c r="K644">
        <v>0.93936567164179097</v>
      </c>
      <c r="L644">
        <v>1</v>
      </c>
      <c r="M644">
        <v>1.06454816285998</v>
      </c>
      <c r="N644">
        <v>0.968734968734968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646</v>
      </c>
      <c r="F645">
        <v>641</v>
      </c>
      <c r="G645">
        <v>5</v>
      </c>
      <c r="H645">
        <v>564</v>
      </c>
      <c r="I645">
        <v>82</v>
      </c>
      <c r="J645">
        <v>77</v>
      </c>
      <c r="K645">
        <v>0.87306501547987603</v>
      </c>
      <c r="L645">
        <v>0.87987519500779998</v>
      </c>
      <c r="M645">
        <v>1.0078003120124801</v>
      </c>
      <c r="N645">
        <v>0.87645687645687598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241</v>
      </c>
      <c r="F646">
        <v>204</v>
      </c>
      <c r="G646">
        <v>37</v>
      </c>
      <c r="H646">
        <v>172</v>
      </c>
      <c r="I646">
        <v>69</v>
      </c>
      <c r="J646">
        <v>32</v>
      </c>
      <c r="K646">
        <v>0.71369294605809097</v>
      </c>
      <c r="L646">
        <v>0.84313725490196001</v>
      </c>
      <c r="M646">
        <v>1.1813725490196001</v>
      </c>
      <c r="N646">
        <v>0.77303370786516801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1002</v>
      </c>
      <c r="F647">
        <v>1007</v>
      </c>
      <c r="G647">
        <v>5</v>
      </c>
      <c r="H647">
        <v>999</v>
      </c>
      <c r="I647">
        <v>3</v>
      </c>
      <c r="J647">
        <v>8</v>
      </c>
      <c r="K647">
        <v>0.99700598802395202</v>
      </c>
      <c r="L647">
        <v>0.99205561072492499</v>
      </c>
      <c r="M647">
        <v>0.99503475670307795</v>
      </c>
      <c r="N647">
        <v>0.99452463912394196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655</v>
      </c>
      <c r="F648">
        <v>641</v>
      </c>
      <c r="G648">
        <v>14</v>
      </c>
      <c r="H648">
        <v>573</v>
      </c>
      <c r="I648">
        <v>82</v>
      </c>
      <c r="J648">
        <v>68</v>
      </c>
      <c r="K648">
        <v>0.87480916030534295</v>
      </c>
      <c r="L648">
        <v>0.89391575663026501</v>
      </c>
      <c r="M648">
        <v>1.02184087363494</v>
      </c>
      <c r="N648">
        <v>0.88425925925925897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229</v>
      </c>
      <c r="F649">
        <v>204</v>
      </c>
      <c r="G649">
        <v>25</v>
      </c>
      <c r="H649">
        <v>172</v>
      </c>
      <c r="I649">
        <v>57</v>
      </c>
      <c r="J649">
        <v>32</v>
      </c>
      <c r="K649">
        <v>0.75109170305676798</v>
      </c>
      <c r="L649">
        <v>0.84313725490196001</v>
      </c>
      <c r="M649">
        <v>1.12254901960784</v>
      </c>
      <c r="N649">
        <v>0.79445727482678896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971</v>
      </c>
      <c r="F650">
        <v>1000</v>
      </c>
      <c r="G650">
        <v>29</v>
      </c>
      <c r="H650">
        <v>966</v>
      </c>
      <c r="I650">
        <v>5</v>
      </c>
      <c r="J650">
        <v>34</v>
      </c>
      <c r="K650">
        <v>0.99485066941297595</v>
      </c>
      <c r="L650">
        <v>0.96599999999999997</v>
      </c>
      <c r="M650">
        <v>0.97099999999999997</v>
      </c>
      <c r="N650">
        <v>0.98021308980212996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886</v>
      </c>
      <c r="F651">
        <v>815</v>
      </c>
      <c r="G651">
        <v>71</v>
      </c>
      <c r="H651">
        <v>786</v>
      </c>
      <c r="I651">
        <v>100</v>
      </c>
      <c r="J651">
        <v>29</v>
      </c>
      <c r="K651">
        <v>0.88713318284424303</v>
      </c>
      <c r="L651">
        <v>0.96441717791410997</v>
      </c>
      <c r="M651">
        <v>1.0871165644171701</v>
      </c>
      <c r="N651">
        <v>0.92416225749559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298</v>
      </c>
      <c r="F652">
        <v>216</v>
      </c>
      <c r="G652">
        <v>82</v>
      </c>
      <c r="H652">
        <v>171</v>
      </c>
      <c r="I652">
        <v>127</v>
      </c>
      <c r="J652">
        <v>45</v>
      </c>
      <c r="K652">
        <v>0.57382550335570404</v>
      </c>
      <c r="L652">
        <v>0.79166666666666596</v>
      </c>
      <c r="M652">
        <v>1.37962962962962</v>
      </c>
      <c r="N652">
        <v>0.66536964980544699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1038</v>
      </c>
      <c r="F653">
        <v>1000</v>
      </c>
      <c r="G653">
        <v>38</v>
      </c>
      <c r="H653">
        <v>1000</v>
      </c>
      <c r="I653">
        <v>38</v>
      </c>
      <c r="J653">
        <v>0</v>
      </c>
      <c r="K653">
        <v>0.96339113680154098</v>
      </c>
      <c r="L653">
        <v>1</v>
      </c>
      <c r="M653">
        <v>1.038</v>
      </c>
      <c r="N653">
        <v>0.98135426889106903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828</v>
      </c>
      <c r="F654">
        <v>815</v>
      </c>
      <c r="G654">
        <v>13</v>
      </c>
      <c r="H654">
        <v>769</v>
      </c>
      <c r="I654">
        <v>59</v>
      </c>
      <c r="J654">
        <v>46</v>
      </c>
      <c r="K654">
        <v>0.92874396135265702</v>
      </c>
      <c r="L654">
        <v>0.94355828220858895</v>
      </c>
      <c r="M654">
        <v>1.01595092024539</v>
      </c>
      <c r="N654">
        <v>0.936092513694461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250</v>
      </c>
      <c r="F655">
        <v>216</v>
      </c>
      <c r="G655">
        <v>34</v>
      </c>
      <c r="H655">
        <v>177</v>
      </c>
      <c r="I655">
        <v>73</v>
      </c>
      <c r="J655">
        <v>39</v>
      </c>
      <c r="K655">
        <v>0.70799999999999996</v>
      </c>
      <c r="L655">
        <v>0.81944444444444398</v>
      </c>
      <c r="M655">
        <v>1.1574074074073999</v>
      </c>
      <c r="N655">
        <v>0.75965665236051405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1002</v>
      </c>
      <c r="F656">
        <v>1000</v>
      </c>
      <c r="G656">
        <v>2</v>
      </c>
      <c r="H656">
        <v>997</v>
      </c>
      <c r="I656">
        <v>5</v>
      </c>
      <c r="J656">
        <v>3</v>
      </c>
      <c r="K656">
        <v>0.99500998003992003</v>
      </c>
      <c r="L656">
        <v>0.997</v>
      </c>
      <c r="M656">
        <v>1.002</v>
      </c>
      <c r="N656">
        <v>0.99600399600399503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834</v>
      </c>
      <c r="F657">
        <v>815</v>
      </c>
      <c r="G657">
        <v>19</v>
      </c>
      <c r="H657">
        <v>772</v>
      </c>
      <c r="I657">
        <v>62</v>
      </c>
      <c r="J657">
        <v>43</v>
      </c>
      <c r="K657">
        <v>0.92565947242206204</v>
      </c>
      <c r="L657">
        <v>0.94723926380368095</v>
      </c>
      <c r="M657">
        <v>1.02331288343558</v>
      </c>
      <c r="N657">
        <v>0.93632504548211004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234</v>
      </c>
      <c r="F658">
        <v>216</v>
      </c>
      <c r="G658">
        <v>18</v>
      </c>
      <c r="H658">
        <v>187</v>
      </c>
      <c r="I658">
        <v>47</v>
      </c>
      <c r="J658">
        <v>29</v>
      </c>
      <c r="K658">
        <v>0.79914529914529897</v>
      </c>
      <c r="L658">
        <v>0.86574074074074003</v>
      </c>
      <c r="M658">
        <v>1.0833333333333299</v>
      </c>
      <c r="N658">
        <v>0.83111111111111102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1001</v>
      </c>
      <c r="F659">
        <v>1052</v>
      </c>
      <c r="G659">
        <v>51</v>
      </c>
      <c r="H659">
        <v>1001</v>
      </c>
      <c r="I659">
        <v>0</v>
      </c>
      <c r="J659">
        <v>51</v>
      </c>
      <c r="K659">
        <v>1</v>
      </c>
      <c r="L659">
        <v>0.95152091254752802</v>
      </c>
      <c r="M659">
        <v>0.95152091254752802</v>
      </c>
      <c r="N659">
        <v>0.97515830491962896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857</v>
      </c>
      <c r="F660">
        <v>913</v>
      </c>
      <c r="G660">
        <v>56</v>
      </c>
      <c r="H660">
        <v>798</v>
      </c>
      <c r="I660">
        <v>59</v>
      </c>
      <c r="J660">
        <v>115</v>
      </c>
      <c r="K660">
        <v>0.93115519253208801</v>
      </c>
      <c r="L660">
        <v>0.87404162102957195</v>
      </c>
      <c r="M660">
        <v>0.93866374589266099</v>
      </c>
      <c r="N660">
        <v>0.90169491525423695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216</v>
      </c>
      <c r="F661">
        <v>217</v>
      </c>
      <c r="G661">
        <v>1</v>
      </c>
      <c r="H661">
        <v>142</v>
      </c>
      <c r="I661">
        <v>74</v>
      </c>
      <c r="J661">
        <v>75</v>
      </c>
      <c r="K661">
        <v>0.657407407407407</v>
      </c>
      <c r="L661">
        <v>0.65437788018433096</v>
      </c>
      <c r="M661">
        <v>0.995391705069124</v>
      </c>
      <c r="N661">
        <v>0.65588914549653499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1018</v>
      </c>
      <c r="F662">
        <v>1052</v>
      </c>
      <c r="G662">
        <v>34</v>
      </c>
      <c r="H662">
        <v>1006</v>
      </c>
      <c r="I662">
        <v>12</v>
      </c>
      <c r="J662">
        <v>46</v>
      </c>
      <c r="K662">
        <v>0.98821218074656103</v>
      </c>
      <c r="L662">
        <v>0.95627376425855504</v>
      </c>
      <c r="M662">
        <v>0.96768060836501901</v>
      </c>
      <c r="N662">
        <v>0.97198067632850205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901</v>
      </c>
      <c r="F663">
        <v>913</v>
      </c>
      <c r="G663">
        <v>12</v>
      </c>
      <c r="H663">
        <v>828</v>
      </c>
      <c r="I663">
        <v>73</v>
      </c>
      <c r="J663">
        <v>85</v>
      </c>
      <c r="K663">
        <v>0.91897891231964401</v>
      </c>
      <c r="L663">
        <v>0.90690032858707503</v>
      </c>
      <c r="M663">
        <v>0.98685651697699805</v>
      </c>
      <c r="N663">
        <v>0.91289966923925003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238</v>
      </c>
      <c r="F664">
        <v>217</v>
      </c>
      <c r="G664">
        <v>21</v>
      </c>
      <c r="H664">
        <v>173</v>
      </c>
      <c r="I664">
        <v>65</v>
      </c>
      <c r="J664">
        <v>44</v>
      </c>
      <c r="K664">
        <v>0.72689075630252098</v>
      </c>
      <c r="L664">
        <v>0.79723502304147398</v>
      </c>
      <c r="M664">
        <v>1.0967741935483799</v>
      </c>
      <c r="N664">
        <v>0.76043956043955996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1041</v>
      </c>
      <c r="F665">
        <v>1052</v>
      </c>
      <c r="G665">
        <v>11</v>
      </c>
      <c r="H665">
        <v>1039</v>
      </c>
      <c r="I665">
        <v>2</v>
      </c>
      <c r="J665">
        <v>13</v>
      </c>
      <c r="K665">
        <v>0.99807877041306403</v>
      </c>
      <c r="L665">
        <v>0.98764258555133</v>
      </c>
      <c r="M665">
        <v>0.98954372623574105</v>
      </c>
      <c r="N665">
        <v>0.99283325370281805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911</v>
      </c>
      <c r="F666">
        <v>913</v>
      </c>
      <c r="G666">
        <v>2</v>
      </c>
      <c r="H666">
        <v>853</v>
      </c>
      <c r="I666">
        <v>58</v>
      </c>
      <c r="J666">
        <v>60</v>
      </c>
      <c r="K666">
        <v>0.93633369923161303</v>
      </c>
      <c r="L666">
        <v>0.93428258488499405</v>
      </c>
      <c r="M666">
        <v>0.99780941949616597</v>
      </c>
      <c r="N666">
        <v>0.93530701754385903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217</v>
      </c>
      <c r="F667">
        <v>217</v>
      </c>
      <c r="G667">
        <v>0</v>
      </c>
      <c r="H667">
        <v>173</v>
      </c>
      <c r="I667">
        <v>44</v>
      </c>
      <c r="J667">
        <v>44</v>
      </c>
      <c r="K667">
        <v>0.79723502304147398</v>
      </c>
      <c r="L667">
        <v>0.79723502304147398</v>
      </c>
      <c r="M667">
        <v>1</v>
      </c>
      <c r="N667">
        <v>0.79723502304147398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1000</v>
      </c>
      <c r="F668">
        <v>964</v>
      </c>
      <c r="G668">
        <v>36</v>
      </c>
      <c r="H668">
        <v>964</v>
      </c>
      <c r="I668">
        <v>36</v>
      </c>
      <c r="J668">
        <v>0</v>
      </c>
      <c r="K668">
        <v>0.96399999999999997</v>
      </c>
      <c r="L668">
        <v>1</v>
      </c>
      <c r="M668">
        <v>1.0373443983402399</v>
      </c>
      <c r="N668">
        <v>0.98167006109979604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828</v>
      </c>
      <c r="F669">
        <v>774</v>
      </c>
      <c r="G669">
        <v>54</v>
      </c>
      <c r="H669">
        <v>737</v>
      </c>
      <c r="I669">
        <v>91</v>
      </c>
      <c r="J669">
        <v>37</v>
      </c>
      <c r="K669">
        <v>0.89009661835748699</v>
      </c>
      <c r="L669">
        <v>0.95219638242894</v>
      </c>
      <c r="M669">
        <v>1.0697674418604599</v>
      </c>
      <c r="N669">
        <v>0.92009987515605396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205</v>
      </c>
      <c r="F670">
        <v>218</v>
      </c>
      <c r="G670">
        <v>13</v>
      </c>
      <c r="H670">
        <v>166</v>
      </c>
      <c r="I670">
        <v>39</v>
      </c>
      <c r="J670">
        <v>52</v>
      </c>
      <c r="K670">
        <v>0.809756097560975</v>
      </c>
      <c r="L670">
        <v>0.76146788990825598</v>
      </c>
      <c r="M670">
        <v>0.94036697247706402</v>
      </c>
      <c r="N670">
        <v>0.78486997635933797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965</v>
      </c>
      <c r="F671">
        <v>964</v>
      </c>
      <c r="G671">
        <v>1</v>
      </c>
      <c r="H671">
        <v>954</v>
      </c>
      <c r="I671">
        <v>11</v>
      </c>
      <c r="J671">
        <v>10</v>
      </c>
      <c r="K671">
        <v>0.98860103626942997</v>
      </c>
      <c r="L671">
        <v>0.98962655601659699</v>
      </c>
      <c r="M671">
        <v>1.00103734439834</v>
      </c>
      <c r="N671">
        <v>0.98911353032659399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765</v>
      </c>
      <c r="F672">
        <v>774</v>
      </c>
      <c r="G672">
        <v>9</v>
      </c>
      <c r="H672">
        <v>710</v>
      </c>
      <c r="I672">
        <v>55</v>
      </c>
      <c r="J672">
        <v>64</v>
      </c>
      <c r="K672">
        <v>0.92810457516339795</v>
      </c>
      <c r="L672">
        <v>0.91731266149870805</v>
      </c>
      <c r="M672">
        <v>0.98837209302325502</v>
      </c>
      <c r="N672">
        <v>0.92267706302793995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209</v>
      </c>
      <c r="F673">
        <v>218</v>
      </c>
      <c r="G673">
        <v>9</v>
      </c>
      <c r="H673">
        <v>172</v>
      </c>
      <c r="I673">
        <v>37</v>
      </c>
      <c r="J673">
        <v>46</v>
      </c>
      <c r="K673">
        <v>0.82296650717703301</v>
      </c>
      <c r="L673">
        <v>0.78899082568807299</v>
      </c>
      <c r="M673">
        <v>0.95871559633027503</v>
      </c>
      <c r="N673">
        <v>0.80562060889929699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942</v>
      </c>
      <c r="F674">
        <v>964</v>
      </c>
      <c r="G674">
        <v>22</v>
      </c>
      <c r="H674">
        <v>939</v>
      </c>
      <c r="I674">
        <v>3</v>
      </c>
      <c r="J674">
        <v>25</v>
      </c>
      <c r="K674">
        <v>0.99681528662420305</v>
      </c>
      <c r="L674">
        <v>0.97406639004149298</v>
      </c>
      <c r="M674">
        <v>0.97717842323651405</v>
      </c>
      <c r="N674">
        <v>0.98530954879328403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752</v>
      </c>
      <c r="F675">
        <v>774</v>
      </c>
      <c r="G675">
        <v>22</v>
      </c>
      <c r="H675">
        <v>701</v>
      </c>
      <c r="I675">
        <v>51</v>
      </c>
      <c r="J675">
        <v>73</v>
      </c>
      <c r="K675">
        <v>0.93218085106382897</v>
      </c>
      <c r="L675">
        <v>0.90568475452196295</v>
      </c>
      <c r="M675">
        <v>0.97157622739018001</v>
      </c>
      <c r="N675">
        <v>0.91874180865006505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230</v>
      </c>
      <c r="F676">
        <v>218</v>
      </c>
      <c r="G676">
        <v>12</v>
      </c>
      <c r="H676">
        <v>189</v>
      </c>
      <c r="I676">
        <v>41</v>
      </c>
      <c r="J676">
        <v>29</v>
      </c>
      <c r="K676">
        <v>0.82173913043478197</v>
      </c>
      <c r="L676">
        <v>0.86697247706421998</v>
      </c>
      <c r="M676">
        <v>1.05504587155963</v>
      </c>
      <c r="N676">
        <v>0.84375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423</v>
      </c>
      <c r="F678">
        <v>681</v>
      </c>
      <c r="G678">
        <v>258</v>
      </c>
      <c r="H678">
        <v>371</v>
      </c>
      <c r="I678">
        <v>52</v>
      </c>
      <c r="J678">
        <v>310</v>
      </c>
      <c r="K678">
        <v>0.87706855791962102</v>
      </c>
      <c r="L678">
        <v>0.54478707782672497</v>
      </c>
      <c r="M678">
        <v>0.62114537444933904</v>
      </c>
      <c r="N678">
        <v>0.67210144927536197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59</v>
      </c>
      <c r="F679">
        <v>272</v>
      </c>
      <c r="G679">
        <v>213</v>
      </c>
      <c r="H679">
        <v>21</v>
      </c>
      <c r="I679">
        <v>38</v>
      </c>
      <c r="J679">
        <v>251</v>
      </c>
      <c r="K679">
        <v>0.35593220338983</v>
      </c>
      <c r="L679">
        <v>7.7205882352941096E-2</v>
      </c>
      <c r="M679">
        <v>0.216911764705882</v>
      </c>
      <c r="N679">
        <v>0.126888217522658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1157</v>
      </c>
      <c r="F680">
        <v>1109</v>
      </c>
      <c r="G680">
        <v>48</v>
      </c>
      <c r="H680">
        <v>1109</v>
      </c>
      <c r="I680">
        <v>48</v>
      </c>
      <c r="J680">
        <v>0</v>
      </c>
      <c r="K680">
        <v>0.95851339671564395</v>
      </c>
      <c r="L680">
        <v>1</v>
      </c>
      <c r="M680">
        <v>1.0432822362488701</v>
      </c>
      <c r="N680">
        <v>0.97881729920564797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645</v>
      </c>
      <c r="F681">
        <v>681</v>
      </c>
      <c r="G681">
        <v>36</v>
      </c>
      <c r="H681">
        <v>585</v>
      </c>
      <c r="I681">
        <v>60</v>
      </c>
      <c r="J681">
        <v>96</v>
      </c>
      <c r="K681">
        <v>0.90697674418604601</v>
      </c>
      <c r="L681">
        <v>0.85903083700440497</v>
      </c>
      <c r="M681">
        <v>0.94713656387665202</v>
      </c>
      <c r="N681">
        <v>0.88235294117647001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280</v>
      </c>
      <c r="F682">
        <v>272</v>
      </c>
      <c r="G682">
        <v>8</v>
      </c>
      <c r="H682">
        <v>204</v>
      </c>
      <c r="I682">
        <v>76</v>
      </c>
      <c r="J682">
        <v>68</v>
      </c>
      <c r="K682">
        <v>0.72857142857142798</v>
      </c>
      <c r="L682">
        <v>0.75</v>
      </c>
      <c r="M682">
        <v>1.02941176470588</v>
      </c>
      <c r="N682">
        <v>0.73913043478260798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1088</v>
      </c>
      <c r="F683">
        <v>1109</v>
      </c>
      <c r="G683">
        <v>21</v>
      </c>
      <c r="H683">
        <v>1084</v>
      </c>
      <c r="I683">
        <v>4</v>
      </c>
      <c r="J683">
        <v>25</v>
      </c>
      <c r="K683">
        <v>0.99632352941176405</v>
      </c>
      <c r="L683">
        <v>0.97745716862037801</v>
      </c>
      <c r="M683">
        <v>0.98106402164111794</v>
      </c>
      <c r="N683">
        <v>0.98680018206645403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653</v>
      </c>
      <c r="F684">
        <v>681</v>
      </c>
      <c r="G684">
        <v>28</v>
      </c>
      <c r="H684">
        <v>581</v>
      </c>
      <c r="I684">
        <v>72</v>
      </c>
      <c r="J684">
        <v>100</v>
      </c>
      <c r="K684">
        <v>0.88973966309341501</v>
      </c>
      <c r="L684">
        <v>0.85315712187958803</v>
      </c>
      <c r="M684">
        <v>0.958883994126284</v>
      </c>
      <c r="N684">
        <v>0.87106446776611601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238</v>
      </c>
      <c r="F685">
        <v>272</v>
      </c>
      <c r="G685">
        <v>34</v>
      </c>
      <c r="H685">
        <v>193</v>
      </c>
      <c r="I685">
        <v>45</v>
      </c>
      <c r="J685">
        <v>79</v>
      </c>
      <c r="K685">
        <v>0.81092436974789905</v>
      </c>
      <c r="L685">
        <v>0.70955882352941102</v>
      </c>
      <c r="M685">
        <v>0.875</v>
      </c>
      <c r="N685">
        <v>0.75686274509803897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532</v>
      </c>
      <c r="F686">
        <v>1029</v>
      </c>
      <c r="G686">
        <v>497</v>
      </c>
      <c r="H686">
        <v>531</v>
      </c>
      <c r="I686">
        <v>1</v>
      </c>
      <c r="J686">
        <v>498</v>
      </c>
      <c r="K686">
        <v>0.99812030075187896</v>
      </c>
      <c r="L686">
        <v>0.51603498542273996</v>
      </c>
      <c r="M686">
        <v>0.51700680272108801</v>
      </c>
      <c r="N686">
        <v>0.68033311979500299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571</v>
      </c>
      <c r="F687">
        <v>837</v>
      </c>
      <c r="G687">
        <v>266</v>
      </c>
      <c r="H687">
        <v>520</v>
      </c>
      <c r="I687">
        <v>51</v>
      </c>
      <c r="J687">
        <v>317</v>
      </c>
      <c r="K687">
        <v>0.91068301225919401</v>
      </c>
      <c r="L687">
        <v>0.62126642771803997</v>
      </c>
      <c r="M687">
        <v>0.68219832735961705</v>
      </c>
      <c r="N687">
        <v>0.73863636363636298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345</v>
      </c>
      <c r="F688">
        <v>240</v>
      </c>
      <c r="G688">
        <v>105</v>
      </c>
      <c r="H688">
        <v>31</v>
      </c>
      <c r="I688">
        <v>314</v>
      </c>
      <c r="J688">
        <v>209</v>
      </c>
      <c r="K688">
        <v>8.9855072463768101E-2</v>
      </c>
      <c r="L688">
        <v>0.12916666666666601</v>
      </c>
      <c r="M688">
        <v>1.4375</v>
      </c>
      <c r="N688">
        <v>0.10598290598290599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1080</v>
      </c>
      <c r="F689">
        <v>1029</v>
      </c>
      <c r="G689">
        <v>51</v>
      </c>
      <c r="H689">
        <v>1029</v>
      </c>
      <c r="I689">
        <v>51</v>
      </c>
      <c r="J689">
        <v>0</v>
      </c>
      <c r="K689">
        <v>0.95277777777777695</v>
      </c>
      <c r="L689">
        <v>1</v>
      </c>
      <c r="M689">
        <v>1.04956268221574</v>
      </c>
      <c r="N689">
        <v>0.97581792318634397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872</v>
      </c>
      <c r="F690">
        <v>837</v>
      </c>
      <c r="G690">
        <v>35</v>
      </c>
      <c r="H690">
        <v>769</v>
      </c>
      <c r="I690">
        <v>103</v>
      </c>
      <c r="J690">
        <v>68</v>
      </c>
      <c r="K690">
        <v>0.88188073394495403</v>
      </c>
      <c r="L690">
        <v>0.91875746714456397</v>
      </c>
      <c r="M690">
        <v>1.0418160095579401</v>
      </c>
      <c r="N690">
        <v>0.89994148624926795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308</v>
      </c>
      <c r="F691">
        <v>240</v>
      </c>
      <c r="G691">
        <v>68</v>
      </c>
      <c r="H691">
        <v>192</v>
      </c>
      <c r="I691">
        <v>116</v>
      </c>
      <c r="J691">
        <v>48</v>
      </c>
      <c r="K691">
        <v>0.62337662337662303</v>
      </c>
      <c r="L691">
        <v>0.8</v>
      </c>
      <c r="M691">
        <v>1.2833333333333301</v>
      </c>
      <c r="N691">
        <v>0.70072992700729897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1054</v>
      </c>
      <c r="F692">
        <v>1029</v>
      </c>
      <c r="G692">
        <v>25</v>
      </c>
      <c r="H692">
        <v>1029</v>
      </c>
      <c r="I692">
        <v>25</v>
      </c>
      <c r="J692">
        <v>0</v>
      </c>
      <c r="K692">
        <v>0.97628083491461104</v>
      </c>
      <c r="L692">
        <v>1</v>
      </c>
      <c r="M692">
        <v>1.0242954324586899</v>
      </c>
      <c r="N692">
        <v>0.98799807969275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899</v>
      </c>
      <c r="F693">
        <v>837</v>
      </c>
      <c r="G693">
        <v>62</v>
      </c>
      <c r="H693">
        <v>802</v>
      </c>
      <c r="I693">
        <v>97</v>
      </c>
      <c r="J693">
        <v>35</v>
      </c>
      <c r="K693">
        <v>0.89210233592880905</v>
      </c>
      <c r="L693">
        <v>0.95818399044205405</v>
      </c>
      <c r="M693">
        <v>1.07407407407407</v>
      </c>
      <c r="N693">
        <v>0.92396313364055305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259</v>
      </c>
      <c r="F694">
        <v>240</v>
      </c>
      <c r="G694">
        <v>19</v>
      </c>
      <c r="H694">
        <v>193</v>
      </c>
      <c r="I694">
        <v>66</v>
      </c>
      <c r="J694">
        <v>47</v>
      </c>
      <c r="K694">
        <v>0.74517374517374502</v>
      </c>
      <c r="L694">
        <v>0.80416666666666603</v>
      </c>
      <c r="M694">
        <v>1.0791666666666599</v>
      </c>
      <c r="N694">
        <v>0.77354709418837597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541</v>
      </c>
      <c r="F695">
        <v>1044</v>
      </c>
      <c r="G695">
        <v>503</v>
      </c>
      <c r="H695">
        <v>541</v>
      </c>
      <c r="I695">
        <v>0</v>
      </c>
      <c r="J695">
        <v>503</v>
      </c>
      <c r="K695">
        <v>1</v>
      </c>
      <c r="L695">
        <v>0.51819923371647503</v>
      </c>
      <c r="M695">
        <v>0.51819923371647503</v>
      </c>
      <c r="N695">
        <v>0.68264984227129299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637</v>
      </c>
      <c r="F696">
        <v>801</v>
      </c>
      <c r="G696">
        <v>164</v>
      </c>
      <c r="H696">
        <v>601</v>
      </c>
      <c r="I696">
        <v>36</v>
      </c>
      <c r="J696">
        <v>200</v>
      </c>
      <c r="K696">
        <v>0.94348508634222905</v>
      </c>
      <c r="L696">
        <v>0.75031210986267105</v>
      </c>
      <c r="M696">
        <v>0.79525593008739004</v>
      </c>
      <c r="N696">
        <v>0.83588317107093102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79</v>
      </c>
      <c r="F697">
        <v>252</v>
      </c>
      <c r="G697">
        <v>173</v>
      </c>
      <c r="H697">
        <v>32</v>
      </c>
      <c r="I697">
        <v>47</v>
      </c>
      <c r="J697">
        <v>220</v>
      </c>
      <c r="K697">
        <v>0.40506329113924</v>
      </c>
      <c r="L697">
        <v>0.12698412698412601</v>
      </c>
      <c r="M697">
        <v>0.31349206349206299</v>
      </c>
      <c r="N697">
        <v>0.193353474320241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1142</v>
      </c>
      <c r="F698">
        <v>1044</v>
      </c>
      <c r="G698">
        <v>98</v>
      </c>
      <c r="H698">
        <v>1043</v>
      </c>
      <c r="I698">
        <v>99</v>
      </c>
      <c r="J698">
        <v>1</v>
      </c>
      <c r="K698">
        <v>0.91330998248686501</v>
      </c>
      <c r="L698">
        <v>0.99904214559386895</v>
      </c>
      <c r="M698">
        <v>1.09386973180076</v>
      </c>
      <c r="N698">
        <v>0.95425434583714497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839</v>
      </c>
      <c r="F699">
        <v>801</v>
      </c>
      <c r="G699">
        <v>38</v>
      </c>
      <c r="H699">
        <v>760</v>
      </c>
      <c r="I699">
        <v>79</v>
      </c>
      <c r="J699">
        <v>41</v>
      </c>
      <c r="K699">
        <v>0.90584028605482703</v>
      </c>
      <c r="L699">
        <v>0.94881398252184701</v>
      </c>
      <c r="M699">
        <v>1.0474406991260901</v>
      </c>
      <c r="N699">
        <v>0.92682926829268297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274</v>
      </c>
      <c r="F700">
        <v>252</v>
      </c>
      <c r="G700">
        <v>22</v>
      </c>
      <c r="H700">
        <v>201</v>
      </c>
      <c r="I700">
        <v>73</v>
      </c>
      <c r="J700">
        <v>51</v>
      </c>
      <c r="K700">
        <v>0.73357664233576603</v>
      </c>
      <c r="L700">
        <v>0.79761904761904701</v>
      </c>
      <c r="M700">
        <v>1.0873015873015801</v>
      </c>
      <c r="N700">
        <v>0.76425855513308005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1061</v>
      </c>
      <c r="F701">
        <v>1044</v>
      </c>
      <c r="G701">
        <v>17</v>
      </c>
      <c r="H701">
        <v>1042</v>
      </c>
      <c r="I701">
        <v>19</v>
      </c>
      <c r="J701">
        <v>2</v>
      </c>
      <c r="K701">
        <v>0.98209236569274205</v>
      </c>
      <c r="L701">
        <v>0.998084291187739</v>
      </c>
      <c r="M701">
        <v>1.0162835249042099</v>
      </c>
      <c r="N701">
        <v>0.99002375296912104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876</v>
      </c>
      <c r="F702">
        <v>801</v>
      </c>
      <c r="G702">
        <v>75</v>
      </c>
      <c r="H702">
        <v>777</v>
      </c>
      <c r="I702">
        <v>99</v>
      </c>
      <c r="J702">
        <v>24</v>
      </c>
      <c r="K702">
        <v>0.88698630136986301</v>
      </c>
      <c r="L702">
        <v>0.97003745318351997</v>
      </c>
      <c r="M702">
        <v>1.0936329588014899</v>
      </c>
      <c r="N702">
        <v>0.92665474060822905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269</v>
      </c>
      <c r="F703">
        <v>252</v>
      </c>
      <c r="G703">
        <v>17</v>
      </c>
      <c r="H703">
        <v>218</v>
      </c>
      <c r="I703">
        <v>51</v>
      </c>
      <c r="J703">
        <v>34</v>
      </c>
      <c r="K703">
        <v>0.810408921933085</v>
      </c>
      <c r="L703">
        <v>0.865079365079365</v>
      </c>
      <c r="M703">
        <v>1.0674603174603099</v>
      </c>
      <c r="N703">
        <v>0.83685220729366605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1061</v>
      </c>
      <c r="F704">
        <v>1076</v>
      </c>
      <c r="G704">
        <v>15</v>
      </c>
      <c r="H704">
        <v>1053</v>
      </c>
      <c r="I704">
        <v>8</v>
      </c>
      <c r="J704">
        <v>23</v>
      </c>
      <c r="K704">
        <v>0.992459943449575</v>
      </c>
      <c r="L704">
        <v>0.97862453531598503</v>
      </c>
      <c r="M704">
        <v>0.98605947955390305</v>
      </c>
      <c r="N704">
        <v>0.98549368273280302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738</v>
      </c>
      <c r="F705">
        <v>753</v>
      </c>
      <c r="G705">
        <v>15</v>
      </c>
      <c r="H705">
        <v>678</v>
      </c>
      <c r="I705">
        <v>60</v>
      </c>
      <c r="J705">
        <v>75</v>
      </c>
      <c r="K705">
        <v>0.91869918699186903</v>
      </c>
      <c r="L705">
        <v>0.90039840637450197</v>
      </c>
      <c r="M705">
        <v>0.98007968127489997</v>
      </c>
      <c r="N705">
        <v>0.90945674044265601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257</v>
      </c>
      <c r="F706">
        <v>245</v>
      </c>
      <c r="G706">
        <v>12</v>
      </c>
      <c r="H706">
        <v>174</v>
      </c>
      <c r="I706">
        <v>83</v>
      </c>
      <c r="J706">
        <v>71</v>
      </c>
      <c r="K706">
        <v>0.67704280155642005</v>
      </c>
      <c r="L706">
        <v>0.71020408163265303</v>
      </c>
      <c r="M706">
        <v>1.04897959183673</v>
      </c>
      <c r="N706">
        <v>0.69322709163346596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1143</v>
      </c>
      <c r="F707">
        <v>1076</v>
      </c>
      <c r="G707">
        <v>67</v>
      </c>
      <c r="H707">
        <v>1073</v>
      </c>
      <c r="I707">
        <v>70</v>
      </c>
      <c r="J707">
        <v>3</v>
      </c>
      <c r="K707">
        <v>0.93875765529308797</v>
      </c>
      <c r="L707">
        <v>0.99721189591077997</v>
      </c>
      <c r="M707">
        <v>1.0622676579925601</v>
      </c>
      <c r="N707">
        <v>0.96710229833258199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709</v>
      </c>
      <c r="F708">
        <v>753</v>
      </c>
      <c r="G708">
        <v>44</v>
      </c>
      <c r="H708">
        <v>661</v>
      </c>
      <c r="I708">
        <v>48</v>
      </c>
      <c r="J708">
        <v>92</v>
      </c>
      <c r="K708">
        <v>0.932299012693935</v>
      </c>
      <c r="L708">
        <v>0.877822045152722</v>
      </c>
      <c r="M708">
        <v>0.941567065073041</v>
      </c>
      <c r="N708">
        <v>0.90424076607387105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262</v>
      </c>
      <c r="F709">
        <v>245</v>
      </c>
      <c r="G709">
        <v>17</v>
      </c>
      <c r="H709">
        <v>196</v>
      </c>
      <c r="I709">
        <v>66</v>
      </c>
      <c r="J709">
        <v>49</v>
      </c>
      <c r="K709">
        <v>0.74809160305343503</v>
      </c>
      <c r="L709">
        <v>0.8</v>
      </c>
      <c r="M709">
        <v>1.0693877551020401</v>
      </c>
      <c r="N709">
        <v>0.77317554240631103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1058</v>
      </c>
      <c r="F710">
        <v>1076</v>
      </c>
      <c r="G710">
        <v>18</v>
      </c>
      <c r="H710">
        <v>1055</v>
      </c>
      <c r="I710">
        <v>3</v>
      </c>
      <c r="J710">
        <v>21</v>
      </c>
      <c r="K710">
        <v>0.99716446124763702</v>
      </c>
      <c r="L710">
        <v>0.98048327137546398</v>
      </c>
      <c r="M710">
        <v>0.98327137546468402</v>
      </c>
      <c r="N710">
        <v>0.98875351452671001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756</v>
      </c>
      <c r="F711">
        <v>753</v>
      </c>
      <c r="G711">
        <v>3</v>
      </c>
      <c r="H711">
        <v>704</v>
      </c>
      <c r="I711">
        <v>52</v>
      </c>
      <c r="J711">
        <v>49</v>
      </c>
      <c r="K711">
        <v>0.93121693121693105</v>
      </c>
      <c r="L711">
        <v>0.93492695883134103</v>
      </c>
      <c r="M711">
        <v>1.0039840637450199</v>
      </c>
      <c r="N711">
        <v>0.93306825712392205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249</v>
      </c>
      <c r="F712">
        <v>245</v>
      </c>
      <c r="G712">
        <v>4</v>
      </c>
      <c r="H712">
        <v>197</v>
      </c>
      <c r="I712">
        <v>52</v>
      </c>
      <c r="J712">
        <v>48</v>
      </c>
      <c r="K712">
        <v>0.791164658634538</v>
      </c>
      <c r="L712">
        <v>0.80408163265306098</v>
      </c>
      <c r="M712">
        <v>1.01632653061224</v>
      </c>
      <c r="N712">
        <v>0.79757085020242902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1159</v>
      </c>
      <c r="F713">
        <v>1251</v>
      </c>
      <c r="G713">
        <v>92</v>
      </c>
      <c r="H713">
        <v>1155</v>
      </c>
      <c r="I713">
        <v>4</v>
      </c>
      <c r="J713">
        <v>96</v>
      </c>
      <c r="K713">
        <v>0.99654874892148404</v>
      </c>
      <c r="L713">
        <v>0.92326139088728998</v>
      </c>
      <c r="M713">
        <v>0.92645883293365305</v>
      </c>
      <c r="N713">
        <v>0.95850622406638997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875</v>
      </c>
      <c r="F714">
        <v>841</v>
      </c>
      <c r="G714">
        <v>34</v>
      </c>
      <c r="H714">
        <v>759</v>
      </c>
      <c r="I714">
        <v>116</v>
      </c>
      <c r="J714">
        <v>82</v>
      </c>
      <c r="K714">
        <v>0.86742857142857099</v>
      </c>
      <c r="L714">
        <v>0.90249702734839399</v>
      </c>
      <c r="M714">
        <v>1.0404280618311501</v>
      </c>
      <c r="N714">
        <v>0.88461538461538403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268</v>
      </c>
      <c r="F715">
        <v>252</v>
      </c>
      <c r="G715">
        <v>16</v>
      </c>
      <c r="H715">
        <v>171</v>
      </c>
      <c r="I715">
        <v>97</v>
      </c>
      <c r="J715">
        <v>81</v>
      </c>
      <c r="K715">
        <v>0.63805970149253699</v>
      </c>
      <c r="L715">
        <v>0.67857142857142805</v>
      </c>
      <c r="M715">
        <v>1.0634920634920599</v>
      </c>
      <c r="N715">
        <v>0.65769230769230702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1232</v>
      </c>
      <c r="F716">
        <v>1251</v>
      </c>
      <c r="G716">
        <v>19</v>
      </c>
      <c r="H716">
        <v>1215</v>
      </c>
      <c r="I716">
        <v>17</v>
      </c>
      <c r="J716">
        <v>36</v>
      </c>
      <c r="K716">
        <v>0.98620129870129802</v>
      </c>
      <c r="L716">
        <v>0.97122302158273299</v>
      </c>
      <c r="M716">
        <v>0.98481215027977598</v>
      </c>
      <c r="N716">
        <v>0.978654853000402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785</v>
      </c>
      <c r="F717">
        <v>841</v>
      </c>
      <c r="G717">
        <v>56</v>
      </c>
      <c r="H717">
        <v>702</v>
      </c>
      <c r="I717">
        <v>83</v>
      </c>
      <c r="J717">
        <v>139</v>
      </c>
      <c r="K717">
        <v>0.89426751592356601</v>
      </c>
      <c r="L717">
        <v>0.83472057074910799</v>
      </c>
      <c r="M717">
        <v>0.93341260404280602</v>
      </c>
      <c r="N717">
        <v>0.86346863468634605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256</v>
      </c>
      <c r="F718">
        <v>252</v>
      </c>
      <c r="G718">
        <v>4</v>
      </c>
      <c r="H718">
        <v>197</v>
      </c>
      <c r="I718">
        <v>59</v>
      </c>
      <c r="J718">
        <v>55</v>
      </c>
      <c r="K718">
        <v>0.76953125</v>
      </c>
      <c r="L718">
        <v>0.78174603174603097</v>
      </c>
      <c r="M718">
        <v>1.01587301587301</v>
      </c>
      <c r="N718">
        <v>0.77559055118110198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1200</v>
      </c>
      <c r="F719">
        <v>1251</v>
      </c>
      <c r="G719">
        <v>51</v>
      </c>
      <c r="H719">
        <v>1196</v>
      </c>
      <c r="I719">
        <v>4</v>
      </c>
      <c r="J719">
        <v>55</v>
      </c>
      <c r="K719">
        <v>0.99666666666666603</v>
      </c>
      <c r="L719">
        <v>0.95603517186250997</v>
      </c>
      <c r="M719">
        <v>0.95923261390887204</v>
      </c>
      <c r="N719">
        <v>0.97592819257445895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852</v>
      </c>
      <c r="F720">
        <v>841</v>
      </c>
      <c r="G720">
        <v>11</v>
      </c>
      <c r="H720">
        <v>761</v>
      </c>
      <c r="I720">
        <v>91</v>
      </c>
      <c r="J720">
        <v>80</v>
      </c>
      <c r="K720">
        <v>0.89319248826290998</v>
      </c>
      <c r="L720">
        <v>0.90487514863258001</v>
      </c>
      <c r="M720">
        <v>1.01307966706302</v>
      </c>
      <c r="N720">
        <v>0.89899586532782005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265</v>
      </c>
      <c r="F721">
        <v>252</v>
      </c>
      <c r="G721">
        <v>13</v>
      </c>
      <c r="H721">
        <v>206</v>
      </c>
      <c r="I721">
        <v>59</v>
      </c>
      <c r="J721">
        <v>46</v>
      </c>
      <c r="K721">
        <v>0.77735849056603701</v>
      </c>
      <c r="L721">
        <v>0.817460317460317</v>
      </c>
      <c r="M721">
        <v>1.0515873015873001</v>
      </c>
      <c r="N721">
        <v>0.79690522243713702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935</v>
      </c>
      <c r="F722">
        <v>920</v>
      </c>
      <c r="G722">
        <v>15</v>
      </c>
      <c r="H722">
        <v>917</v>
      </c>
      <c r="I722">
        <v>18</v>
      </c>
      <c r="J722">
        <v>3</v>
      </c>
      <c r="K722">
        <v>0.98074866310160402</v>
      </c>
      <c r="L722">
        <v>0.99673913043478202</v>
      </c>
      <c r="M722">
        <v>1.01630434782608</v>
      </c>
      <c r="N722">
        <v>0.98867924528301798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584</v>
      </c>
      <c r="F723">
        <v>549</v>
      </c>
      <c r="G723">
        <v>35</v>
      </c>
      <c r="H723">
        <v>480</v>
      </c>
      <c r="I723">
        <v>104</v>
      </c>
      <c r="J723">
        <v>69</v>
      </c>
      <c r="K723">
        <v>0.82191780821917804</v>
      </c>
      <c r="L723">
        <v>0.87431693989071002</v>
      </c>
      <c r="M723">
        <v>1.06375227686703</v>
      </c>
      <c r="N723">
        <v>0.84730803177405101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231</v>
      </c>
      <c r="F724">
        <v>204</v>
      </c>
      <c r="G724">
        <v>27</v>
      </c>
      <c r="H724">
        <v>167</v>
      </c>
      <c r="I724">
        <v>64</v>
      </c>
      <c r="J724">
        <v>37</v>
      </c>
      <c r="K724">
        <v>0.722943722943722</v>
      </c>
      <c r="L724">
        <v>0.81862745098039202</v>
      </c>
      <c r="M724">
        <v>1.1323529411764699</v>
      </c>
      <c r="N724">
        <v>0.76781609195402301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973</v>
      </c>
      <c r="F725">
        <v>920</v>
      </c>
      <c r="G725">
        <v>53</v>
      </c>
      <c r="H725">
        <v>920</v>
      </c>
      <c r="I725">
        <v>53</v>
      </c>
      <c r="J725">
        <v>0</v>
      </c>
      <c r="K725">
        <v>0.94552929085303095</v>
      </c>
      <c r="L725">
        <v>1</v>
      </c>
      <c r="M725">
        <v>1.05760869565217</v>
      </c>
      <c r="N725">
        <v>0.97200211304807105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563</v>
      </c>
      <c r="F726">
        <v>549</v>
      </c>
      <c r="G726">
        <v>14</v>
      </c>
      <c r="H726">
        <v>481</v>
      </c>
      <c r="I726">
        <v>82</v>
      </c>
      <c r="J726">
        <v>68</v>
      </c>
      <c r="K726">
        <v>0.85435168738898704</v>
      </c>
      <c r="L726">
        <v>0.87613843351548204</v>
      </c>
      <c r="M726">
        <v>1.02550091074681</v>
      </c>
      <c r="N726">
        <v>0.86510791366906403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207</v>
      </c>
      <c r="F727">
        <v>204</v>
      </c>
      <c r="G727">
        <v>3</v>
      </c>
      <c r="H727">
        <v>164</v>
      </c>
      <c r="I727">
        <v>43</v>
      </c>
      <c r="J727">
        <v>40</v>
      </c>
      <c r="K727">
        <v>0.79227053140096604</v>
      </c>
      <c r="L727">
        <v>0.80392156862745101</v>
      </c>
      <c r="M727">
        <v>1.01470588235294</v>
      </c>
      <c r="N727">
        <v>0.79805352798053497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904</v>
      </c>
      <c r="F728">
        <v>920</v>
      </c>
      <c r="G728">
        <v>16</v>
      </c>
      <c r="H728">
        <v>901</v>
      </c>
      <c r="I728">
        <v>3</v>
      </c>
      <c r="J728">
        <v>19</v>
      </c>
      <c r="K728">
        <v>0.99668141592920301</v>
      </c>
      <c r="L728">
        <v>0.97934782608695603</v>
      </c>
      <c r="M728">
        <v>0.98260869565217301</v>
      </c>
      <c r="N728">
        <v>0.98793859649122795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586</v>
      </c>
      <c r="F729">
        <v>549</v>
      </c>
      <c r="G729">
        <v>37</v>
      </c>
      <c r="H729">
        <v>497</v>
      </c>
      <c r="I729">
        <v>89</v>
      </c>
      <c r="J729">
        <v>52</v>
      </c>
      <c r="K729">
        <v>0.84812286689419703</v>
      </c>
      <c r="L729">
        <v>0.90528233151183901</v>
      </c>
      <c r="M729">
        <v>1.06739526411657</v>
      </c>
      <c r="N729">
        <v>0.87577092511013199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214</v>
      </c>
      <c r="F730">
        <v>204</v>
      </c>
      <c r="G730">
        <v>10</v>
      </c>
      <c r="H730">
        <v>175</v>
      </c>
      <c r="I730">
        <v>39</v>
      </c>
      <c r="J730">
        <v>29</v>
      </c>
      <c r="K730">
        <v>0.81775700934579398</v>
      </c>
      <c r="L730">
        <v>0.85784313725490102</v>
      </c>
      <c r="M730">
        <v>1.04901960784313</v>
      </c>
      <c r="N730">
        <v>0.83732057416267902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997</v>
      </c>
      <c r="F731">
        <v>946</v>
      </c>
      <c r="G731">
        <v>51</v>
      </c>
      <c r="H731">
        <v>943</v>
      </c>
      <c r="I731">
        <v>54</v>
      </c>
      <c r="J731">
        <v>3</v>
      </c>
      <c r="K731">
        <v>0.94583751253761195</v>
      </c>
      <c r="L731">
        <v>0.99682875264270598</v>
      </c>
      <c r="M731">
        <v>1.0539112050739901</v>
      </c>
      <c r="N731">
        <v>0.97066392177045802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722</v>
      </c>
      <c r="F732">
        <v>703</v>
      </c>
      <c r="G732">
        <v>19</v>
      </c>
      <c r="H732">
        <v>639</v>
      </c>
      <c r="I732">
        <v>83</v>
      </c>
      <c r="J732">
        <v>64</v>
      </c>
      <c r="K732">
        <v>0.88504155124653705</v>
      </c>
      <c r="L732">
        <v>0.908961593172119</v>
      </c>
      <c r="M732">
        <v>1.0270270270270201</v>
      </c>
      <c r="N732">
        <v>0.896842105263157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218</v>
      </c>
      <c r="F733">
        <v>247</v>
      </c>
      <c r="G733">
        <v>29</v>
      </c>
      <c r="H733">
        <v>156</v>
      </c>
      <c r="I733">
        <v>62</v>
      </c>
      <c r="J733">
        <v>91</v>
      </c>
      <c r="K733">
        <v>0.71559633027522895</v>
      </c>
      <c r="L733">
        <v>0.63157894736842102</v>
      </c>
      <c r="M733">
        <v>0.88259109311740802</v>
      </c>
      <c r="N733">
        <v>0.67096774193548303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1017</v>
      </c>
      <c r="F734">
        <v>946</v>
      </c>
      <c r="G734">
        <v>71</v>
      </c>
      <c r="H734">
        <v>946</v>
      </c>
      <c r="I734">
        <v>71</v>
      </c>
      <c r="J734">
        <v>0</v>
      </c>
      <c r="K734">
        <v>0.93018682399213304</v>
      </c>
      <c r="L734">
        <v>1</v>
      </c>
      <c r="M734">
        <v>1.0750528541226201</v>
      </c>
      <c r="N734">
        <v>0.96383087111563903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667</v>
      </c>
      <c r="F735">
        <v>703</v>
      </c>
      <c r="G735">
        <v>36</v>
      </c>
      <c r="H735">
        <v>618</v>
      </c>
      <c r="I735">
        <v>49</v>
      </c>
      <c r="J735">
        <v>85</v>
      </c>
      <c r="K735">
        <v>0.92653673163418204</v>
      </c>
      <c r="L735">
        <v>0.87908961593172097</v>
      </c>
      <c r="M735">
        <v>0.948790896159317</v>
      </c>
      <c r="N735">
        <v>0.90218978102189695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234</v>
      </c>
      <c r="F736">
        <v>247</v>
      </c>
      <c r="G736">
        <v>13</v>
      </c>
      <c r="H736">
        <v>181</v>
      </c>
      <c r="I736">
        <v>53</v>
      </c>
      <c r="J736">
        <v>66</v>
      </c>
      <c r="K736">
        <v>0.77350427350427298</v>
      </c>
      <c r="L736">
        <v>0.73279352226720595</v>
      </c>
      <c r="M736">
        <v>0.94736842105263097</v>
      </c>
      <c r="N736">
        <v>0.75259875259875197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936</v>
      </c>
      <c r="F737">
        <v>946</v>
      </c>
      <c r="G737">
        <v>10</v>
      </c>
      <c r="H737">
        <v>933</v>
      </c>
      <c r="I737">
        <v>3</v>
      </c>
      <c r="J737">
        <v>13</v>
      </c>
      <c r="K737">
        <v>0.99679487179487103</v>
      </c>
      <c r="L737">
        <v>0.98625792811839297</v>
      </c>
      <c r="M737">
        <v>0.98942917547568698</v>
      </c>
      <c r="N737">
        <v>0.99149840595111505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717</v>
      </c>
      <c r="F738">
        <v>703</v>
      </c>
      <c r="G738">
        <v>14</v>
      </c>
      <c r="H738">
        <v>647</v>
      </c>
      <c r="I738">
        <v>70</v>
      </c>
      <c r="J738">
        <v>56</v>
      </c>
      <c r="K738">
        <v>0.90237099023709899</v>
      </c>
      <c r="L738">
        <v>0.920341394025604</v>
      </c>
      <c r="M738">
        <v>1.01991465149359</v>
      </c>
      <c r="N738">
        <v>0.91126760563380205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254</v>
      </c>
      <c r="F739">
        <v>247</v>
      </c>
      <c r="G739">
        <v>7</v>
      </c>
      <c r="H739">
        <v>196</v>
      </c>
      <c r="I739">
        <v>58</v>
      </c>
      <c r="J739">
        <v>51</v>
      </c>
      <c r="K739">
        <v>0.77165354330708602</v>
      </c>
      <c r="L739">
        <v>0.79352226720647701</v>
      </c>
      <c r="M739">
        <v>1.0283400809716501</v>
      </c>
      <c r="N739">
        <v>0.78243512974051899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976</v>
      </c>
      <c r="F740">
        <v>999</v>
      </c>
      <c r="G740">
        <v>23</v>
      </c>
      <c r="H740">
        <v>972</v>
      </c>
      <c r="I740">
        <v>4</v>
      </c>
      <c r="J740">
        <v>27</v>
      </c>
      <c r="K740">
        <v>0.99590163934426201</v>
      </c>
      <c r="L740">
        <v>0.97297297297297303</v>
      </c>
      <c r="M740">
        <v>0.97697697697697605</v>
      </c>
      <c r="N740">
        <v>0.98430379746835395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824</v>
      </c>
      <c r="F741">
        <v>835</v>
      </c>
      <c r="G741">
        <v>11</v>
      </c>
      <c r="H741">
        <v>735</v>
      </c>
      <c r="I741">
        <v>89</v>
      </c>
      <c r="J741">
        <v>100</v>
      </c>
      <c r="K741">
        <v>0.89199029126213503</v>
      </c>
      <c r="L741">
        <v>0.880239520958083</v>
      </c>
      <c r="M741">
        <v>0.98682634730538898</v>
      </c>
      <c r="N741">
        <v>0.886075949367088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225</v>
      </c>
      <c r="F742">
        <v>266</v>
      </c>
      <c r="G742">
        <v>41</v>
      </c>
      <c r="H742">
        <v>118</v>
      </c>
      <c r="I742">
        <v>107</v>
      </c>
      <c r="J742">
        <v>148</v>
      </c>
      <c r="K742">
        <v>0.52444444444444405</v>
      </c>
      <c r="L742">
        <v>0.44360902255639001</v>
      </c>
      <c r="M742">
        <v>0.84586466165413499</v>
      </c>
      <c r="N742">
        <v>0.48065173116089599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995</v>
      </c>
      <c r="F743">
        <v>999</v>
      </c>
      <c r="G743">
        <v>4</v>
      </c>
      <c r="H743">
        <v>983</v>
      </c>
      <c r="I743">
        <v>12</v>
      </c>
      <c r="J743">
        <v>16</v>
      </c>
      <c r="K743">
        <v>0.98793969849246199</v>
      </c>
      <c r="L743">
        <v>0.98398398398398401</v>
      </c>
      <c r="M743">
        <v>0.99599599599599598</v>
      </c>
      <c r="N743">
        <v>0.98595787362086196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812</v>
      </c>
      <c r="F744">
        <v>835</v>
      </c>
      <c r="G744">
        <v>23</v>
      </c>
      <c r="H744">
        <v>735</v>
      </c>
      <c r="I744">
        <v>77</v>
      </c>
      <c r="J744">
        <v>100</v>
      </c>
      <c r="K744">
        <v>0.90517241379310298</v>
      </c>
      <c r="L744">
        <v>0.880239520958083</v>
      </c>
      <c r="M744">
        <v>0.972455089820359</v>
      </c>
      <c r="N744">
        <v>0.89253187613843299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255</v>
      </c>
      <c r="F745">
        <v>266</v>
      </c>
      <c r="G745">
        <v>11</v>
      </c>
      <c r="H745">
        <v>197</v>
      </c>
      <c r="I745">
        <v>58</v>
      </c>
      <c r="J745">
        <v>69</v>
      </c>
      <c r="K745">
        <v>0.77254901960784295</v>
      </c>
      <c r="L745">
        <v>0.74060150375939804</v>
      </c>
      <c r="M745">
        <v>0.95864661654135297</v>
      </c>
      <c r="N745">
        <v>0.75623800383877104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982</v>
      </c>
      <c r="F746">
        <v>999</v>
      </c>
      <c r="G746">
        <v>17</v>
      </c>
      <c r="H746">
        <v>975</v>
      </c>
      <c r="I746">
        <v>7</v>
      </c>
      <c r="J746">
        <v>24</v>
      </c>
      <c r="K746">
        <v>0.99287169042769796</v>
      </c>
      <c r="L746">
        <v>0.97597597597597596</v>
      </c>
      <c r="M746">
        <v>0.98298298298298303</v>
      </c>
      <c r="N746">
        <v>0.98435133770822802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862</v>
      </c>
      <c r="F747">
        <v>835</v>
      </c>
      <c r="G747">
        <v>27</v>
      </c>
      <c r="H747">
        <v>777</v>
      </c>
      <c r="I747">
        <v>85</v>
      </c>
      <c r="J747">
        <v>58</v>
      </c>
      <c r="K747">
        <v>0.90139211136890895</v>
      </c>
      <c r="L747">
        <v>0.93053892215568801</v>
      </c>
      <c r="M747">
        <v>1.03233532934131</v>
      </c>
      <c r="N747">
        <v>0.91573364761343501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285</v>
      </c>
      <c r="F748">
        <v>266</v>
      </c>
      <c r="G748">
        <v>19</v>
      </c>
      <c r="H748">
        <v>207</v>
      </c>
      <c r="I748">
        <v>78</v>
      </c>
      <c r="J748">
        <v>59</v>
      </c>
      <c r="K748">
        <v>0.72631578947368403</v>
      </c>
      <c r="L748">
        <v>0.778195488721804</v>
      </c>
      <c r="M748">
        <v>1.0714285714285701</v>
      </c>
      <c r="N748">
        <v>0.75136116152450005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1067</v>
      </c>
      <c r="F749">
        <v>1079</v>
      </c>
      <c r="G749">
        <v>12</v>
      </c>
      <c r="H749">
        <v>1054</v>
      </c>
      <c r="I749">
        <v>13</v>
      </c>
      <c r="J749">
        <v>25</v>
      </c>
      <c r="K749">
        <v>0.987816307403936</v>
      </c>
      <c r="L749">
        <v>0.97683039851714504</v>
      </c>
      <c r="M749">
        <v>0.98887859128822897</v>
      </c>
      <c r="N749">
        <v>0.98229263746505102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669</v>
      </c>
      <c r="F750">
        <v>680</v>
      </c>
      <c r="G750">
        <v>11</v>
      </c>
      <c r="H750">
        <v>607</v>
      </c>
      <c r="I750">
        <v>62</v>
      </c>
      <c r="J750">
        <v>73</v>
      </c>
      <c r="K750">
        <v>0.907324364723467</v>
      </c>
      <c r="L750">
        <v>0.89264705882352902</v>
      </c>
      <c r="M750">
        <v>0.98382352941176399</v>
      </c>
      <c r="N750">
        <v>0.89992587101556698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193</v>
      </c>
      <c r="F751">
        <v>247</v>
      </c>
      <c r="G751">
        <v>54</v>
      </c>
      <c r="H751">
        <v>150</v>
      </c>
      <c r="I751">
        <v>43</v>
      </c>
      <c r="J751">
        <v>97</v>
      </c>
      <c r="K751">
        <v>0.77720207253885998</v>
      </c>
      <c r="L751">
        <v>0.60728744939271195</v>
      </c>
      <c r="M751">
        <v>0.78137651821862297</v>
      </c>
      <c r="N751">
        <v>0.68181818181818099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1058</v>
      </c>
      <c r="F752">
        <v>1079</v>
      </c>
      <c r="G752">
        <v>21</v>
      </c>
      <c r="H752">
        <v>1040</v>
      </c>
      <c r="I752">
        <v>18</v>
      </c>
      <c r="J752">
        <v>39</v>
      </c>
      <c r="K752">
        <v>0.98298676748582203</v>
      </c>
      <c r="L752">
        <v>0.96385542168674698</v>
      </c>
      <c r="M752">
        <v>0.98053753475440197</v>
      </c>
      <c r="N752">
        <v>0.97332709405708895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664</v>
      </c>
      <c r="F753">
        <v>680</v>
      </c>
      <c r="G753">
        <v>16</v>
      </c>
      <c r="H753">
        <v>626</v>
      </c>
      <c r="I753">
        <v>38</v>
      </c>
      <c r="J753">
        <v>54</v>
      </c>
      <c r="K753">
        <v>0.94277108433734902</v>
      </c>
      <c r="L753">
        <v>0.92058823529411704</v>
      </c>
      <c r="M753">
        <v>0.97647058823529398</v>
      </c>
      <c r="N753">
        <v>0.93154761904761896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242</v>
      </c>
      <c r="F754">
        <v>247</v>
      </c>
      <c r="G754">
        <v>5</v>
      </c>
      <c r="H754">
        <v>203</v>
      </c>
      <c r="I754">
        <v>39</v>
      </c>
      <c r="J754">
        <v>44</v>
      </c>
      <c r="K754">
        <v>0.838842975206611</v>
      </c>
      <c r="L754">
        <v>0.82186234817813697</v>
      </c>
      <c r="M754">
        <v>0.97975708502024295</v>
      </c>
      <c r="N754">
        <v>0.83026584867075603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1063</v>
      </c>
      <c r="F755">
        <v>1079</v>
      </c>
      <c r="G755">
        <v>16</v>
      </c>
      <c r="H755">
        <v>1059</v>
      </c>
      <c r="I755">
        <v>4</v>
      </c>
      <c r="J755">
        <v>20</v>
      </c>
      <c r="K755">
        <v>0.99623706491063002</v>
      </c>
      <c r="L755">
        <v>0.98146431881371599</v>
      </c>
      <c r="M755">
        <v>0.98517145505097303</v>
      </c>
      <c r="N755">
        <v>0.98879551820728195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697</v>
      </c>
      <c r="F756">
        <v>680</v>
      </c>
      <c r="G756">
        <v>17</v>
      </c>
      <c r="H756">
        <v>653</v>
      </c>
      <c r="I756">
        <v>44</v>
      </c>
      <c r="J756">
        <v>27</v>
      </c>
      <c r="K756">
        <v>0.93687230989956904</v>
      </c>
      <c r="L756">
        <v>0.96029411764705797</v>
      </c>
      <c r="M756">
        <v>1.0249999999999999</v>
      </c>
      <c r="N756">
        <v>0.94843863471314405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251</v>
      </c>
      <c r="F757">
        <v>247</v>
      </c>
      <c r="G757">
        <v>4</v>
      </c>
      <c r="H757">
        <v>214</v>
      </c>
      <c r="I757">
        <v>37</v>
      </c>
      <c r="J757">
        <v>33</v>
      </c>
      <c r="K757">
        <v>0.85258964143426297</v>
      </c>
      <c r="L757">
        <v>0.86639676113360298</v>
      </c>
      <c r="M757">
        <v>1.0161943319838</v>
      </c>
      <c r="N757">
        <v>0.85943775100401598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936</v>
      </c>
      <c r="F758">
        <v>946</v>
      </c>
      <c r="G758">
        <v>10</v>
      </c>
      <c r="H758">
        <v>931</v>
      </c>
      <c r="I758">
        <v>5</v>
      </c>
      <c r="J758">
        <v>15</v>
      </c>
      <c r="K758">
        <v>0.99465811965811901</v>
      </c>
      <c r="L758">
        <v>0.98414376321353003</v>
      </c>
      <c r="M758">
        <v>0.98942917547568698</v>
      </c>
      <c r="N758">
        <v>0.989373007438894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700</v>
      </c>
      <c r="F759">
        <v>718</v>
      </c>
      <c r="G759">
        <v>18</v>
      </c>
      <c r="H759">
        <v>629</v>
      </c>
      <c r="I759">
        <v>71</v>
      </c>
      <c r="J759">
        <v>89</v>
      </c>
      <c r="K759">
        <v>0.89857142857142802</v>
      </c>
      <c r="L759">
        <v>0.876044568245125</v>
      </c>
      <c r="M759">
        <v>0.97493036211699102</v>
      </c>
      <c r="N759">
        <v>0.88716502115655804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220</v>
      </c>
      <c r="F760">
        <v>207</v>
      </c>
      <c r="G760">
        <v>13</v>
      </c>
      <c r="H760">
        <v>135</v>
      </c>
      <c r="I760">
        <v>85</v>
      </c>
      <c r="J760">
        <v>72</v>
      </c>
      <c r="K760">
        <v>0.61363636363636298</v>
      </c>
      <c r="L760">
        <v>0.65217391304347805</v>
      </c>
      <c r="M760">
        <v>1.06280193236714</v>
      </c>
      <c r="N760">
        <v>0.63231850117096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940</v>
      </c>
      <c r="F761">
        <v>946</v>
      </c>
      <c r="G761">
        <v>6</v>
      </c>
      <c r="H761">
        <v>931</v>
      </c>
      <c r="I761">
        <v>9</v>
      </c>
      <c r="J761">
        <v>15</v>
      </c>
      <c r="K761">
        <v>0.99042553191489302</v>
      </c>
      <c r="L761">
        <v>0.98414376321353003</v>
      </c>
      <c r="M761">
        <v>0.99365750528541197</v>
      </c>
      <c r="N761">
        <v>0.98727465535524905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701</v>
      </c>
      <c r="F762">
        <v>718</v>
      </c>
      <c r="G762">
        <v>17</v>
      </c>
      <c r="H762">
        <v>642</v>
      </c>
      <c r="I762">
        <v>59</v>
      </c>
      <c r="J762">
        <v>76</v>
      </c>
      <c r="K762">
        <v>0.91583452211126903</v>
      </c>
      <c r="L762">
        <v>0.89415041782729798</v>
      </c>
      <c r="M762">
        <v>0.97632311977715802</v>
      </c>
      <c r="N762">
        <v>0.90486257928118297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230</v>
      </c>
      <c r="F763">
        <v>207</v>
      </c>
      <c r="G763">
        <v>23</v>
      </c>
      <c r="H763">
        <v>148</v>
      </c>
      <c r="I763">
        <v>82</v>
      </c>
      <c r="J763">
        <v>59</v>
      </c>
      <c r="K763">
        <v>0.64347826086956506</v>
      </c>
      <c r="L763">
        <v>0.71497584541062797</v>
      </c>
      <c r="M763">
        <v>1.1111111111111101</v>
      </c>
      <c r="N763">
        <v>0.677345537757437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931</v>
      </c>
      <c r="F764">
        <v>946</v>
      </c>
      <c r="G764">
        <v>15</v>
      </c>
      <c r="H764">
        <v>929</v>
      </c>
      <c r="I764">
        <v>2</v>
      </c>
      <c r="J764">
        <v>17</v>
      </c>
      <c r="K764">
        <v>0.99785177228786204</v>
      </c>
      <c r="L764">
        <v>0.98202959830866798</v>
      </c>
      <c r="M764">
        <v>0.98414376321353003</v>
      </c>
      <c r="N764">
        <v>0.98987746403835897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724</v>
      </c>
      <c r="F765">
        <v>718</v>
      </c>
      <c r="G765">
        <v>6</v>
      </c>
      <c r="H765">
        <v>657</v>
      </c>
      <c r="I765">
        <v>67</v>
      </c>
      <c r="J765">
        <v>61</v>
      </c>
      <c r="K765">
        <v>0.90745856353591103</v>
      </c>
      <c r="L765">
        <v>0.91504178272980496</v>
      </c>
      <c r="M765">
        <v>1.008356545961</v>
      </c>
      <c r="N765">
        <v>0.91123439667128903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229</v>
      </c>
      <c r="F766">
        <v>207</v>
      </c>
      <c r="G766">
        <v>22</v>
      </c>
      <c r="H766">
        <v>152</v>
      </c>
      <c r="I766">
        <v>77</v>
      </c>
      <c r="J766">
        <v>55</v>
      </c>
      <c r="K766">
        <v>0.66375545851528295</v>
      </c>
      <c r="L766">
        <v>0.73429951690821205</v>
      </c>
      <c r="M766">
        <v>1.1062801932367099</v>
      </c>
      <c r="N766">
        <v>0.69724770642201805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995</v>
      </c>
      <c r="F767">
        <v>985</v>
      </c>
      <c r="G767">
        <v>10</v>
      </c>
      <c r="H767">
        <v>974</v>
      </c>
      <c r="I767">
        <v>21</v>
      </c>
      <c r="J767">
        <v>11</v>
      </c>
      <c r="K767">
        <v>0.97889447236180904</v>
      </c>
      <c r="L767">
        <v>0.98883248730964401</v>
      </c>
      <c r="M767">
        <v>1.0101522842639501</v>
      </c>
      <c r="N767">
        <v>0.98383838383838296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763</v>
      </c>
      <c r="F768">
        <v>720</v>
      </c>
      <c r="G768">
        <v>43</v>
      </c>
      <c r="H768">
        <v>669</v>
      </c>
      <c r="I768">
        <v>94</v>
      </c>
      <c r="J768">
        <v>51</v>
      </c>
      <c r="K768">
        <v>0.87680209698558298</v>
      </c>
      <c r="L768">
        <v>0.92916666666666603</v>
      </c>
      <c r="M768">
        <v>1.05972222222222</v>
      </c>
      <c r="N768">
        <v>0.90222521915037002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290</v>
      </c>
      <c r="F769">
        <v>214</v>
      </c>
      <c r="G769">
        <v>76</v>
      </c>
      <c r="H769">
        <v>175</v>
      </c>
      <c r="I769">
        <v>115</v>
      </c>
      <c r="J769">
        <v>39</v>
      </c>
      <c r="K769">
        <v>0.60344827586206895</v>
      </c>
      <c r="L769">
        <v>0.81775700934579398</v>
      </c>
      <c r="M769">
        <v>1.3551401869158799</v>
      </c>
      <c r="N769">
        <v>0.69444444444444398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960</v>
      </c>
      <c r="F770">
        <v>985</v>
      </c>
      <c r="G770">
        <v>25</v>
      </c>
      <c r="H770">
        <v>942</v>
      </c>
      <c r="I770">
        <v>18</v>
      </c>
      <c r="J770">
        <v>43</v>
      </c>
      <c r="K770">
        <v>0.98124999999999996</v>
      </c>
      <c r="L770">
        <v>0.95634517766497396</v>
      </c>
      <c r="M770">
        <v>0.974619289340101</v>
      </c>
      <c r="N770">
        <v>0.96863753213367598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667</v>
      </c>
      <c r="F771">
        <v>720</v>
      </c>
      <c r="G771">
        <v>53</v>
      </c>
      <c r="H771">
        <v>609</v>
      </c>
      <c r="I771">
        <v>58</v>
      </c>
      <c r="J771">
        <v>111</v>
      </c>
      <c r="K771">
        <v>0.91304347826086896</v>
      </c>
      <c r="L771">
        <v>0.84583333333333299</v>
      </c>
      <c r="M771">
        <v>0.92638888888888804</v>
      </c>
      <c r="N771">
        <v>0.87815428983417398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231</v>
      </c>
      <c r="F772">
        <v>214</v>
      </c>
      <c r="G772">
        <v>17</v>
      </c>
      <c r="H772">
        <v>158</v>
      </c>
      <c r="I772">
        <v>73</v>
      </c>
      <c r="J772">
        <v>56</v>
      </c>
      <c r="K772">
        <v>0.68398268398268403</v>
      </c>
      <c r="L772">
        <v>0.73831775700934499</v>
      </c>
      <c r="M772">
        <v>1.07943925233644</v>
      </c>
      <c r="N772">
        <v>0.71011235955056096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993</v>
      </c>
      <c r="F773">
        <v>985</v>
      </c>
      <c r="G773">
        <v>8</v>
      </c>
      <c r="H773">
        <v>979</v>
      </c>
      <c r="I773">
        <v>14</v>
      </c>
      <c r="J773">
        <v>6</v>
      </c>
      <c r="K773">
        <v>0.98590130916414898</v>
      </c>
      <c r="L773">
        <v>0.99390862944162395</v>
      </c>
      <c r="M773">
        <v>1.0081218274111601</v>
      </c>
      <c r="N773">
        <v>0.98988877654196095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761</v>
      </c>
      <c r="F774">
        <v>720</v>
      </c>
      <c r="G774">
        <v>41</v>
      </c>
      <c r="H774">
        <v>672</v>
      </c>
      <c r="I774">
        <v>89</v>
      </c>
      <c r="J774">
        <v>48</v>
      </c>
      <c r="K774">
        <v>0.88304862023652997</v>
      </c>
      <c r="L774">
        <v>0.93333333333333302</v>
      </c>
      <c r="M774">
        <v>1.05694444444444</v>
      </c>
      <c r="N774">
        <v>0.90749493585415197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260</v>
      </c>
      <c r="F775">
        <v>214</v>
      </c>
      <c r="G775">
        <v>46</v>
      </c>
      <c r="H775">
        <v>181</v>
      </c>
      <c r="I775">
        <v>79</v>
      </c>
      <c r="J775">
        <v>33</v>
      </c>
      <c r="K775">
        <v>0.69615384615384601</v>
      </c>
      <c r="L775">
        <v>0.84579439252336397</v>
      </c>
      <c r="M775">
        <v>1.21495327102803</v>
      </c>
      <c r="N775">
        <v>0.76371308016877604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1110</v>
      </c>
      <c r="F776">
        <v>1166</v>
      </c>
      <c r="G776">
        <v>56</v>
      </c>
      <c r="H776">
        <v>1106</v>
      </c>
      <c r="I776">
        <v>4</v>
      </c>
      <c r="J776">
        <v>60</v>
      </c>
      <c r="K776">
        <v>0.99639639639639599</v>
      </c>
      <c r="L776">
        <v>0.94854202401372201</v>
      </c>
      <c r="M776">
        <v>0.95197255574614004</v>
      </c>
      <c r="N776">
        <v>0.97188049209138805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681</v>
      </c>
      <c r="F777">
        <v>728</v>
      </c>
      <c r="G777">
        <v>47</v>
      </c>
      <c r="H777">
        <v>609</v>
      </c>
      <c r="I777">
        <v>72</v>
      </c>
      <c r="J777">
        <v>119</v>
      </c>
      <c r="K777">
        <v>0.89427312775330303</v>
      </c>
      <c r="L777">
        <v>0.83653846153846101</v>
      </c>
      <c r="M777">
        <v>0.93543956043956</v>
      </c>
      <c r="N777">
        <v>0.86444286728176001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217</v>
      </c>
      <c r="F778">
        <v>270</v>
      </c>
      <c r="G778">
        <v>53</v>
      </c>
      <c r="H778">
        <v>162</v>
      </c>
      <c r="I778">
        <v>55</v>
      </c>
      <c r="J778">
        <v>108</v>
      </c>
      <c r="K778">
        <v>0.74654377880184297</v>
      </c>
      <c r="L778">
        <v>0.6</v>
      </c>
      <c r="M778">
        <v>0.80370370370370303</v>
      </c>
      <c r="N778">
        <v>0.66529774127310004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1132</v>
      </c>
      <c r="F779">
        <v>1166</v>
      </c>
      <c r="G779">
        <v>34</v>
      </c>
      <c r="H779">
        <v>1117</v>
      </c>
      <c r="I779">
        <v>15</v>
      </c>
      <c r="J779">
        <v>49</v>
      </c>
      <c r="K779">
        <v>0.98674911660777298</v>
      </c>
      <c r="L779">
        <v>0.95797598627787295</v>
      </c>
      <c r="M779">
        <v>0.97084048027444203</v>
      </c>
      <c r="N779">
        <v>0.97214969538729301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703</v>
      </c>
      <c r="F780">
        <v>728</v>
      </c>
      <c r="G780">
        <v>25</v>
      </c>
      <c r="H780">
        <v>640</v>
      </c>
      <c r="I780">
        <v>63</v>
      </c>
      <c r="J780">
        <v>88</v>
      </c>
      <c r="K780">
        <v>0.91038406827880503</v>
      </c>
      <c r="L780">
        <v>0.879120879120879</v>
      </c>
      <c r="M780">
        <v>0.96565934065934</v>
      </c>
      <c r="N780">
        <v>0.89447938504542202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276</v>
      </c>
      <c r="F781">
        <v>270</v>
      </c>
      <c r="G781">
        <v>6</v>
      </c>
      <c r="H781">
        <v>217</v>
      </c>
      <c r="I781">
        <v>59</v>
      </c>
      <c r="J781">
        <v>53</v>
      </c>
      <c r="K781">
        <v>0.78623188405797095</v>
      </c>
      <c r="L781">
        <v>0.80370370370370303</v>
      </c>
      <c r="M781">
        <v>1.0222222222222199</v>
      </c>
      <c r="N781">
        <v>0.79487179487179405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1159</v>
      </c>
      <c r="F782">
        <v>1166</v>
      </c>
      <c r="G782">
        <v>7</v>
      </c>
      <c r="H782">
        <v>1158</v>
      </c>
      <c r="I782">
        <v>1</v>
      </c>
      <c r="J782">
        <v>8</v>
      </c>
      <c r="K782">
        <v>0.99913718723037104</v>
      </c>
      <c r="L782">
        <v>0.99313893653516205</v>
      </c>
      <c r="M782">
        <v>0.99399656946826698</v>
      </c>
      <c r="N782">
        <v>0.99612903225806404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739</v>
      </c>
      <c r="F783">
        <v>728</v>
      </c>
      <c r="G783">
        <v>11</v>
      </c>
      <c r="H783">
        <v>676</v>
      </c>
      <c r="I783">
        <v>63</v>
      </c>
      <c r="J783">
        <v>52</v>
      </c>
      <c r="K783">
        <v>0.91474966170500605</v>
      </c>
      <c r="L783">
        <v>0.92857142857142805</v>
      </c>
      <c r="M783">
        <v>1.0151098901098901</v>
      </c>
      <c r="N783">
        <v>0.92160872528970605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270</v>
      </c>
      <c r="F784">
        <v>270</v>
      </c>
      <c r="G784">
        <v>0</v>
      </c>
      <c r="H784">
        <v>225</v>
      </c>
      <c r="I784">
        <v>45</v>
      </c>
      <c r="J784">
        <v>45</v>
      </c>
      <c r="K784">
        <v>0.83333333333333304</v>
      </c>
      <c r="L784">
        <v>0.83333333333333304</v>
      </c>
      <c r="M784">
        <v>1</v>
      </c>
      <c r="N784">
        <v>0.83333333333333304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1095</v>
      </c>
      <c r="F785">
        <v>1098</v>
      </c>
      <c r="G785">
        <v>3</v>
      </c>
      <c r="H785">
        <v>1083</v>
      </c>
      <c r="I785">
        <v>12</v>
      </c>
      <c r="J785">
        <v>15</v>
      </c>
      <c r="K785">
        <v>0.989041095890411</v>
      </c>
      <c r="L785">
        <v>0.98633879781420697</v>
      </c>
      <c r="M785">
        <v>0.99726775956284097</v>
      </c>
      <c r="N785">
        <v>0.987688098495212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892</v>
      </c>
      <c r="F786">
        <v>859</v>
      </c>
      <c r="G786">
        <v>33</v>
      </c>
      <c r="H786">
        <v>798</v>
      </c>
      <c r="I786">
        <v>94</v>
      </c>
      <c r="J786">
        <v>61</v>
      </c>
      <c r="K786">
        <v>0.89461883408071696</v>
      </c>
      <c r="L786">
        <v>0.92898719441210698</v>
      </c>
      <c r="M786">
        <v>1.0384167636786901</v>
      </c>
      <c r="N786">
        <v>0.911479154768703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301</v>
      </c>
      <c r="F787">
        <v>293</v>
      </c>
      <c r="G787">
        <v>8</v>
      </c>
      <c r="H787">
        <v>165</v>
      </c>
      <c r="I787">
        <v>136</v>
      </c>
      <c r="J787">
        <v>128</v>
      </c>
      <c r="K787">
        <v>0.54817275747508298</v>
      </c>
      <c r="L787">
        <v>0.56313993174061405</v>
      </c>
      <c r="M787">
        <v>1.02730375426621</v>
      </c>
      <c r="N787">
        <v>0.55555555555555503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1098</v>
      </c>
      <c r="F788">
        <v>1098</v>
      </c>
      <c r="G788">
        <v>0</v>
      </c>
      <c r="H788">
        <v>1073</v>
      </c>
      <c r="I788">
        <v>25</v>
      </c>
      <c r="J788">
        <v>25</v>
      </c>
      <c r="K788">
        <v>0.97723132969034598</v>
      </c>
      <c r="L788">
        <v>0.97723132969034598</v>
      </c>
      <c r="M788">
        <v>1</v>
      </c>
      <c r="N788">
        <v>0.97723132969034598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810</v>
      </c>
      <c r="F789">
        <v>859</v>
      </c>
      <c r="G789">
        <v>49</v>
      </c>
      <c r="H789">
        <v>757</v>
      </c>
      <c r="I789">
        <v>53</v>
      </c>
      <c r="J789">
        <v>102</v>
      </c>
      <c r="K789">
        <v>0.93456790123456701</v>
      </c>
      <c r="L789">
        <v>0.88125727590221103</v>
      </c>
      <c r="M789">
        <v>0.94295692665890496</v>
      </c>
      <c r="N789">
        <v>0.90713001797483495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298</v>
      </c>
      <c r="F790">
        <v>293</v>
      </c>
      <c r="G790">
        <v>5</v>
      </c>
      <c r="H790">
        <v>198</v>
      </c>
      <c r="I790">
        <v>100</v>
      </c>
      <c r="J790">
        <v>95</v>
      </c>
      <c r="K790">
        <v>0.66442953020134199</v>
      </c>
      <c r="L790">
        <v>0.67576791808873704</v>
      </c>
      <c r="M790">
        <v>1.0170648464163801</v>
      </c>
      <c r="N790">
        <v>0.67005076142131903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1089</v>
      </c>
      <c r="F791">
        <v>1098</v>
      </c>
      <c r="G791">
        <v>9</v>
      </c>
      <c r="H791">
        <v>1084</v>
      </c>
      <c r="I791">
        <v>5</v>
      </c>
      <c r="J791">
        <v>14</v>
      </c>
      <c r="K791">
        <v>0.99540863177226802</v>
      </c>
      <c r="L791">
        <v>0.98724954462659298</v>
      </c>
      <c r="M791">
        <v>0.99180327868852403</v>
      </c>
      <c r="N791">
        <v>0.99131229995427494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873</v>
      </c>
      <c r="F792">
        <v>859</v>
      </c>
      <c r="G792">
        <v>14</v>
      </c>
      <c r="H792">
        <v>816</v>
      </c>
      <c r="I792">
        <v>57</v>
      </c>
      <c r="J792">
        <v>43</v>
      </c>
      <c r="K792">
        <v>0.93470790378006796</v>
      </c>
      <c r="L792">
        <v>0.94994179278230495</v>
      </c>
      <c r="M792">
        <v>1.01629802095459</v>
      </c>
      <c r="N792">
        <v>0.94226327944572696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298</v>
      </c>
      <c r="F793">
        <v>293</v>
      </c>
      <c r="G793">
        <v>5</v>
      </c>
      <c r="H793">
        <v>211</v>
      </c>
      <c r="I793">
        <v>87</v>
      </c>
      <c r="J793">
        <v>82</v>
      </c>
      <c r="K793">
        <v>0.70805369127516704</v>
      </c>
      <c r="L793">
        <v>0.720136518771331</v>
      </c>
      <c r="M793">
        <v>1.0170648464163801</v>
      </c>
      <c r="N793">
        <v>0.71404399323181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1105</v>
      </c>
      <c r="F794">
        <v>1140</v>
      </c>
      <c r="G794">
        <v>35</v>
      </c>
      <c r="H794">
        <v>1103</v>
      </c>
      <c r="I794">
        <v>2</v>
      </c>
      <c r="J794">
        <v>37</v>
      </c>
      <c r="K794">
        <v>0.99819004524886801</v>
      </c>
      <c r="L794">
        <v>0.96754385964912204</v>
      </c>
      <c r="M794">
        <v>0.96929824561403499</v>
      </c>
      <c r="N794">
        <v>0.98262806236080102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928</v>
      </c>
      <c r="F795">
        <v>869</v>
      </c>
      <c r="G795">
        <v>59</v>
      </c>
      <c r="H795">
        <v>813</v>
      </c>
      <c r="I795">
        <v>115</v>
      </c>
      <c r="J795">
        <v>56</v>
      </c>
      <c r="K795">
        <v>0.87607758620689602</v>
      </c>
      <c r="L795">
        <v>0.93555811277330203</v>
      </c>
      <c r="M795">
        <v>1.0678941311852701</v>
      </c>
      <c r="N795">
        <v>0.90484140233722798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232</v>
      </c>
      <c r="F796">
        <v>247</v>
      </c>
      <c r="G796">
        <v>15</v>
      </c>
      <c r="H796">
        <v>166</v>
      </c>
      <c r="I796">
        <v>66</v>
      </c>
      <c r="J796">
        <v>81</v>
      </c>
      <c r="K796">
        <v>0.71551724137931005</v>
      </c>
      <c r="L796">
        <v>0.67206477732793501</v>
      </c>
      <c r="M796">
        <v>0.93927125506072795</v>
      </c>
      <c r="N796">
        <v>0.69311064718162796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1120</v>
      </c>
      <c r="F797">
        <v>1140</v>
      </c>
      <c r="G797">
        <v>20</v>
      </c>
      <c r="H797">
        <v>1110</v>
      </c>
      <c r="I797">
        <v>10</v>
      </c>
      <c r="J797">
        <v>30</v>
      </c>
      <c r="K797">
        <v>0.99107142857142805</v>
      </c>
      <c r="L797">
        <v>0.97368421052631504</v>
      </c>
      <c r="M797">
        <v>0.98245614035087703</v>
      </c>
      <c r="N797">
        <v>0.98230088495575196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886</v>
      </c>
      <c r="F798">
        <v>869</v>
      </c>
      <c r="G798">
        <v>17</v>
      </c>
      <c r="H798">
        <v>790</v>
      </c>
      <c r="I798">
        <v>96</v>
      </c>
      <c r="J798">
        <v>79</v>
      </c>
      <c r="K798">
        <v>0.89164785553047399</v>
      </c>
      <c r="L798">
        <v>0.90909090909090895</v>
      </c>
      <c r="M798">
        <v>1.01956271576524</v>
      </c>
      <c r="N798">
        <v>0.90028490028490005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288</v>
      </c>
      <c r="F799">
        <v>247</v>
      </c>
      <c r="G799">
        <v>41</v>
      </c>
      <c r="H799">
        <v>199</v>
      </c>
      <c r="I799">
        <v>89</v>
      </c>
      <c r="J799">
        <v>48</v>
      </c>
      <c r="K799">
        <v>0.69097222222222199</v>
      </c>
      <c r="L799">
        <v>0.80566801619433204</v>
      </c>
      <c r="M799">
        <v>1.165991902834</v>
      </c>
      <c r="N799">
        <v>0.74392523364485896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1117</v>
      </c>
      <c r="F800">
        <v>1140</v>
      </c>
      <c r="G800">
        <v>23</v>
      </c>
      <c r="H800">
        <v>1114</v>
      </c>
      <c r="I800">
        <v>3</v>
      </c>
      <c r="J800">
        <v>26</v>
      </c>
      <c r="K800">
        <v>0.99731423455684798</v>
      </c>
      <c r="L800">
        <v>0.97719298245613995</v>
      </c>
      <c r="M800">
        <v>0.97982456140350804</v>
      </c>
      <c r="N800">
        <v>0.98715108551174102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908</v>
      </c>
      <c r="F801">
        <v>869</v>
      </c>
      <c r="G801">
        <v>39</v>
      </c>
      <c r="H801">
        <v>810</v>
      </c>
      <c r="I801">
        <v>98</v>
      </c>
      <c r="J801">
        <v>59</v>
      </c>
      <c r="K801">
        <v>0.89207048458149696</v>
      </c>
      <c r="L801">
        <v>0.93210586881472901</v>
      </c>
      <c r="M801">
        <v>1.04487917146145</v>
      </c>
      <c r="N801">
        <v>0.91164884637028698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264</v>
      </c>
      <c r="F802">
        <v>247</v>
      </c>
      <c r="G802">
        <v>17</v>
      </c>
      <c r="H802">
        <v>209</v>
      </c>
      <c r="I802">
        <v>55</v>
      </c>
      <c r="J802">
        <v>38</v>
      </c>
      <c r="K802">
        <v>0.79166666666666596</v>
      </c>
      <c r="L802">
        <v>0.84615384615384603</v>
      </c>
      <c r="M802">
        <v>1.06882591093117</v>
      </c>
      <c r="N802">
        <v>0.81800391389432403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990</v>
      </c>
      <c r="F803">
        <v>997</v>
      </c>
      <c r="G803">
        <v>7</v>
      </c>
      <c r="H803">
        <v>984</v>
      </c>
      <c r="I803">
        <v>6</v>
      </c>
      <c r="J803">
        <v>13</v>
      </c>
      <c r="K803">
        <v>0.99393939393939301</v>
      </c>
      <c r="L803">
        <v>0.98696088264794302</v>
      </c>
      <c r="M803">
        <v>0.99297893681043103</v>
      </c>
      <c r="N803">
        <v>0.99043784599899298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829</v>
      </c>
      <c r="F804">
        <v>810</v>
      </c>
      <c r="G804">
        <v>19</v>
      </c>
      <c r="H804">
        <v>756</v>
      </c>
      <c r="I804">
        <v>73</v>
      </c>
      <c r="J804">
        <v>54</v>
      </c>
      <c r="K804">
        <v>0.91194209891435396</v>
      </c>
      <c r="L804">
        <v>0.93333333333333302</v>
      </c>
      <c r="M804">
        <v>1.0234567901234499</v>
      </c>
      <c r="N804">
        <v>0.92251372788285502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235</v>
      </c>
      <c r="F805">
        <v>250</v>
      </c>
      <c r="G805">
        <v>15</v>
      </c>
      <c r="H805">
        <v>157</v>
      </c>
      <c r="I805">
        <v>78</v>
      </c>
      <c r="J805">
        <v>93</v>
      </c>
      <c r="K805">
        <v>0.66808510638297802</v>
      </c>
      <c r="L805">
        <v>0.628</v>
      </c>
      <c r="M805">
        <v>0.94</v>
      </c>
      <c r="N805">
        <v>0.64742268041237105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972</v>
      </c>
      <c r="F806">
        <v>997</v>
      </c>
      <c r="G806">
        <v>25</v>
      </c>
      <c r="H806">
        <v>967</v>
      </c>
      <c r="I806">
        <v>5</v>
      </c>
      <c r="J806">
        <v>30</v>
      </c>
      <c r="K806">
        <v>0.99485596707818902</v>
      </c>
      <c r="L806">
        <v>0.96990972918756202</v>
      </c>
      <c r="M806">
        <v>0.97492477432296798</v>
      </c>
      <c r="N806">
        <v>0.98222447943118296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780</v>
      </c>
      <c r="F807">
        <v>810</v>
      </c>
      <c r="G807">
        <v>30</v>
      </c>
      <c r="H807">
        <v>730</v>
      </c>
      <c r="I807">
        <v>50</v>
      </c>
      <c r="J807">
        <v>80</v>
      </c>
      <c r="K807">
        <v>0.93589743589743501</v>
      </c>
      <c r="L807">
        <v>0.90123456790123402</v>
      </c>
      <c r="M807">
        <v>0.96296296296296202</v>
      </c>
      <c r="N807">
        <v>0.91823899371069095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190</v>
      </c>
      <c r="I808">
        <v>54</v>
      </c>
      <c r="J808">
        <v>60</v>
      </c>
      <c r="K808">
        <v>0.77868852459016302</v>
      </c>
      <c r="L808">
        <v>0.76</v>
      </c>
      <c r="M808">
        <v>0.97599999999999998</v>
      </c>
      <c r="N808">
        <v>0.76923076923076905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989</v>
      </c>
      <c r="F809">
        <v>997</v>
      </c>
      <c r="G809">
        <v>8</v>
      </c>
      <c r="H809">
        <v>988</v>
      </c>
      <c r="I809">
        <v>1</v>
      </c>
      <c r="J809">
        <v>9</v>
      </c>
      <c r="K809">
        <v>0.99898887765419597</v>
      </c>
      <c r="L809">
        <v>0.99097291875626803</v>
      </c>
      <c r="M809">
        <v>0.99197592778334998</v>
      </c>
      <c r="N809">
        <v>0.99496475327291001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831</v>
      </c>
      <c r="F810">
        <v>810</v>
      </c>
      <c r="G810">
        <v>21</v>
      </c>
      <c r="H810">
        <v>770</v>
      </c>
      <c r="I810">
        <v>61</v>
      </c>
      <c r="J810">
        <v>40</v>
      </c>
      <c r="K810">
        <v>0.92659446450060101</v>
      </c>
      <c r="L810">
        <v>0.95061728395061695</v>
      </c>
      <c r="M810">
        <v>1.0259259259259199</v>
      </c>
      <c r="N810">
        <v>0.93845216331505099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273</v>
      </c>
      <c r="F811">
        <v>250</v>
      </c>
      <c r="G811">
        <v>23</v>
      </c>
      <c r="H811">
        <v>196</v>
      </c>
      <c r="I811">
        <v>77</v>
      </c>
      <c r="J811">
        <v>54</v>
      </c>
      <c r="K811">
        <v>0.71794871794871795</v>
      </c>
      <c r="L811">
        <v>0.78400000000000003</v>
      </c>
      <c r="M811">
        <v>1.0920000000000001</v>
      </c>
      <c r="N811">
        <v>0.749521988527724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924</v>
      </c>
      <c r="F812">
        <v>937</v>
      </c>
      <c r="G812">
        <v>13</v>
      </c>
      <c r="H812">
        <v>913</v>
      </c>
      <c r="I812">
        <v>11</v>
      </c>
      <c r="J812">
        <v>24</v>
      </c>
      <c r="K812">
        <v>0.98809523809523803</v>
      </c>
      <c r="L812">
        <v>0.97438633938100305</v>
      </c>
      <c r="M812">
        <v>0.98612593383137603</v>
      </c>
      <c r="N812">
        <v>0.98119290703922601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723</v>
      </c>
      <c r="F813">
        <v>703</v>
      </c>
      <c r="G813">
        <v>20</v>
      </c>
      <c r="H813">
        <v>620</v>
      </c>
      <c r="I813">
        <v>103</v>
      </c>
      <c r="J813">
        <v>83</v>
      </c>
      <c r="K813">
        <v>0.85753803596127198</v>
      </c>
      <c r="L813">
        <v>0.88193456614509202</v>
      </c>
      <c r="M813">
        <v>1.0284495021337099</v>
      </c>
      <c r="N813">
        <v>0.86956521739130399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208</v>
      </c>
      <c r="F814">
        <v>199</v>
      </c>
      <c r="G814">
        <v>9</v>
      </c>
      <c r="H814">
        <v>140</v>
      </c>
      <c r="I814">
        <v>68</v>
      </c>
      <c r="J814">
        <v>59</v>
      </c>
      <c r="K814">
        <v>0.67307692307692302</v>
      </c>
      <c r="L814">
        <v>0.70351758793969799</v>
      </c>
      <c r="M814">
        <v>1.04522613065326</v>
      </c>
      <c r="N814">
        <v>0.68796068796068799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945</v>
      </c>
      <c r="F815">
        <v>937</v>
      </c>
      <c r="G815">
        <v>8</v>
      </c>
      <c r="H815">
        <v>929</v>
      </c>
      <c r="I815">
        <v>16</v>
      </c>
      <c r="J815">
        <v>8</v>
      </c>
      <c r="K815">
        <v>0.98306878306878298</v>
      </c>
      <c r="L815">
        <v>0.99146211312700105</v>
      </c>
      <c r="M815">
        <v>1.00853788687299</v>
      </c>
      <c r="N815">
        <v>0.98724760892667296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718</v>
      </c>
      <c r="F816">
        <v>703</v>
      </c>
      <c r="G816">
        <v>15</v>
      </c>
      <c r="H816">
        <v>611</v>
      </c>
      <c r="I816">
        <v>107</v>
      </c>
      <c r="J816">
        <v>92</v>
      </c>
      <c r="K816">
        <v>0.85097493036211702</v>
      </c>
      <c r="L816">
        <v>0.869132290184921</v>
      </c>
      <c r="M816">
        <v>1.02133712660028</v>
      </c>
      <c r="N816">
        <v>0.85995777621393299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193</v>
      </c>
      <c r="F817">
        <v>199</v>
      </c>
      <c r="G817">
        <v>6</v>
      </c>
      <c r="H817">
        <v>155</v>
      </c>
      <c r="I817">
        <v>38</v>
      </c>
      <c r="J817">
        <v>44</v>
      </c>
      <c r="K817">
        <v>0.80310880829015496</v>
      </c>
      <c r="L817">
        <v>0.77889447236180898</v>
      </c>
      <c r="M817">
        <v>0.96984924623115498</v>
      </c>
      <c r="N817">
        <v>0.79081632653061196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940</v>
      </c>
      <c r="F818">
        <v>937</v>
      </c>
      <c r="G818">
        <v>3</v>
      </c>
      <c r="H818">
        <v>929</v>
      </c>
      <c r="I818">
        <v>11</v>
      </c>
      <c r="J818">
        <v>8</v>
      </c>
      <c r="K818">
        <v>0.98829787234042499</v>
      </c>
      <c r="L818">
        <v>0.99146211312700105</v>
      </c>
      <c r="M818">
        <v>1.00320170757737</v>
      </c>
      <c r="N818">
        <v>0.98987746403835897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669</v>
      </c>
      <c r="F819">
        <v>703</v>
      </c>
      <c r="G819">
        <v>34</v>
      </c>
      <c r="H819">
        <v>591</v>
      </c>
      <c r="I819">
        <v>78</v>
      </c>
      <c r="J819">
        <v>112</v>
      </c>
      <c r="K819">
        <v>0.88340807174887803</v>
      </c>
      <c r="L819">
        <v>0.840682788051209</v>
      </c>
      <c r="M819">
        <v>0.95163584637268805</v>
      </c>
      <c r="N819">
        <v>0.86151603498542195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198</v>
      </c>
      <c r="F820">
        <v>199</v>
      </c>
      <c r="G820">
        <v>1</v>
      </c>
      <c r="H820">
        <v>160</v>
      </c>
      <c r="I820">
        <v>38</v>
      </c>
      <c r="J820">
        <v>39</v>
      </c>
      <c r="K820">
        <v>0.80808080808080796</v>
      </c>
      <c r="L820">
        <v>0.80402010050251205</v>
      </c>
      <c r="M820">
        <v>0.99497487437185905</v>
      </c>
      <c r="N820">
        <v>0.80604534005037698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1207</v>
      </c>
      <c r="F821">
        <v>1224</v>
      </c>
      <c r="G821">
        <v>17</v>
      </c>
      <c r="H821">
        <v>1198</v>
      </c>
      <c r="I821">
        <v>9</v>
      </c>
      <c r="J821">
        <v>26</v>
      </c>
      <c r="K821">
        <v>0.99254349627174798</v>
      </c>
      <c r="L821">
        <v>0.97875816993464004</v>
      </c>
      <c r="M821">
        <v>0.98611111111111105</v>
      </c>
      <c r="N821">
        <v>0.98560263266145598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562</v>
      </c>
      <c r="F822">
        <v>647</v>
      </c>
      <c r="G822">
        <v>85</v>
      </c>
      <c r="H822">
        <v>528</v>
      </c>
      <c r="I822">
        <v>34</v>
      </c>
      <c r="J822">
        <v>119</v>
      </c>
      <c r="K822">
        <v>0.93950177935943002</v>
      </c>
      <c r="L822">
        <v>0.81607418856259595</v>
      </c>
      <c r="M822">
        <v>0.86862442040185395</v>
      </c>
      <c r="N822">
        <v>0.873449131513647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210</v>
      </c>
      <c r="F823">
        <v>217</v>
      </c>
      <c r="G823">
        <v>7</v>
      </c>
      <c r="H823">
        <v>138</v>
      </c>
      <c r="I823">
        <v>72</v>
      </c>
      <c r="J823">
        <v>79</v>
      </c>
      <c r="K823">
        <v>0.65714285714285703</v>
      </c>
      <c r="L823">
        <v>0.63594470046082896</v>
      </c>
      <c r="M823">
        <v>0.967741935483871</v>
      </c>
      <c r="N823">
        <v>0.64637002341920302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1213</v>
      </c>
      <c r="F824">
        <v>1224</v>
      </c>
      <c r="G824">
        <v>11</v>
      </c>
      <c r="H824">
        <v>1198</v>
      </c>
      <c r="I824">
        <v>15</v>
      </c>
      <c r="J824">
        <v>26</v>
      </c>
      <c r="K824">
        <v>0.98763396537510295</v>
      </c>
      <c r="L824">
        <v>0.97875816993464004</v>
      </c>
      <c r="M824">
        <v>0.99101307189542398</v>
      </c>
      <c r="N824">
        <v>0.98317603610997095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601</v>
      </c>
      <c r="F825">
        <v>647</v>
      </c>
      <c r="G825">
        <v>46</v>
      </c>
      <c r="H825">
        <v>574</v>
      </c>
      <c r="I825">
        <v>27</v>
      </c>
      <c r="J825">
        <v>73</v>
      </c>
      <c r="K825">
        <v>0.95507487520798595</v>
      </c>
      <c r="L825">
        <v>0.88717156105100403</v>
      </c>
      <c r="M825">
        <v>0.92890262751159103</v>
      </c>
      <c r="N825">
        <v>0.91987179487179405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217</v>
      </c>
      <c r="F826">
        <v>217</v>
      </c>
      <c r="G826">
        <v>0</v>
      </c>
      <c r="H826">
        <v>174</v>
      </c>
      <c r="I826">
        <v>43</v>
      </c>
      <c r="J826">
        <v>43</v>
      </c>
      <c r="K826">
        <v>0.80184331797234998</v>
      </c>
      <c r="L826">
        <v>0.80184331797234998</v>
      </c>
      <c r="M826">
        <v>1</v>
      </c>
      <c r="N826">
        <v>0.80184331797234998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1225</v>
      </c>
      <c r="F827">
        <v>1224</v>
      </c>
      <c r="G827">
        <v>1</v>
      </c>
      <c r="H827">
        <v>1214</v>
      </c>
      <c r="I827">
        <v>11</v>
      </c>
      <c r="J827">
        <v>10</v>
      </c>
      <c r="K827">
        <v>0.99102040816326498</v>
      </c>
      <c r="L827">
        <v>0.99183006535947704</v>
      </c>
      <c r="M827">
        <v>1.0008169934640501</v>
      </c>
      <c r="N827">
        <v>0.99142507145773795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629</v>
      </c>
      <c r="F828">
        <v>647</v>
      </c>
      <c r="G828">
        <v>18</v>
      </c>
      <c r="H828">
        <v>598</v>
      </c>
      <c r="I828">
        <v>31</v>
      </c>
      <c r="J828">
        <v>49</v>
      </c>
      <c r="K828">
        <v>0.95071542130365605</v>
      </c>
      <c r="L828">
        <v>0.92426584234930398</v>
      </c>
      <c r="M828">
        <v>0.97217928902627504</v>
      </c>
      <c r="N828">
        <v>0.93730407523510895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232</v>
      </c>
      <c r="F829">
        <v>217</v>
      </c>
      <c r="G829">
        <v>15</v>
      </c>
      <c r="H829">
        <v>185</v>
      </c>
      <c r="I829">
        <v>47</v>
      </c>
      <c r="J829">
        <v>32</v>
      </c>
      <c r="K829">
        <v>0.79741379310344795</v>
      </c>
      <c r="L829">
        <v>0.85253456221198098</v>
      </c>
      <c r="M829">
        <v>1.0691244239631299</v>
      </c>
      <c r="N829">
        <v>0.82405345211581205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1030</v>
      </c>
      <c r="F830">
        <v>1053</v>
      </c>
      <c r="G830">
        <v>23</v>
      </c>
      <c r="H830">
        <v>1023</v>
      </c>
      <c r="I830">
        <v>7</v>
      </c>
      <c r="J830">
        <v>30</v>
      </c>
      <c r="K830">
        <v>0.99320388349514499</v>
      </c>
      <c r="L830">
        <v>0.97150997150997098</v>
      </c>
      <c r="M830">
        <v>0.978157644824311</v>
      </c>
      <c r="N830">
        <v>0.982237157945271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656</v>
      </c>
      <c r="F831">
        <v>716</v>
      </c>
      <c r="G831">
        <v>60</v>
      </c>
      <c r="H831">
        <v>594</v>
      </c>
      <c r="I831">
        <v>62</v>
      </c>
      <c r="J831">
        <v>122</v>
      </c>
      <c r="K831">
        <v>0.90548780487804803</v>
      </c>
      <c r="L831">
        <v>0.82960893854748596</v>
      </c>
      <c r="M831">
        <v>0.91620111731843501</v>
      </c>
      <c r="N831">
        <v>0.86588921282798803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217</v>
      </c>
      <c r="F832">
        <v>224</v>
      </c>
      <c r="G832">
        <v>7</v>
      </c>
      <c r="H832">
        <v>154</v>
      </c>
      <c r="I832">
        <v>63</v>
      </c>
      <c r="J832">
        <v>70</v>
      </c>
      <c r="K832">
        <v>0.70967741935483797</v>
      </c>
      <c r="L832">
        <v>0.6875</v>
      </c>
      <c r="M832">
        <v>0.96875</v>
      </c>
      <c r="N832">
        <v>0.69841269841269804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985</v>
      </c>
      <c r="F833">
        <v>1053</v>
      </c>
      <c r="G833">
        <v>68</v>
      </c>
      <c r="H833">
        <v>974</v>
      </c>
      <c r="I833">
        <v>11</v>
      </c>
      <c r="J833">
        <v>79</v>
      </c>
      <c r="K833">
        <v>0.98883248730964401</v>
      </c>
      <c r="L833">
        <v>0.92497625830959096</v>
      </c>
      <c r="M833">
        <v>0.93542260208926797</v>
      </c>
      <c r="N833">
        <v>0.95583905789990098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678</v>
      </c>
      <c r="F834">
        <v>716</v>
      </c>
      <c r="G834">
        <v>38</v>
      </c>
      <c r="H834">
        <v>615</v>
      </c>
      <c r="I834">
        <v>63</v>
      </c>
      <c r="J834">
        <v>101</v>
      </c>
      <c r="K834">
        <v>0.90707964601769897</v>
      </c>
      <c r="L834">
        <v>0.85893854748603304</v>
      </c>
      <c r="M834">
        <v>0.94692737430167595</v>
      </c>
      <c r="N834">
        <v>0.88235294117647001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205</v>
      </c>
      <c r="F835">
        <v>224</v>
      </c>
      <c r="G835">
        <v>19</v>
      </c>
      <c r="H835">
        <v>168</v>
      </c>
      <c r="I835">
        <v>37</v>
      </c>
      <c r="J835">
        <v>56</v>
      </c>
      <c r="K835">
        <v>0.81951219512195095</v>
      </c>
      <c r="L835">
        <v>0.75</v>
      </c>
      <c r="M835">
        <v>0.91517857142857095</v>
      </c>
      <c r="N835">
        <v>0.78321678321678301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1045</v>
      </c>
      <c r="F836">
        <v>1053</v>
      </c>
      <c r="G836">
        <v>8</v>
      </c>
      <c r="H836">
        <v>1042</v>
      </c>
      <c r="I836">
        <v>3</v>
      </c>
      <c r="J836">
        <v>11</v>
      </c>
      <c r="K836">
        <v>0.99712918660286998</v>
      </c>
      <c r="L836">
        <v>0.98955365622032199</v>
      </c>
      <c r="M836">
        <v>0.99240265906932501</v>
      </c>
      <c r="N836">
        <v>0.99332697807435599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692</v>
      </c>
      <c r="F837">
        <v>716</v>
      </c>
      <c r="G837">
        <v>24</v>
      </c>
      <c r="H837">
        <v>642</v>
      </c>
      <c r="I837">
        <v>50</v>
      </c>
      <c r="J837">
        <v>74</v>
      </c>
      <c r="K837">
        <v>0.92774566473988396</v>
      </c>
      <c r="L837">
        <v>0.89664804469273696</v>
      </c>
      <c r="M837">
        <v>0.966480446927374</v>
      </c>
      <c r="N837">
        <v>0.91193181818181801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232</v>
      </c>
      <c r="F838">
        <v>224</v>
      </c>
      <c r="G838">
        <v>8</v>
      </c>
      <c r="H838">
        <v>183</v>
      </c>
      <c r="I838">
        <v>49</v>
      </c>
      <c r="J838">
        <v>41</v>
      </c>
      <c r="K838">
        <v>0.78879310344827502</v>
      </c>
      <c r="L838">
        <v>0.81696428571428503</v>
      </c>
      <c r="M838">
        <v>1.03571428571428</v>
      </c>
      <c r="N838">
        <v>0.80263157894736803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1116</v>
      </c>
      <c r="F839">
        <v>1101</v>
      </c>
      <c r="G839">
        <v>15</v>
      </c>
      <c r="H839">
        <v>1092</v>
      </c>
      <c r="I839">
        <v>24</v>
      </c>
      <c r="J839">
        <v>9</v>
      </c>
      <c r="K839">
        <v>0.978494623655914</v>
      </c>
      <c r="L839">
        <v>0.99182561307901895</v>
      </c>
      <c r="M839">
        <v>1.0136239782016301</v>
      </c>
      <c r="N839">
        <v>0.98511502029769904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613</v>
      </c>
      <c r="F840">
        <v>614</v>
      </c>
      <c r="G840">
        <v>1</v>
      </c>
      <c r="H840">
        <v>521</v>
      </c>
      <c r="I840">
        <v>92</v>
      </c>
      <c r="J840">
        <v>93</v>
      </c>
      <c r="K840">
        <v>0.84991843393148403</v>
      </c>
      <c r="L840">
        <v>0.84853420195439699</v>
      </c>
      <c r="M840">
        <v>0.99837133550488599</v>
      </c>
      <c r="N840">
        <v>0.84922575387123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227</v>
      </c>
      <c r="F841">
        <v>228</v>
      </c>
      <c r="G841">
        <v>1</v>
      </c>
      <c r="H841">
        <v>150</v>
      </c>
      <c r="I841">
        <v>77</v>
      </c>
      <c r="J841">
        <v>78</v>
      </c>
      <c r="K841">
        <v>0.66079295154185003</v>
      </c>
      <c r="L841">
        <v>0.65789473684210498</v>
      </c>
      <c r="M841">
        <v>0.99561403508771895</v>
      </c>
      <c r="N841">
        <v>0.659340659340659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1128</v>
      </c>
      <c r="F842">
        <v>1101</v>
      </c>
      <c r="G842">
        <v>27</v>
      </c>
      <c r="H842">
        <v>1100</v>
      </c>
      <c r="I842">
        <v>28</v>
      </c>
      <c r="J842">
        <v>1</v>
      </c>
      <c r="K842">
        <v>0.97517730496453903</v>
      </c>
      <c r="L842">
        <v>0.999091734786557</v>
      </c>
      <c r="M842">
        <v>1.0245231607629399</v>
      </c>
      <c r="N842">
        <v>0.986989681471511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578</v>
      </c>
      <c r="F843">
        <v>614</v>
      </c>
      <c r="G843">
        <v>36</v>
      </c>
      <c r="H843">
        <v>524</v>
      </c>
      <c r="I843">
        <v>54</v>
      </c>
      <c r="J843">
        <v>90</v>
      </c>
      <c r="K843">
        <v>0.90657439446366705</v>
      </c>
      <c r="L843">
        <v>0.85342019543973902</v>
      </c>
      <c r="M843">
        <v>0.94136807817589496</v>
      </c>
      <c r="N843">
        <v>0.87919463087248295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225</v>
      </c>
      <c r="F844">
        <v>228</v>
      </c>
      <c r="G844">
        <v>3</v>
      </c>
      <c r="H844">
        <v>177</v>
      </c>
      <c r="I844">
        <v>48</v>
      </c>
      <c r="J844">
        <v>51</v>
      </c>
      <c r="K844">
        <v>0.78666666666666596</v>
      </c>
      <c r="L844">
        <v>0.77631578947368396</v>
      </c>
      <c r="M844">
        <v>0.98684210526315697</v>
      </c>
      <c r="N844">
        <v>0.78145695364238399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1103</v>
      </c>
      <c r="F845">
        <v>1101</v>
      </c>
      <c r="G845">
        <v>2</v>
      </c>
      <c r="H845">
        <v>1098</v>
      </c>
      <c r="I845">
        <v>5</v>
      </c>
      <c r="J845">
        <v>3</v>
      </c>
      <c r="K845">
        <v>0.99546690843154995</v>
      </c>
      <c r="L845">
        <v>0.99727520435967298</v>
      </c>
      <c r="M845">
        <v>1.00181653042688</v>
      </c>
      <c r="N845">
        <v>0.99637023593466401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595</v>
      </c>
      <c r="F846">
        <v>614</v>
      </c>
      <c r="G846">
        <v>19</v>
      </c>
      <c r="H846">
        <v>539</v>
      </c>
      <c r="I846">
        <v>56</v>
      </c>
      <c r="J846">
        <v>75</v>
      </c>
      <c r="K846">
        <v>0.90588235294117603</v>
      </c>
      <c r="L846">
        <v>0.87785016286644901</v>
      </c>
      <c r="M846">
        <v>0.96905537459283297</v>
      </c>
      <c r="N846">
        <v>0.89164598842018095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237</v>
      </c>
      <c r="F847">
        <v>228</v>
      </c>
      <c r="G847">
        <v>9</v>
      </c>
      <c r="H847">
        <v>187</v>
      </c>
      <c r="I847">
        <v>50</v>
      </c>
      <c r="J847">
        <v>41</v>
      </c>
      <c r="K847">
        <v>0.78902953586497804</v>
      </c>
      <c r="L847">
        <v>0.820175438596491</v>
      </c>
      <c r="M847">
        <v>1.0394736842105201</v>
      </c>
      <c r="N847">
        <v>0.804301075268817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1055</v>
      </c>
      <c r="F848">
        <v>1044</v>
      </c>
      <c r="G848">
        <v>11</v>
      </c>
      <c r="H848">
        <v>1043</v>
      </c>
      <c r="I848">
        <v>12</v>
      </c>
      <c r="J848">
        <v>1</v>
      </c>
      <c r="K848">
        <v>0.98862559241706105</v>
      </c>
      <c r="L848">
        <v>0.99904214559386895</v>
      </c>
      <c r="M848">
        <v>1.01053639846743</v>
      </c>
      <c r="N848">
        <v>0.99380657455931398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730</v>
      </c>
      <c r="F849">
        <v>668</v>
      </c>
      <c r="G849">
        <v>62</v>
      </c>
      <c r="H849">
        <v>625</v>
      </c>
      <c r="I849">
        <v>105</v>
      </c>
      <c r="J849">
        <v>43</v>
      </c>
      <c r="K849">
        <v>0.85616438356164304</v>
      </c>
      <c r="L849">
        <v>0.93562874251496997</v>
      </c>
      <c r="M849">
        <v>1.09281437125748</v>
      </c>
      <c r="N849">
        <v>0.89413447782546496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233</v>
      </c>
      <c r="F850">
        <v>217</v>
      </c>
      <c r="G850">
        <v>16</v>
      </c>
      <c r="H850">
        <v>161</v>
      </c>
      <c r="I850">
        <v>72</v>
      </c>
      <c r="J850">
        <v>56</v>
      </c>
      <c r="K850">
        <v>0.69098712446351895</v>
      </c>
      <c r="L850">
        <v>0.74193548387096697</v>
      </c>
      <c r="M850">
        <v>1.073732718894</v>
      </c>
      <c r="N850">
        <v>0.71555555555555495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1033</v>
      </c>
      <c r="F851">
        <v>1044</v>
      </c>
      <c r="G851">
        <v>11</v>
      </c>
      <c r="H851">
        <v>1024</v>
      </c>
      <c r="I851">
        <v>9</v>
      </c>
      <c r="J851">
        <v>20</v>
      </c>
      <c r="K851">
        <v>0.991287512100677</v>
      </c>
      <c r="L851">
        <v>0.98084291187739403</v>
      </c>
      <c r="M851">
        <v>0.98946360153256696</v>
      </c>
      <c r="N851">
        <v>0.98603755416465999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661</v>
      </c>
      <c r="F852">
        <v>668</v>
      </c>
      <c r="G852">
        <v>7</v>
      </c>
      <c r="H852">
        <v>591</v>
      </c>
      <c r="I852">
        <v>70</v>
      </c>
      <c r="J852">
        <v>77</v>
      </c>
      <c r="K852">
        <v>0.894099848714069</v>
      </c>
      <c r="L852">
        <v>0.88473053892215503</v>
      </c>
      <c r="M852">
        <v>0.989520958083832</v>
      </c>
      <c r="N852">
        <v>0.88939051918735801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214</v>
      </c>
      <c r="F853">
        <v>217</v>
      </c>
      <c r="G853">
        <v>3</v>
      </c>
      <c r="H853">
        <v>173</v>
      </c>
      <c r="I853">
        <v>41</v>
      </c>
      <c r="J853">
        <v>44</v>
      </c>
      <c r="K853">
        <v>0.80841121495327095</v>
      </c>
      <c r="L853">
        <v>0.79723502304147398</v>
      </c>
      <c r="M853">
        <v>0.986175115207373</v>
      </c>
      <c r="N853">
        <v>0.80278422273781802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1043</v>
      </c>
      <c r="F854">
        <v>1044</v>
      </c>
      <c r="G854">
        <v>1</v>
      </c>
      <c r="H854">
        <v>1040</v>
      </c>
      <c r="I854">
        <v>3</v>
      </c>
      <c r="J854">
        <v>4</v>
      </c>
      <c r="K854">
        <v>0.99712368168744003</v>
      </c>
      <c r="L854">
        <v>0.99616858237547801</v>
      </c>
      <c r="M854">
        <v>0.99904214559386895</v>
      </c>
      <c r="N854">
        <v>0.99664590321034896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669</v>
      </c>
      <c r="F855">
        <v>668</v>
      </c>
      <c r="G855">
        <v>1</v>
      </c>
      <c r="H855">
        <v>604</v>
      </c>
      <c r="I855">
        <v>65</v>
      </c>
      <c r="J855">
        <v>64</v>
      </c>
      <c r="K855">
        <v>0.90284005979073201</v>
      </c>
      <c r="L855">
        <v>0.90419161676646698</v>
      </c>
      <c r="M855">
        <v>1.0014970059880199</v>
      </c>
      <c r="N855">
        <v>0.90351533283470398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228</v>
      </c>
      <c r="F856">
        <v>217</v>
      </c>
      <c r="G856">
        <v>11</v>
      </c>
      <c r="H856">
        <v>179</v>
      </c>
      <c r="I856">
        <v>49</v>
      </c>
      <c r="J856">
        <v>38</v>
      </c>
      <c r="K856">
        <v>0.78508771929824495</v>
      </c>
      <c r="L856">
        <v>0.82488479262672798</v>
      </c>
      <c r="M856">
        <v>1.0506912442396299</v>
      </c>
      <c r="N856">
        <v>0.80449438202247103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906</v>
      </c>
      <c r="F857">
        <v>915</v>
      </c>
      <c r="G857">
        <v>9</v>
      </c>
      <c r="H857">
        <v>895</v>
      </c>
      <c r="I857">
        <v>11</v>
      </c>
      <c r="J857">
        <v>20</v>
      </c>
      <c r="K857">
        <v>0.98785871964679905</v>
      </c>
      <c r="L857">
        <v>0.97814207650273199</v>
      </c>
      <c r="M857">
        <v>0.99016393442622896</v>
      </c>
      <c r="N857">
        <v>0.98297638660076803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707</v>
      </c>
      <c r="F858">
        <v>701</v>
      </c>
      <c r="G858">
        <v>6</v>
      </c>
      <c r="H858">
        <v>630</v>
      </c>
      <c r="I858">
        <v>77</v>
      </c>
      <c r="J858">
        <v>71</v>
      </c>
      <c r="K858">
        <v>0.89108910891089099</v>
      </c>
      <c r="L858">
        <v>0.89871611982881505</v>
      </c>
      <c r="M858">
        <v>1.0085592011412201</v>
      </c>
      <c r="N858">
        <v>0.89488636363636298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186</v>
      </c>
      <c r="F859">
        <v>195</v>
      </c>
      <c r="G859">
        <v>9</v>
      </c>
      <c r="H859">
        <v>112</v>
      </c>
      <c r="I859">
        <v>74</v>
      </c>
      <c r="J859">
        <v>83</v>
      </c>
      <c r="K859">
        <v>0.60215053763440796</v>
      </c>
      <c r="L859">
        <v>0.57435897435897398</v>
      </c>
      <c r="M859">
        <v>0.95384615384615301</v>
      </c>
      <c r="N859">
        <v>0.58792650918635103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902</v>
      </c>
      <c r="F860">
        <v>915</v>
      </c>
      <c r="G860">
        <v>13</v>
      </c>
      <c r="H860">
        <v>885</v>
      </c>
      <c r="I860">
        <v>17</v>
      </c>
      <c r="J860">
        <v>30</v>
      </c>
      <c r="K860">
        <v>0.98115299334811501</v>
      </c>
      <c r="L860">
        <v>0.96721311475409799</v>
      </c>
      <c r="M860">
        <v>0.98579234972677598</v>
      </c>
      <c r="N860">
        <v>0.97413318657127101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687</v>
      </c>
      <c r="F861">
        <v>701</v>
      </c>
      <c r="G861">
        <v>14</v>
      </c>
      <c r="H861">
        <v>633</v>
      </c>
      <c r="I861">
        <v>54</v>
      </c>
      <c r="J861">
        <v>68</v>
      </c>
      <c r="K861">
        <v>0.92139737991266302</v>
      </c>
      <c r="L861">
        <v>0.90299572039942899</v>
      </c>
      <c r="M861">
        <v>0.98002853067047002</v>
      </c>
      <c r="N861">
        <v>0.91210374639769398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188</v>
      </c>
      <c r="F862">
        <v>195</v>
      </c>
      <c r="G862">
        <v>7</v>
      </c>
      <c r="H862">
        <v>135</v>
      </c>
      <c r="I862">
        <v>53</v>
      </c>
      <c r="J862">
        <v>60</v>
      </c>
      <c r="K862">
        <v>0.71808510638297796</v>
      </c>
      <c r="L862">
        <v>0.69230769230769196</v>
      </c>
      <c r="M862">
        <v>0.96410256410256401</v>
      </c>
      <c r="N862">
        <v>0.70496083550913802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913</v>
      </c>
      <c r="F863">
        <v>915</v>
      </c>
      <c r="G863">
        <v>2</v>
      </c>
      <c r="H863">
        <v>906</v>
      </c>
      <c r="I863">
        <v>7</v>
      </c>
      <c r="J863">
        <v>9</v>
      </c>
      <c r="K863">
        <v>0.99233296823658201</v>
      </c>
      <c r="L863">
        <v>0.99016393442622896</v>
      </c>
      <c r="M863">
        <v>0.99781420765027296</v>
      </c>
      <c r="N863">
        <v>0.99124726477024006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643</v>
      </c>
      <c r="I864">
        <v>51</v>
      </c>
      <c r="J864">
        <v>58</v>
      </c>
      <c r="K864">
        <v>0.92651296829971097</v>
      </c>
      <c r="L864">
        <v>0.91726105563480698</v>
      </c>
      <c r="M864">
        <v>0.99001426533523496</v>
      </c>
      <c r="N864">
        <v>0.92186379928315398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221</v>
      </c>
      <c r="F865">
        <v>195</v>
      </c>
      <c r="G865">
        <v>26</v>
      </c>
      <c r="H865">
        <v>172</v>
      </c>
      <c r="I865">
        <v>49</v>
      </c>
      <c r="J865">
        <v>23</v>
      </c>
      <c r="K865">
        <v>0.77828054298642502</v>
      </c>
      <c r="L865">
        <v>0.88205128205128203</v>
      </c>
      <c r="M865">
        <v>1.13333333333333</v>
      </c>
      <c r="N865">
        <v>0.82692307692307698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1234</v>
      </c>
      <c r="F866">
        <v>1230</v>
      </c>
      <c r="G866">
        <v>4</v>
      </c>
      <c r="H866">
        <v>1218</v>
      </c>
      <c r="I866">
        <v>16</v>
      </c>
      <c r="J866">
        <v>12</v>
      </c>
      <c r="K866">
        <v>0.98703403565640102</v>
      </c>
      <c r="L866">
        <v>0.99024390243902405</v>
      </c>
      <c r="M866">
        <v>1.00325203252032</v>
      </c>
      <c r="N866">
        <v>0.98863636363636298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793</v>
      </c>
      <c r="F867">
        <v>761</v>
      </c>
      <c r="G867">
        <v>32</v>
      </c>
      <c r="H867">
        <v>678</v>
      </c>
      <c r="I867">
        <v>115</v>
      </c>
      <c r="J867">
        <v>83</v>
      </c>
      <c r="K867">
        <v>0.85498108448928101</v>
      </c>
      <c r="L867">
        <v>0.89093298291721401</v>
      </c>
      <c r="M867">
        <v>1.04204993429697</v>
      </c>
      <c r="N867">
        <v>0.87258687258687195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226</v>
      </c>
      <c r="F868">
        <v>225</v>
      </c>
      <c r="G868">
        <v>1</v>
      </c>
      <c r="H868">
        <v>159</v>
      </c>
      <c r="I868">
        <v>67</v>
      </c>
      <c r="J868">
        <v>66</v>
      </c>
      <c r="K868">
        <v>0.70353982300884899</v>
      </c>
      <c r="L868">
        <v>0.706666666666666</v>
      </c>
      <c r="M868">
        <v>1.00444444444444</v>
      </c>
      <c r="N868">
        <v>0.70509977827050996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1202</v>
      </c>
      <c r="F869">
        <v>1230</v>
      </c>
      <c r="G869">
        <v>28</v>
      </c>
      <c r="H869">
        <v>1183</v>
      </c>
      <c r="I869">
        <v>19</v>
      </c>
      <c r="J869">
        <v>47</v>
      </c>
      <c r="K869">
        <v>0.98419301164725403</v>
      </c>
      <c r="L869">
        <v>0.96178861788617798</v>
      </c>
      <c r="M869">
        <v>0.97723577235772296</v>
      </c>
      <c r="N869">
        <v>0.97286184210526305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706</v>
      </c>
      <c r="F870">
        <v>761</v>
      </c>
      <c r="G870">
        <v>55</v>
      </c>
      <c r="H870">
        <v>635</v>
      </c>
      <c r="I870">
        <v>71</v>
      </c>
      <c r="J870">
        <v>126</v>
      </c>
      <c r="K870">
        <v>0.89943342776203905</v>
      </c>
      <c r="L870">
        <v>0.83442838370564998</v>
      </c>
      <c r="M870">
        <v>0.92772667542706899</v>
      </c>
      <c r="N870">
        <v>0.86571233810497605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212</v>
      </c>
      <c r="F871">
        <v>225</v>
      </c>
      <c r="G871">
        <v>13</v>
      </c>
      <c r="H871">
        <v>180</v>
      </c>
      <c r="I871">
        <v>32</v>
      </c>
      <c r="J871">
        <v>45</v>
      </c>
      <c r="K871">
        <v>0.84905660377358405</v>
      </c>
      <c r="L871">
        <v>0.8</v>
      </c>
      <c r="M871">
        <v>0.94222222222222196</v>
      </c>
      <c r="N871">
        <v>0.82379862700228801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1227</v>
      </c>
      <c r="F872">
        <v>1230</v>
      </c>
      <c r="G872">
        <v>3</v>
      </c>
      <c r="H872">
        <v>1223</v>
      </c>
      <c r="I872">
        <v>4</v>
      </c>
      <c r="J872">
        <v>7</v>
      </c>
      <c r="K872">
        <v>0.99674001629991804</v>
      </c>
      <c r="L872">
        <v>0.99430894308942996</v>
      </c>
      <c r="M872">
        <v>0.99756097560975598</v>
      </c>
      <c r="N872">
        <v>0.99552299552299495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733</v>
      </c>
      <c r="F873">
        <v>761</v>
      </c>
      <c r="G873">
        <v>28</v>
      </c>
      <c r="H873">
        <v>657</v>
      </c>
      <c r="I873">
        <v>76</v>
      </c>
      <c r="J873">
        <v>104</v>
      </c>
      <c r="K873">
        <v>0.89631650750340996</v>
      </c>
      <c r="L873">
        <v>0.86333771353482203</v>
      </c>
      <c r="M873">
        <v>0.96320630749014402</v>
      </c>
      <c r="N873">
        <v>0.87951807228915602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234</v>
      </c>
      <c r="F874">
        <v>225</v>
      </c>
      <c r="G874">
        <v>9</v>
      </c>
      <c r="H874">
        <v>191</v>
      </c>
      <c r="I874">
        <v>43</v>
      </c>
      <c r="J874">
        <v>34</v>
      </c>
      <c r="K874">
        <v>0.816239316239316</v>
      </c>
      <c r="L874">
        <v>0.84888888888888803</v>
      </c>
      <c r="M874">
        <v>1.04</v>
      </c>
      <c r="N874">
        <v>0.83224400871459603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1018</v>
      </c>
      <c r="F875">
        <v>1035</v>
      </c>
      <c r="G875">
        <v>17</v>
      </c>
      <c r="H875">
        <v>1009</v>
      </c>
      <c r="I875">
        <v>9</v>
      </c>
      <c r="J875">
        <v>26</v>
      </c>
      <c r="K875">
        <v>0.99115913555992097</v>
      </c>
      <c r="L875">
        <v>0.97487922705314001</v>
      </c>
      <c r="M875">
        <v>0.983574879227053</v>
      </c>
      <c r="N875">
        <v>0.98295177788601995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815</v>
      </c>
      <c r="F876">
        <v>827</v>
      </c>
      <c r="G876">
        <v>12</v>
      </c>
      <c r="H876">
        <v>727</v>
      </c>
      <c r="I876">
        <v>88</v>
      </c>
      <c r="J876">
        <v>100</v>
      </c>
      <c r="K876">
        <v>0.89202453987730002</v>
      </c>
      <c r="L876">
        <v>0.87908101571946795</v>
      </c>
      <c r="M876">
        <v>0.98548972188633599</v>
      </c>
      <c r="N876">
        <v>0.88550548112058403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250</v>
      </c>
      <c r="F877">
        <v>243</v>
      </c>
      <c r="G877">
        <v>7</v>
      </c>
      <c r="H877">
        <v>150</v>
      </c>
      <c r="I877">
        <v>100</v>
      </c>
      <c r="J877">
        <v>93</v>
      </c>
      <c r="K877">
        <v>0.6</v>
      </c>
      <c r="L877">
        <v>0.61728395061728303</v>
      </c>
      <c r="M877">
        <v>1.0288065843621399</v>
      </c>
      <c r="N877">
        <v>0.60851926977687598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1020</v>
      </c>
      <c r="F878">
        <v>1035</v>
      </c>
      <c r="G878">
        <v>15</v>
      </c>
      <c r="H878">
        <v>1009</v>
      </c>
      <c r="I878">
        <v>11</v>
      </c>
      <c r="J878">
        <v>26</v>
      </c>
      <c r="K878">
        <v>0.98921568627450895</v>
      </c>
      <c r="L878">
        <v>0.97487922705314001</v>
      </c>
      <c r="M878">
        <v>0.98550724637681097</v>
      </c>
      <c r="N878">
        <v>0.98199513381995096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796</v>
      </c>
      <c r="F879">
        <v>827</v>
      </c>
      <c r="G879">
        <v>31</v>
      </c>
      <c r="H879">
        <v>737</v>
      </c>
      <c r="I879">
        <v>59</v>
      </c>
      <c r="J879">
        <v>90</v>
      </c>
      <c r="K879">
        <v>0.92587939698492405</v>
      </c>
      <c r="L879">
        <v>0.89117291414752098</v>
      </c>
      <c r="M879">
        <v>0.96251511487303498</v>
      </c>
      <c r="N879">
        <v>0.90819470117067103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220</v>
      </c>
      <c r="F880">
        <v>243</v>
      </c>
      <c r="G880">
        <v>23</v>
      </c>
      <c r="H880">
        <v>169</v>
      </c>
      <c r="I880">
        <v>51</v>
      </c>
      <c r="J880">
        <v>74</v>
      </c>
      <c r="K880">
        <v>0.76818181818181797</v>
      </c>
      <c r="L880">
        <v>0.69547325102880597</v>
      </c>
      <c r="M880">
        <v>0.905349794238683</v>
      </c>
      <c r="N880">
        <v>0.73002159827213797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1038</v>
      </c>
      <c r="F881">
        <v>1035</v>
      </c>
      <c r="G881">
        <v>3</v>
      </c>
      <c r="H881">
        <v>1031</v>
      </c>
      <c r="I881">
        <v>7</v>
      </c>
      <c r="J881">
        <v>4</v>
      </c>
      <c r="K881">
        <v>0.99325626204238904</v>
      </c>
      <c r="L881">
        <v>0.99613526570048305</v>
      </c>
      <c r="M881">
        <v>1.00289855072463</v>
      </c>
      <c r="N881">
        <v>0.99469368065605401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817</v>
      </c>
      <c r="F882">
        <v>827</v>
      </c>
      <c r="G882">
        <v>10</v>
      </c>
      <c r="H882">
        <v>755</v>
      </c>
      <c r="I882">
        <v>62</v>
      </c>
      <c r="J882">
        <v>72</v>
      </c>
      <c r="K882">
        <v>0.924112607099143</v>
      </c>
      <c r="L882">
        <v>0.91293833131801605</v>
      </c>
      <c r="M882">
        <v>0.98790810157194597</v>
      </c>
      <c r="N882">
        <v>0.918491484184914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252</v>
      </c>
      <c r="F883">
        <v>243</v>
      </c>
      <c r="G883">
        <v>9</v>
      </c>
      <c r="H883">
        <v>186</v>
      </c>
      <c r="I883">
        <v>66</v>
      </c>
      <c r="J883">
        <v>57</v>
      </c>
      <c r="K883">
        <v>0.73809523809523803</v>
      </c>
      <c r="L883">
        <v>0.76543209876543195</v>
      </c>
      <c r="M883">
        <v>1.0370370370370301</v>
      </c>
      <c r="N883">
        <v>0.75151515151515103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1080</v>
      </c>
      <c r="F884">
        <v>1107</v>
      </c>
      <c r="G884">
        <v>27</v>
      </c>
      <c r="H884">
        <v>1076</v>
      </c>
      <c r="I884">
        <v>4</v>
      </c>
      <c r="J884">
        <v>31</v>
      </c>
      <c r="K884">
        <v>0.99629629629629601</v>
      </c>
      <c r="L884">
        <v>0.971996386630533</v>
      </c>
      <c r="M884">
        <v>0.97560975609756095</v>
      </c>
      <c r="N884">
        <v>0.98399634202103303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610</v>
      </c>
      <c r="F885">
        <v>701</v>
      </c>
      <c r="G885">
        <v>91</v>
      </c>
      <c r="H885">
        <v>570</v>
      </c>
      <c r="I885">
        <v>40</v>
      </c>
      <c r="J885">
        <v>131</v>
      </c>
      <c r="K885">
        <v>0.93442622950819598</v>
      </c>
      <c r="L885">
        <v>0.81312410841654703</v>
      </c>
      <c r="M885">
        <v>0.87018544935805897</v>
      </c>
      <c r="N885">
        <v>0.86956521739130399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227</v>
      </c>
      <c r="F886">
        <v>266</v>
      </c>
      <c r="G886">
        <v>39</v>
      </c>
      <c r="H886">
        <v>161</v>
      </c>
      <c r="I886">
        <v>66</v>
      </c>
      <c r="J886">
        <v>105</v>
      </c>
      <c r="K886">
        <v>0.70925110132158498</v>
      </c>
      <c r="L886">
        <v>0.60526315789473595</v>
      </c>
      <c r="M886">
        <v>0.85338345864661602</v>
      </c>
      <c r="N886">
        <v>0.65314401622717999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1086</v>
      </c>
      <c r="F887">
        <v>1107</v>
      </c>
      <c r="G887">
        <v>21</v>
      </c>
      <c r="H887">
        <v>1076</v>
      </c>
      <c r="I887">
        <v>10</v>
      </c>
      <c r="J887">
        <v>31</v>
      </c>
      <c r="K887">
        <v>0.99079189686924496</v>
      </c>
      <c r="L887">
        <v>0.971996386630533</v>
      </c>
      <c r="M887">
        <v>0.98102981029810299</v>
      </c>
      <c r="N887">
        <v>0.98130414956680301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618</v>
      </c>
      <c r="F888">
        <v>701</v>
      </c>
      <c r="G888">
        <v>83</v>
      </c>
      <c r="H888">
        <v>590</v>
      </c>
      <c r="I888">
        <v>28</v>
      </c>
      <c r="J888">
        <v>111</v>
      </c>
      <c r="K888">
        <v>0.95469255663430397</v>
      </c>
      <c r="L888">
        <v>0.841654778887303</v>
      </c>
      <c r="M888">
        <v>0.88159771754636196</v>
      </c>
      <c r="N888">
        <v>0.89461713419257005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254</v>
      </c>
      <c r="F889">
        <v>266</v>
      </c>
      <c r="G889">
        <v>12</v>
      </c>
      <c r="H889">
        <v>211</v>
      </c>
      <c r="I889">
        <v>43</v>
      </c>
      <c r="J889">
        <v>55</v>
      </c>
      <c r="K889">
        <v>0.83070866141732203</v>
      </c>
      <c r="L889">
        <v>0.79323308270676696</v>
      </c>
      <c r="M889">
        <v>0.95488721804511201</v>
      </c>
      <c r="N889">
        <v>0.81153846153846099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1094</v>
      </c>
      <c r="F890">
        <v>1107</v>
      </c>
      <c r="G890">
        <v>13</v>
      </c>
      <c r="H890">
        <v>1091</v>
      </c>
      <c r="I890">
        <v>3</v>
      </c>
      <c r="J890">
        <v>16</v>
      </c>
      <c r="K890">
        <v>0.99725776965265001</v>
      </c>
      <c r="L890">
        <v>0.98554652213188798</v>
      </c>
      <c r="M890">
        <v>0.988256549232159</v>
      </c>
      <c r="N890">
        <v>0.99136756019990901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685</v>
      </c>
      <c r="F891">
        <v>701</v>
      </c>
      <c r="G891">
        <v>16</v>
      </c>
      <c r="H891">
        <v>654</v>
      </c>
      <c r="I891">
        <v>31</v>
      </c>
      <c r="J891">
        <v>47</v>
      </c>
      <c r="K891">
        <v>0.95474452554744504</v>
      </c>
      <c r="L891">
        <v>0.93295292439372302</v>
      </c>
      <c r="M891">
        <v>0.97717546362339502</v>
      </c>
      <c r="N891">
        <v>0.94372294372294296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258</v>
      </c>
      <c r="F892">
        <v>266</v>
      </c>
      <c r="G892">
        <v>8</v>
      </c>
      <c r="H892">
        <v>207</v>
      </c>
      <c r="I892">
        <v>51</v>
      </c>
      <c r="J892">
        <v>59</v>
      </c>
      <c r="K892">
        <v>0.80232558139534804</v>
      </c>
      <c r="L892">
        <v>0.778195488721804</v>
      </c>
      <c r="M892">
        <v>0.96992481203007497</v>
      </c>
      <c r="N892">
        <v>0.79007633587786197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1005</v>
      </c>
      <c r="F893">
        <v>1014</v>
      </c>
      <c r="G893">
        <v>9</v>
      </c>
      <c r="H893">
        <v>993</v>
      </c>
      <c r="I893">
        <v>12</v>
      </c>
      <c r="J893">
        <v>21</v>
      </c>
      <c r="K893">
        <v>0.98805970149253697</v>
      </c>
      <c r="L893">
        <v>0.97928994082840204</v>
      </c>
      <c r="M893">
        <v>0.99112426035502899</v>
      </c>
      <c r="N893">
        <v>0.98365527488855797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664</v>
      </c>
      <c r="F894">
        <v>656</v>
      </c>
      <c r="G894">
        <v>8</v>
      </c>
      <c r="H894">
        <v>602</v>
      </c>
      <c r="I894">
        <v>62</v>
      </c>
      <c r="J894">
        <v>54</v>
      </c>
      <c r="K894">
        <v>0.906626506024096</v>
      </c>
      <c r="L894">
        <v>0.917682926829268</v>
      </c>
      <c r="M894">
        <v>1.01219512195121</v>
      </c>
      <c r="N894">
        <v>0.912121212121212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234</v>
      </c>
      <c r="F895">
        <v>247</v>
      </c>
      <c r="G895">
        <v>13</v>
      </c>
      <c r="H895">
        <v>182</v>
      </c>
      <c r="I895">
        <v>52</v>
      </c>
      <c r="J895">
        <v>65</v>
      </c>
      <c r="K895">
        <v>0.77777777777777701</v>
      </c>
      <c r="L895">
        <v>0.73684210526315697</v>
      </c>
      <c r="M895">
        <v>0.94736842105263097</v>
      </c>
      <c r="N895">
        <v>0.75675675675675602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1050</v>
      </c>
      <c r="F896">
        <v>1014</v>
      </c>
      <c r="G896">
        <v>36</v>
      </c>
      <c r="H896">
        <v>1010</v>
      </c>
      <c r="I896">
        <v>40</v>
      </c>
      <c r="J896">
        <v>4</v>
      </c>
      <c r="K896">
        <v>0.96190476190476104</v>
      </c>
      <c r="L896">
        <v>0.99605522682445702</v>
      </c>
      <c r="M896">
        <v>1.0355029585798801</v>
      </c>
      <c r="N896">
        <v>0.97868217054263495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638</v>
      </c>
      <c r="F897">
        <v>656</v>
      </c>
      <c r="G897">
        <v>18</v>
      </c>
      <c r="H897">
        <v>588</v>
      </c>
      <c r="I897">
        <v>50</v>
      </c>
      <c r="J897">
        <v>68</v>
      </c>
      <c r="K897">
        <v>0.92163009404388696</v>
      </c>
      <c r="L897">
        <v>0.89634146341463405</v>
      </c>
      <c r="M897">
        <v>0.97256097560975596</v>
      </c>
      <c r="N897">
        <v>0.90880989180834604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226</v>
      </c>
      <c r="F898">
        <v>247</v>
      </c>
      <c r="G898">
        <v>21</v>
      </c>
      <c r="H898">
        <v>198</v>
      </c>
      <c r="I898">
        <v>28</v>
      </c>
      <c r="J898">
        <v>49</v>
      </c>
      <c r="K898">
        <v>0.87610619469026496</v>
      </c>
      <c r="L898">
        <v>0.80161943319838003</v>
      </c>
      <c r="M898">
        <v>0.91497975708502</v>
      </c>
      <c r="N898">
        <v>0.837209302325581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1015</v>
      </c>
      <c r="F899">
        <v>1014</v>
      </c>
      <c r="G899">
        <v>1</v>
      </c>
      <c r="H899">
        <v>1005</v>
      </c>
      <c r="I899">
        <v>10</v>
      </c>
      <c r="J899">
        <v>9</v>
      </c>
      <c r="K899">
        <v>0.99014778325123098</v>
      </c>
      <c r="L899">
        <v>0.99112426035502899</v>
      </c>
      <c r="M899">
        <v>1.0009861932938799</v>
      </c>
      <c r="N899">
        <v>0.990635781172991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604</v>
      </c>
      <c r="F900">
        <v>656</v>
      </c>
      <c r="G900">
        <v>52</v>
      </c>
      <c r="H900">
        <v>566</v>
      </c>
      <c r="I900">
        <v>38</v>
      </c>
      <c r="J900">
        <v>90</v>
      </c>
      <c r="K900">
        <v>0.93708609271523102</v>
      </c>
      <c r="L900">
        <v>0.86280487804878003</v>
      </c>
      <c r="M900">
        <v>0.92073170731707299</v>
      </c>
      <c r="N900">
        <v>0.898412698412698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253</v>
      </c>
      <c r="F901">
        <v>247</v>
      </c>
      <c r="G901">
        <v>6</v>
      </c>
      <c r="H901">
        <v>204</v>
      </c>
      <c r="I901">
        <v>49</v>
      </c>
      <c r="J901">
        <v>43</v>
      </c>
      <c r="K901">
        <v>0.80632411067193599</v>
      </c>
      <c r="L901">
        <v>0.82591093117408898</v>
      </c>
      <c r="M901">
        <v>1.0242914979757001</v>
      </c>
      <c r="N901">
        <v>0.81599999999999995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1087</v>
      </c>
      <c r="F902">
        <v>1070</v>
      </c>
      <c r="G902">
        <v>17</v>
      </c>
      <c r="H902">
        <v>1064</v>
      </c>
      <c r="I902">
        <v>23</v>
      </c>
      <c r="J902">
        <v>6</v>
      </c>
      <c r="K902">
        <v>0.97884084636614499</v>
      </c>
      <c r="L902">
        <v>0.99439252336448603</v>
      </c>
      <c r="M902">
        <v>1.0158878504672799</v>
      </c>
      <c r="N902">
        <v>0.986555401019935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719</v>
      </c>
      <c r="F903">
        <v>700</v>
      </c>
      <c r="G903">
        <v>19</v>
      </c>
      <c r="H903">
        <v>627</v>
      </c>
      <c r="I903">
        <v>92</v>
      </c>
      <c r="J903">
        <v>73</v>
      </c>
      <c r="K903">
        <v>0.87204450625869201</v>
      </c>
      <c r="L903">
        <v>0.89571428571428502</v>
      </c>
      <c r="M903">
        <v>1.02714285714285</v>
      </c>
      <c r="N903">
        <v>0.88372093023255804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221</v>
      </c>
      <c r="F904">
        <v>239</v>
      </c>
      <c r="G904">
        <v>18</v>
      </c>
      <c r="H904">
        <v>155</v>
      </c>
      <c r="I904">
        <v>66</v>
      </c>
      <c r="J904">
        <v>84</v>
      </c>
      <c r="K904">
        <v>0.70135746606334803</v>
      </c>
      <c r="L904">
        <v>0.64853556485355601</v>
      </c>
      <c r="M904">
        <v>0.92468619246861905</v>
      </c>
      <c r="N904">
        <v>0.67391304347825998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1041</v>
      </c>
      <c r="F905">
        <v>1070</v>
      </c>
      <c r="G905">
        <v>29</v>
      </c>
      <c r="H905">
        <v>1033</v>
      </c>
      <c r="I905">
        <v>8</v>
      </c>
      <c r="J905">
        <v>37</v>
      </c>
      <c r="K905">
        <v>0.99231508165225701</v>
      </c>
      <c r="L905">
        <v>0.96542056074766303</v>
      </c>
      <c r="M905">
        <v>0.97289719626168203</v>
      </c>
      <c r="N905">
        <v>0.97868308858360897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674</v>
      </c>
      <c r="F906">
        <v>700</v>
      </c>
      <c r="G906">
        <v>26</v>
      </c>
      <c r="H906">
        <v>609</v>
      </c>
      <c r="I906">
        <v>65</v>
      </c>
      <c r="J906">
        <v>91</v>
      </c>
      <c r="K906">
        <v>0.90356083086053396</v>
      </c>
      <c r="L906">
        <v>0.87</v>
      </c>
      <c r="M906">
        <v>0.96285714285714197</v>
      </c>
      <c r="N906">
        <v>0.88646288209606905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208</v>
      </c>
      <c r="F907">
        <v>239</v>
      </c>
      <c r="G907">
        <v>31</v>
      </c>
      <c r="H907">
        <v>171</v>
      </c>
      <c r="I907">
        <v>37</v>
      </c>
      <c r="J907">
        <v>68</v>
      </c>
      <c r="K907">
        <v>0.82211538461538403</v>
      </c>
      <c r="L907">
        <v>0.71548117154811697</v>
      </c>
      <c r="M907">
        <v>0.87029288702928798</v>
      </c>
      <c r="N907">
        <v>0.76510067114093905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1063</v>
      </c>
      <c r="F908">
        <v>1070</v>
      </c>
      <c r="G908">
        <v>7</v>
      </c>
      <c r="H908">
        <v>1059</v>
      </c>
      <c r="I908">
        <v>4</v>
      </c>
      <c r="J908">
        <v>11</v>
      </c>
      <c r="K908">
        <v>0.99623706491063002</v>
      </c>
      <c r="L908">
        <v>0.98971962616822395</v>
      </c>
      <c r="M908">
        <v>0.99345794392523301</v>
      </c>
      <c r="N908">
        <v>0.99296765119549901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666</v>
      </c>
      <c r="F909">
        <v>700</v>
      </c>
      <c r="G909">
        <v>34</v>
      </c>
      <c r="H909">
        <v>606</v>
      </c>
      <c r="I909">
        <v>60</v>
      </c>
      <c r="J909">
        <v>94</v>
      </c>
      <c r="K909">
        <v>0.90990990990990905</v>
      </c>
      <c r="L909">
        <v>0.86571428571428499</v>
      </c>
      <c r="M909">
        <v>0.95142857142857096</v>
      </c>
      <c r="N909">
        <v>0.88726207906295695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227</v>
      </c>
      <c r="F910">
        <v>239</v>
      </c>
      <c r="G910">
        <v>12</v>
      </c>
      <c r="H910">
        <v>190</v>
      </c>
      <c r="I910">
        <v>37</v>
      </c>
      <c r="J910">
        <v>49</v>
      </c>
      <c r="K910">
        <v>0.83700440528634301</v>
      </c>
      <c r="L910">
        <v>0.79497907949790703</v>
      </c>
      <c r="M910">
        <v>0.94979079497907903</v>
      </c>
      <c r="N910">
        <v>0.81545064377682397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989</v>
      </c>
      <c r="F911">
        <v>1007</v>
      </c>
      <c r="G911">
        <v>18</v>
      </c>
      <c r="H911">
        <v>985</v>
      </c>
      <c r="I911">
        <v>4</v>
      </c>
      <c r="J911">
        <v>22</v>
      </c>
      <c r="K911">
        <v>0.995955510616784</v>
      </c>
      <c r="L911">
        <v>0.97815292949354504</v>
      </c>
      <c r="M911">
        <v>0.98212512413108199</v>
      </c>
      <c r="N911">
        <v>0.98697394789579096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684</v>
      </c>
      <c r="F912">
        <v>641</v>
      </c>
      <c r="G912">
        <v>43</v>
      </c>
      <c r="H912">
        <v>582</v>
      </c>
      <c r="I912">
        <v>102</v>
      </c>
      <c r="J912">
        <v>59</v>
      </c>
      <c r="K912">
        <v>0.85087719298245601</v>
      </c>
      <c r="L912">
        <v>0.90795631825273004</v>
      </c>
      <c r="M912">
        <v>1.0670826833073299</v>
      </c>
      <c r="N912">
        <v>0.87849056603773501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249</v>
      </c>
      <c r="F913">
        <v>204</v>
      </c>
      <c r="G913">
        <v>45</v>
      </c>
      <c r="H913">
        <v>171</v>
      </c>
      <c r="I913">
        <v>78</v>
      </c>
      <c r="J913">
        <v>33</v>
      </c>
      <c r="K913">
        <v>0.686746987951807</v>
      </c>
      <c r="L913">
        <v>0.83823529411764697</v>
      </c>
      <c r="M913">
        <v>1.22058823529411</v>
      </c>
      <c r="N913">
        <v>0.75496688741721796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997</v>
      </c>
      <c r="F914">
        <v>1007</v>
      </c>
      <c r="G914">
        <v>10</v>
      </c>
      <c r="H914">
        <v>986</v>
      </c>
      <c r="I914">
        <v>11</v>
      </c>
      <c r="J914">
        <v>21</v>
      </c>
      <c r="K914">
        <v>0.98896690070210602</v>
      </c>
      <c r="L914">
        <v>0.97914597815292903</v>
      </c>
      <c r="M914">
        <v>0.99006951340615601</v>
      </c>
      <c r="N914">
        <v>0.98403193612774398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634</v>
      </c>
      <c r="F915">
        <v>641</v>
      </c>
      <c r="G915">
        <v>7</v>
      </c>
      <c r="H915">
        <v>554</v>
      </c>
      <c r="I915">
        <v>80</v>
      </c>
      <c r="J915">
        <v>87</v>
      </c>
      <c r="K915">
        <v>0.87381703470031502</v>
      </c>
      <c r="L915">
        <v>0.864274570982839</v>
      </c>
      <c r="M915">
        <v>0.98907956318252699</v>
      </c>
      <c r="N915">
        <v>0.86901960784313703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237</v>
      </c>
      <c r="F916">
        <v>204</v>
      </c>
      <c r="G916">
        <v>33</v>
      </c>
      <c r="H916">
        <v>174</v>
      </c>
      <c r="I916">
        <v>63</v>
      </c>
      <c r="J916">
        <v>30</v>
      </c>
      <c r="K916">
        <v>0.734177215189873</v>
      </c>
      <c r="L916">
        <v>0.85294117647058798</v>
      </c>
      <c r="M916">
        <v>1.1617647058823499</v>
      </c>
      <c r="N916">
        <v>0.78911564625850295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1005</v>
      </c>
      <c r="F917">
        <v>1007</v>
      </c>
      <c r="G917">
        <v>2</v>
      </c>
      <c r="H917">
        <v>1003</v>
      </c>
      <c r="I917">
        <v>2</v>
      </c>
      <c r="J917">
        <v>4</v>
      </c>
      <c r="K917">
        <v>0.99800995024875605</v>
      </c>
      <c r="L917">
        <v>0.99602780536246205</v>
      </c>
      <c r="M917">
        <v>0.99801390268123102</v>
      </c>
      <c r="N917">
        <v>0.99701789264413498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622</v>
      </c>
      <c r="F918">
        <v>641</v>
      </c>
      <c r="G918">
        <v>19</v>
      </c>
      <c r="H918">
        <v>548</v>
      </c>
      <c r="I918">
        <v>74</v>
      </c>
      <c r="J918">
        <v>93</v>
      </c>
      <c r="K918">
        <v>0.88102893890675205</v>
      </c>
      <c r="L918">
        <v>0.85491419656786205</v>
      </c>
      <c r="M918">
        <v>0.97035881435257398</v>
      </c>
      <c r="N918">
        <v>0.86777513855898603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231</v>
      </c>
      <c r="F919">
        <v>204</v>
      </c>
      <c r="G919">
        <v>27</v>
      </c>
      <c r="H919">
        <v>175</v>
      </c>
      <c r="I919">
        <v>56</v>
      </c>
      <c r="J919">
        <v>29</v>
      </c>
      <c r="K919">
        <v>0.75757575757575701</v>
      </c>
      <c r="L919">
        <v>0.85784313725490102</v>
      </c>
      <c r="M919">
        <v>1.1323529411764699</v>
      </c>
      <c r="N919">
        <v>0.80459770114942497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1001</v>
      </c>
      <c r="F920">
        <v>1000</v>
      </c>
      <c r="G920">
        <v>1</v>
      </c>
      <c r="H920">
        <v>991</v>
      </c>
      <c r="I920">
        <v>10</v>
      </c>
      <c r="J920">
        <v>9</v>
      </c>
      <c r="K920">
        <v>0.99000999000999002</v>
      </c>
      <c r="L920">
        <v>0.99099999999999999</v>
      </c>
      <c r="M920">
        <v>1.0009999999999999</v>
      </c>
      <c r="N920">
        <v>0.99050474762618601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865</v>
      </c>
      <c r="F921">
        <v>815</v>
      </c>
      <c r="G921">
        <v>50</v>
      </c>
      <c r="H921">
        <v>778</v>
      </c>
      <c r="I921">
        <v>87</v>
      </c>
      <c r="J921">
        <v>37</v>
      </c>
      <c r="K921">
        <v>0.89942196531791896</v>
      </c>
      <c r="L921">
        <v>0.95460122699386496</v>
      </c>
      <c r="M921">
        <v>1.0613496932515301</v>
      </c>
      <c r="N921">
        <v>0.92619047619047601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283</v>
      </c>
      <c r="F922">
        <v>216</v>
      </c>
      <c r="G922">
        <v>67</v>
      </c>
      <c r="H922">
        <v>162</v>
      </c>
      <c r="I922">
        <v>121</v>
      </c>
      <c r="J922">
        <v>54</v>
      </c>
      <c r="K922">
        <v>0.57243816254416902</v>
      </c>
      <c r="L922">
        <v>0.75</v>
      </c>
      <c r="M922">
        <v>1.31018518518518</v>
      </c>
      <c r="N922">
        <v>0.64929859719438798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990</v>
      </c>
      <c r="F923">
        <v>1000</v>
      </c>
      <c r="G923">
        <v>10</v>
      </c>
      <c r="H923">
        <v>983</v>
      </c>
      <c r="I923">
        <v>7</v>
      </c>
      <c r="J923">
        <v>17</v>
      </c>
      <c r="K923">
        <v>0.992929292929292</v>
      </c>
      <c r="L923">
        <v>0.98299999999999998</v>
      </c>
      <c r="M923">
        <v>0.99</v>
      </c>
      <c r="N923">
        <v>0.98793969849246199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793</v>
      </c>
      <c r="F924">
        <v>815</v>
      </c>
      <c r="G924">
        <v>22</v>
      </c>
      <c r="H924">
        <v>741</v>
      </c>
      <c r="I924">
        <v>52</v>
      </c>
      <c r="J924">
        <v>74</v>
      </c>
      <c r="K924">
        <v>0.93442622950819598</v>
      </c>
      <c r="L924">
        <v>0.90920245398773003</v>
      </c>
      <c r="M924">
        <v>0.97300613496932498</v>
      </c>
      <c r="N924">
        <v>0.92164179104477595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240</v>
      </c>
      <c r="F925">
        <v>216</v>
      </c>
      <c r="G925">
        <v>24</v>
      </c>
      <c r="H925">
        <v>182</v>
      </c>
      <c r="I925">
        <v>58</v>
      </c>
      <c r="J925">
        <v>34</v>
      </c>
      <c r="K925">
        <v>0.75833333333333297</v>
      </c>
      <c r="L925">
        <v>0.842592592592592</v>
      </c>
      <c r="M925">
        <v>1.1111111111111101</v>
      </c>
      <c r="N925">
        <v>0.79824561403508698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1002</v>
      </c>
      <c r="F926">
        <v>1000</v>
      </c>
      <c r="G926">
        <v>2</v>
      </c>
      <c r="H926">
        <v>997</v>
      </c>
      <c r="I926">
        <v>5</v>
      </c>
      <c r="J926">
        <v>3</v>
      </c>
      <c r="K926">
        <v>0.99500998003992003</v>
      </c>
      <c r="L926">
        <v>0.997</v>
      </c>
      <c r="M926">
        <v>1.002</v>
      </c>
      <c r="N926">
        <v>0.99600399600399503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795</v>
      </c>
      <c r="F927">
        <v>815</v>
      </c>
      <c r="G927">
        <v>20</v>
      </c>
      <c r="H927">
        <v>748</v>
      </c>
      <c r="I927">
        <v>47</v>
      </c>
      <c r="J927">
        <v>67</v>
      </c>
      <c r="K927">
        <v>0.94088050314465399</v>
      </c>
      <c r="L927">
        <v>0.91779141104294404</v>
      </c>
      <c r="M927">
        <v>0.97546012269938598</v>
      </c>
      <c r="N927">
        <v>0.92919254658385098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235</v>
      </c>
      <c r="F928">
        <v>216</v>
      </c>
      <c r="G928">
        <v>19</v>
      </c>
      <c r="H928">
        <v>189</v>
      </c>
      <c r="I928">
        <v>46</v>
      </c>
      <c r="J928">
        <v>27</v>
      </c>
      <c r="K928">
        <v>0.804255319148936</v>
      </c>
      <c r="L928">
        <v>0.875</v>
      </c>
      <c r="M928">
        <v>1.0879629629629599</v>
      </c>
      <c r="N928">
        <v>0.83813747228381297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1047</v>
      </c>
      <c r="F929">
        <v>1052</v>
      </c>
      <c r="G929">
        <v>5</v>
      </c>
      <c r="H929">
        <v>1042</v>
      </c>
      <c r="I929">
        <v>5</v>
      </c>
      <c r="J929">
        <v>10</v>
      </c>
      <c r="K929">
        <v>0.99522445081184296</v>
      </c>
      <c r="L929">
        <v>0.99049429657794597</v>
      </c>
      <c r="M929">
        <v>0.99524714828897298</v>
      </c>
      <c r="N929">
        <v>0.99285373987613101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823</v>
      </c>
      <c r="F930">
        <v>913</v>
      </c>
      <c r="G930">
        <v>90</v>
      </c>
      <c r="H930">
        <v>767</v>
      </c>
      <c r="I930">
        <v>56</v>
      </c>
      <c r="J930">
        <v>146</v>
      </c>
      <c r="K930">
        <v>0.931956257594167</v>
      </c>
      <c r="L930">
        <v>0.84008762322015296</v>
      </c>
      <c r="M930">
        <v>0.90142387732749096</v>
      </c>
      <c r="N930">
        <v>0.88364055299539102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244</v>
      </c>
      <c r="F931">
        <v>217</v>
      </c>
      <c r="G931">
        <v>27</v>
      </c>
      <c r="H931">
        <v>158</v>
      </c>
      <c r="I931">
        <v>86</v>
      </c>
      <c r="J931">
        <v>59</v>
      </c>
      <c r="K931">
        <v>0.64754098360655699</v>
      </c>
      <c r="L931">
        <v>0.72811059907834097</v>
      </c>
      <c r="M931">
        <v>1.1244239631336399</v>
      </c>
      <c r="N931">
        <v>0.685466377440347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1041</v>
      </c>
      <c r="F932">
        <v>1052</v>
      </c>
      <c r="G932">
        <v>11</v>
      </c>
      <c r="H932">
        <v>1030</v>
      </c>
      <c r="I932">
        <v>11</v>
      </c>
      <c r="J932">
        <v>22</v>
      </c>
      <c r="K932">
        <v>0.98943323727185395</v>
      </c>
      <c r="L932">
        <v>0.97908745247148199</v>
      </c>
      <c r="M932">
        <v>0.98954372623574105</v>
      </c>
      <c r="N932">
        <v>0.98423315814620105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861</v>
      </c>
      <c r="F933">
        <v>913</v>
      </c>
      <c r="G933">
        <v>52</v>
      </c>
      <c r="H933">
        <v>810</v>
      </c>
      <c r="I933">
        <v>51</v>
      </c>
      <c r="J933">
        <v>103</v>
      </c>
      <c r="K933">
        <v>0.94076655052264802</v>
      </c>
      <c r="L933">
        <v>0.887185104052573</v>
      </c>
      <c r="M933">
        <v>0.94304490690032805</v>
      </c>
      <c r="N933">
        <v>0.91319052987598603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223</v>
      </c>
      <c r="F934">
        <v>217</v>
      </c>
      <c r="G934">
        <v>6</v>
      </c>
      <c r="H934">
        <v>173</v>
      </c>
      <c r="I934">
        <v>50</v>
      </c>
      <c r="J934">
        <v>44</v>
      </c>
      <c r="K934">
        <v>0.77578475336322805</v>
      </c>
      <c r="L934">
        <v>0.79723502304147398</v>
      </c>
      <c r="M934">
        <v>1.02764976958525</v>
      </c>
      <c r="N934">
        <v>0.78636363636363604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1052</v>
      </c>
      <c r="F935">
        <v>1052</v>
      </c>
      <c r="G935">
        <v>0</v>
      </c>
      <c r="H935">
        <v>1049</v>
      </c>
      <c r="I935">
        <v>3</v>
      </c>
      <c r="J935">
        <v>3</v>
      </c>
      <c r="K935">
        <v>0.99714828897338403</v>
      </c>
      <c r="L935">
        <v>0.99714828897338403</v>
      </c>
      <c r="M935">
        <v>1</v>
      </c>
      <c r="N935">
        <v>0.99714828897338403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869</v>
      </c>
      <c r="F936">
        <v>913</v>
      </c>
      <c r="G936">
        <v>44</v>
      </c>
      <c r="H936">
        <v>827</v>
      </c>
      <c r="I936">
        <v>42</v>
      </c>
      <c r="J936">
        <v>86</v>
      </c>
      <c r="K936">
        <v>0.95166858457997605</v>
      </c>
      <c r="L936">
        <v>0.90580503833515802</v>
      </c>
      <c r="M936">
        <v>0.95180722891566205</v>
      </c>
      <c r="N936">
        <v>0.92817059483726105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217</v>
      </c>
      <c r="F937">
        <v>217</v>
      </c>
      <c r="G937">
        <v>0</v>
      </c>
      <c r="H937">
        <v>176</v>
      </c>
      <c r="I937">
        <v>41</v>
      </c>
      <c r="J937">
        <v>41</v>
      </c>
      <c r="K937">
        <v>0.81105990783410098</v>
      </c>
      <c r="L937">
        <v>0.81105990783410098</v>
      </c>
      <c r="M937">
        <v>1</v>
      </c>
      <c r="N937">
        <v>0.81105990783410098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982</v>
      </c>
      <c r="F938">
        <v>964</v>
      </c>
      <c r="G938">
        <v>18</v>
      </c>
      <c r="H938">
        <v>964</v>
      </c>
      <c r="I938">
        <v>18</v>
      </c>
      <c r="J938">
        <v>0</v>
      </c>
      <c r="K938">
        <v>0.98167006109979604</v>
      </c>
      <c r="L938">
        <v>1</v>
      </c>
      <c r="M938">
        <v>1.01867219917012</v>
      </c>
      <c r="N938">
        <v>0.99075025693730701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805</v>
      </c>
      <c r="F939">
        <v>774</v>
      </c>
      <c r="G939">
        <v>31</v>
      </c>
      <c r="H939">
        <v>725</v>
      </c>
      <c r="I939">
        <v>80</v>
      </c>
      <c r="J939">
        <v>49</v>
      </c>
      <c r="K939">
        <v>0.90062111801242195</v>
      </c>
      <c r="L939">
        <v>0.93669250645994795</v>
      </c>
      <c r="M939">
        <v>1.04005167958656</v>
      </c>
      <c r="N939">
        <v>0.91830272324255802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208</v>
      </c>
      <c r="F940">
        <v>218</v>
      </c>
      <c r="G940">
        <v>10</v>
      </c>
      <c r="H940">
        <v>165</v>
      </c>
      <c r="I940">
        <v>43</v>
      </c>
      <c r="J940">
        <v>53</v>
      </c>
      <c r="K940">
        <v>0.79326923076922995</v>
      </c>
      <c r="L940">
        <v>0.75688073394495403</v>
      </c>
      <c r="M940">
        <v>0.95412844036697197</v>
      </c>
      <c r="N940">
        <v>0.77464788732394296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935</v>
      </c>
      <c r="F941">
        <v>964</v>
      </c>
      <c r="G941">
        <v>29</v>
      </c>
      <c r="H941">
        <v>926</v>
      </c>
      <c r="I941">
        <v>9</v>
      </c>
      <c r="J941">
        <v>38</v>
      </c>
      <c r="K941">
        <v>0.99037433155080201</v>
      </c>
      <c r="L941">
        <v>0.96058091286307001</v>
      </c>
      <c r="M941">
        <v>0.969917012448132</v>
      </c>
      <c r="N941">
        <v>0.97525013164823504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724</v>
      </c>
      <c r="F942">
        <v>774</v>
      </c>
      <c r="G942">
        <v>50</v>
      </c>
      <c r="H942">
        <v>676</v>
      </c>
      <c r="I942">
        <v>48</v>
      </c>
      <c r="J942">
        <v>98</v>
      </c>
      <c r="K942">
        <v>0.93370165745856304</v>
      </c>
      <c r="L942">
        <v>0.87338501291989601</v>
      </c>
      <c r="M942">
        <v>0.935400516795865</v>
      </c>
      <c r="N942">
        <v>0.90253671562082705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206</v>
      </c>
      <c r="F943">
        <v>218</v>
      </c>
      <c r="G943">
        <v>12</v>
      </c>
      <c r="H943">
        <v>175</v>
      </c>
      <c r="I943">
        <v>31</v>
      </c>
      <c r="J943">
        <v>43</v>
      </c>
      <c r="K943">
        <v>0.84951456310679596</v>
      </c>
      <c r="L943">
        <v>0.80275229357798095</v>
      </c>
      <c r="M943">
        <v>0.94495412844036697</v>
      </c>
      <c r="N943">
        <v>0.82547169811320698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955</v>
      </c>
      <c r="F944">
        <v>964</v>
      </c>
      <c r="G944">
        <v>9</v>
      </c>
      <c r="H944">
        <v>952</v>
      </c>
      <c r="I944">
        <v>3</v>
      </c>
      <c r="J944">
        <v>12</v>
      </c>
      <c r="K944">
        <v>0.99685863874345504</v>
      </c>
      <c r="L944">
        <v>0.98755186721991695</v>
      </c>
      <c r="M944">
        <v>0.99066390041493702</v>
      </c>
      <c r="N944">
        <v>0.99218342886920197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735</v>
      </c>
      <c r="F945">
        <v>774</v>
      </c>
      <c r="G945">
        <v>39</v>
      </c>
      <c r="H945">
        <v>686</v>
      </c>
      <c r="I945">
        <v>49</v>
      </c>
      <c r="J945">
        <v>88</v>
      </c>
      <c r="K945">
        <v>0.93333333333333302</v>
      </c>
      <c r="L945">
        <v>0.88630490956072305</v>
      </c>
      <c r="M945">
        <v>0.94961240310077499</v>
      </c>
      <c r="N945">
        <v>0.90921139827700403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224</v>
      </c>
      <c r="F946">
        <v>218</v>
      </c>
      <c r="G946">
        <v>6</v>
      </c>
      <c r="H946">
        <v>186</v>
      </c>
      <c r="I946">
        <v>38</v>
      </c>
      <c r="J946">
        <v>32</v>
      </c>
      <c r="K946">
        <v>0.83035714285714202</v>
      </c>
      <c r="L946">
        <v>0.85321100917431103</v>
      </c>
      <c r="M946">
        <v>1.0275229357798099</v>
      </c>
      <c r="N946">
        <v>0.841628959276018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1108</v>
      </c>
      <c r="F947">
        <v>1109</v>
      </c>
      <c r="G947">
        <v>1</v>
      </c>
      <c r="H947">
        <v>1103</v>
      </c>
      <c r="I947">
        <v>5</v>
      </c>
      <c r="J947">
        <v>6</v>
      </c>
      <c r="K947">
        <v>0.99548736462093801</v>
      </c>
      <c r="L947">
        <v>0.99458972046889005</v>
      </c>
      <c r="M947">
        <v>0.99909828674481505</v>
      </c>
      <c r="N947">
        <v>0.99503834009923298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601</v>
      </c>
      <c r="F948">
        <v>681</v>
      </c>
      <c r="G948">
        <v>80</v>
      </c>
      <c r="H948">
        <v>530</v>
      </c>
      <c r="I948">
        <v>71</v>
      </c>
      <c r="J948">
        <v>151</v>
      </c>
      <c r="K948">
        <v>0.88186356073211303</v>
      </c>
      <c r="L948">
        <v>0.77826725403817898</v>
      </c>
      <c r="M948">
        <v>0.88252569750367105</v>
      </c>
      <c r="N948">
        <v>0.82683307332293299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259</v>
      </c>
      <c r="F949">
        <v>272</v>
      </c>
      <c r="G949">
        <v>13</v>
      </c>
      <c r="H949">
        <v>179</v>
      </c>
      <c r="I949">
        <v>80</v>
      </c>
      <c r="J949">
        <v>93</v>
      </c>
      <c r="K949">
        <v>0.69111969111969096</v>
      </c>
      <c r="L949">
        <v>0.65808823529411697</v>
      </c>
      <c r="M949">
        <v>0.95220588235294101</v>
      </c>
      <c r="N949">
        <v>0.67419962335216499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1113</v>
      </c>
      <c r="F950">
        <v>1109</v>
      </c>
      <c r="G950">
        <v>4</v>
      </c>
      <c r="H950">
        <v>1100</v>
      </c>
      <c r="I950">
        <v>13</v>
      </c>
      <c r="J950">
        <v>9</v>
      </c>
      <c r="K950">
        <v>0.98831985624438401</v>
      </c>
      <c r="L950">
        <v>0.99188458070333596</v>
      </c>
      <c r="M950">
        <v>1.00360685302073</v>
      </c>
      <c r="N950">
        <v>0.99009900990098998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658</v>
      </c>
      <c r="F951">
        <v>681</v>
      </c>
      <c r="G951">
        <v>23</v>
      </c>
      <c r="H951">
        <v>592</v>
      </c>
      <c r="I951">
        <v>66</v>
      </c>
      <c r="J951">
        <v>89</v>
      </c>
      <c r="K951">
        <v>0.89969604863221797</v>
      </c>
      <c r="L951">
        <v>0.86930983847283405</v>
      </c>
      <c r="M951">
        <v>0.96622613803230495</v>
      </c>
      <c r="N951">
        <v>0.88424197162061202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265</v>
      </c>
      <c r="F952">
        <v>272</v>
      </c>
      <c r="G952">
        <v>7</v>
      </c>
      <c r="H952">
        <v>208</v>
      </c>
      <c r="I952">
        <v>57</v>
      </c>
      <c r="J952">
        <v>64</v>
      </c>
      <c r="K952">
        <v>0.78490566037735798</v>
      </c>
      <c r="L952">
        <v>0.76470588235294101</v>
      </c>
      <c r="M952">
        <v>0.97426470588235203</v>
      </c>
      <c r="N952">
        <v>0.77467411545623799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1116</v>
      </c>
      <c r="F953">
        <v>1109</v>
      </c>
      <c r="G953">
        <v>7</v>
      </c>
      <c r="H953">
        <v>1106</v>
      </c>
      <c r="I953">
        <v>10</v>
      </c>
      <c r="J953">
        <v>3</v>
      </c>
      <c r="K953">
        <v>0.99103942652329702</v>
      </c>
      <c r="L953">
        <v>0.99729486023444502</v>
      </c>
      <c r="M953">
        <v>1.00631199278629</v>
      </c>
      <c r="N953">
        <v>0.99415730337078601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639</v>
      </c>
      <c r="F954">
        <v>681</v>
      </c>
      <c r="G954">
        <v>42</v>
      </c>
      <c r="H954">
        <v>582</v>
      </c>
      <c r="I954">
        <v>57</v>
      </c>
      <c r="J954">
        <v>99</v>
      </c>
      <c r="K954">
        <v>0.91079812206572697</v>
      </c>
      <c r="L954">
        <v>0.85462555066079204</v>
      </c>
      <c r="M954">
        <v>0.93832599118942706</v>
      </c>
      <c r="N954">
        <v>0.88181818181818095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251</v>
      </c>
      <c r="F955">
        <v>272</v>
      </c>
      <c r="G955">
        <v>21</v>
      </c>
      <c r="H955">
        <v>203</v>
      </c>
      <c r="I955">
        <v>48</v>
      </c>
      <c r="J955">
        <v>69</v>
      </c>
      <c r="K955">
        <v>0.808764940239043</v>
      </c>
      <c r="L955">
        <v>0.74632352941176405</v>
      </c>
      <c r="M955">
        <v>0.92279411764705799</v>
      </c>
      <c r="N955">
        <v>0.77629063097514295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1036</v>
      </c>
      <c r="F956">
        <v>1029</v>
      </c>
      <c r="G956">
        <v>7</v>
      </c>
      <c r="H956">
        <v>1029</v>
      </c>
      <c r="I956">
        <v>7</v>
      </c>
      <c r="J956">
        <v>0</v>
      </c>
      <c r="K956">
        <v>0.99324324324324298</v>
      </c>
      <c r="L956">
        <v>1</v>
      </c>
      <c r="M956">
        <v>1.0068027210884301</v>
      </c>
      <c r="N956">
        <v>0.99661016949152503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823</v>
      </c>
      <c r="F957">
        <v>837</v>
      </c>
      <c r="G957">
        <v>14</v>
      </c>
      <c r="H957">
        <v>749</v>
      </c>
      <c r="I957">
        <v>74</v>
      </c>
      <c r="J957">
        <v>88</v>
      </c>
      <c r="K957">
        <v>0.91008505467800704</v>
      </c>
      <c r="L957">
        <v>0.89486260454002298</v>
      </c>
      <c r="M957">
        <v>0.98327359617682197</v>
      </c>
      <c r="N957">
        <v>0.90240963855421596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260</v>
      </c>
      <c r="F958">
        <v>240</v>
      </c>
      <c r="G958">
        <v>20</v>
      </c>
      <c r="H958">
        <v>174</v>
      </c>
      <c r="I958">
        <v>86</v>
      </c>
      <c r="J958">
        <v>66</v>
      </c>
      <c r="K958">
        <v>0.66923076923076896</v>
      </c>
      <c r="L958">
        <v>0.72499999999999998</v>
      </c>
      <c r="M958">
        <v>1.0833333333333299</v>
      </c>
      <c r="N958">
        <v>0.69599999999999995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1020</v>
      </c>
      <c r="F959">
        <v>1029</v>
      </c>
      <c r="G959">
        <v>9</v>
      </c>
      <c r="H959">
        <v>1014</v>
      </c>
      <c r="I959">
        <v>6</v>
      </c>
      <c r="J959">
        <v>15</v>
      </c>
      <c r="K959">
        <v>0.994117647058823</v>
      </c>
      <c r="L959">
        <v>0.98542274052478096</v>
      </c>
      <c r="M959">
        <v>0.99125364431486795</v>
      </c>
      <c r="N959">
        <v>0.98975109809663198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828</v>
      </c>
      <c r="F960">
        <v>837</v>
      </c>
      <c r="G960">
        <v>9</v>
      </c>
      <c r="H960">
        <v>759</v>
      </c>
      <c r="I960">
        <v>69</v>
      </c>
      <c r="J960">
        <v>78</v>
      </c>
      <c r="K960">
        <v>0.91666666666666596</v>
      </c>
      <c r="L960">
        <v>0.90681003584229303</v>
      </c>
      <c r="M960">
        <v>0.989247311827957</v>
      </c>
      <c r="N960">
        <v>0.91171171171171095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276</v>
      </c>
      <c r="F961">
        <v>240</v>
      </c>
      <c r="G961">
        <v>36</v>
      </c>
      <c r="H961">
        <v>189</v>
      </c>
      <c r="I961">
        <v>87</v>
      </c>
      <c r="J961">
        <v>51</v>
      </c>
      <c r="K961">
        <v>0.684782608695652</v>
      </c>
      <c r="L961">
        <v>0.78749999999999998</v>
      </c>
      <c r="M961">
        <v>1.1499999999999999</v>
      </c>
      <c r="N961">
        <v>0.73255813953488302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1034</v>
      </c>
      <c r="F962">
        <v>1029</v>
      </c>
      <c r="G962">
        <v>5</v>
      </c>
      <c r="H962">
        <v>1028</v>
      </c>
      <c r="I962">
        <v>6</v>
      </c>
      <c r="J962">
        <v>1</v>
      </c>
      <c r="K962">
        <v>0.99419729206963203</v>
      </c>
      <c r="L962">
        <v>0.99902818270165195</v>
      </c>
      <c r="M962">
        <v>1.0048590864917299</v>
      </c>
      <c r="N962">
        <v>0.99660688317983503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814</v>
      </c>
      <c r="F963">
        <v>837</v>
      </c>
      <c r="G963">
        <v>23</v>
      </c>
      <c r="H963">
        <v>762</v>
      </c>
      <c r="I963">
        <v>52</v>
      </c>
      <c r="J963">
        <v>75</v>
      </c>
      <c r="K963">
        <v>0.93611793611793603</v>
      </c>
      <c r="L963">
        <v>0.91039426523297495</v>
      </c>
      <c r="M963">
        <v>0.97252090800477897</v>
      </c>
      <c r="N963">
        <v>0.92307692307692302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248</v>
      </c>
      <c r="F964">
        <v>240</v>
      </c>
      <c r="G964">
        <v>8</v>
      </c>
      <c r="H964">
        <v>185</v>
      </c>
      <c r="I964">
        <v>63</v>
      </c>
      <c r="J964">
        <v>55</v>
      </c>
      <c r="K964">
        <v>0.74596774193548299</v>
      </c>
      <c r="L964">
        <v>0.77083333333333304</v>
      </c>
      <c r="M964">
        <v>1.0333333333333301</v>
      </c>
      <c r="N964">
        <v>0.75819672131147497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1052</v>
      </c>
      <c r="F965">
        <v>1044</v>
      </c>
      <c r="G965">
        <v>8</v>
      </c>
      <c r="H965">
        <v>1040</v>
      </c>
      <c r="I965">
        <v>12</v>
      </c>
      <c r="J965">
        <v>4</v>
      </c>
      <c r="K965">
        <v>0.98859315589353602</v>
      </c>
      <c r="L965">
        <v>0.99616858237547801</v>
      </c>
      <c r="M965">
        <v>1.00766283524904</v>
      </c>
      <c r="N965">
        <v>0.99236641221374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777</v>
      </c>
      <c r="F966">
        <v>801</v>
      </c>
      <c r="G966">
        <v>24</v>
      </c>
      <c r="H966">
        <v>722</v>
      </c>
      <c r="I966">
        <v>55</v>
      </c>
      <c r="J966">
        <v>79</v>
      </c>
      <c r="K966">
        <v>0.92921492921492899</v>
      </c>
      <c r="L966">
        <v>0.90137328339575495</v>
      </c>
      <c r="M966">
        <v>0.97003745318351997</v>
      </c>
      <c r="N966">
        <v>0.91508238276299103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259</v>
      </c>
      <c r="F967">
        <v>252</v>
      </c>
      <c r="G967">
        <v>7</v>
      </c>
      <c r="H967">
        <v>190</v>
      </c>
      <c r="I967">
        <v>69</v>
      </c>
      <c r="J967">
        <v>62</v>
      </c>
      <c r="K967">
        <v>0.73359073359073301</v>
      </c>
      <c r="L967">
        <v>0.75396825396825395</v>
      </c>
      <c r="M967">
        <v>1.0277777777777699</v>
      </c>
      <c r="N967">
        <v>0.74363992172211302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1040</v>
      </c>
      <c r="F968">
        <v>1044</v>
      </c>
      <c r="G968">
        <v>4</v>
      </c>
      <c r="H968">
        <v>1030</v>
      </c>
      <c r="I968">
        <v>10</v>
      </c>
      <c r="J968">
        <v>14</v>
      </c>
      <c r="K968">
        <v>0.99038461538461497</v>
      </c>
      <c r="L968">
        <v>0.98659003831417602</v>
      </c>
      <c r="M968">
        <v>0.99616858237547801</v>
      </c>
      <c r="N968">
        <v>0.98848368522072905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775</v>
      </c>
      <c r="F969">
        <v>801</v>
      </c>
      <c r="G969">
        <v>26</v>
      </c>
      <c r="H969">
        <v>729</v>
      </c>
      <c r="I969">
        <v>46</v>
      </c>
      <c r="J969">
        <v>72</v>
      </c>
      <c r="K969">
        <v>0.94064516129032205</v>
      </c>
      <c r="L969">
        <v>0.91011235955056102</v>
      </c>
      <c r="M969">
        <v>0.96754057428214701</v>
      </c>
      <c r="N969">
        <v>0.92512690355329896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262</v>
      </c>
      <c r="F970">
        <v>252</v>
      </c>
      <c r="G970">
        <v>10</v>
      </c>
      <c r="H970">
        <v>211</v>
      </c>
      <c r="I970">
        <v>51</v>
      </c>
      <c r="J970">
        <v>41</v>
      </c>
      <c r="K970">
        <v>0.80534351145038097</v>
      </c>
      <c r="L970">
        <v>0.83730158730158699</v>
      </c>
      <c r="M970">
        <v>1.03968253968253</v>
      </c>
      <c r="N970">
        <v>0.82101167315175005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1042</v>
      </c>
      <c r="F971">
        <v>1044</v>
      </c>
      <c r="G971">
        <v>2</v>
      </c>
      <c r="H971">
        <v>1038</v>
      </c>
      <c r="I971">
        <v>4</v>
      </c>
      <c r="J971">
        <v>6</v>
      </c>
      <c r="K971">
        <v>0.99616122840690902</v>
      </c>
      <c r="L971">
        <v>0.99425287356321801</v>
      </c>
      <c r="M971">
        <v>0.998084291187739</v>
      </c>
      <c r="N971">
        <v>0.99520613614573294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793</v>
      </c>
      <c r="F972">
        <v>801</v>
      </c>
      <c r="G972">
        <v>8</v>
      </c>
      <c r="H972">
        <v>748</v>
      </c>
      <c r="I972">
        <v>45</v>
      </c>
      <c r="J972">
        <v>53</v>
      </c>
      <c r="K972">
        <v>0.94325346784363095</v>
      </c>
      <c r="L972">
        <v>0.93383270911360705</v>
      </c>
      <c r="M972">
        <v>0.99001248439450595</v>
      </c>
      <c r="N972">
        <v>0.93851944792973596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262</v>
      </c>
      <c r="F973">
        <v>252</v>
      </c>
      <c r="G973">
        <v>10</v>
      </c>
      <c r="H973">
        <v>211</v>
      </c>
      <c r="I973">
        <v>51</v>
      </c>
      <c r="J973">
        <v>41</v>
      </c>
      <c r="K973">
        <v>0.80534351145038097</v>
      </c>
      <c r="L973">
        <v>0.83730158730158699</v>
      </c>
      <c r="M973">
        <v>1.03968253968253</v>
      </c>
      <c r="N973">
        <v>0.82101167315175005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1007</v>
      </c>
      <c r="F974">
        <v>1076</v>
      </c>
      <c r="G974">
        <v>69</v>
      </c>
      <c r="H974">
        <v>1002</v>
      </c>
      <c r="I974">
        <v>5</v>
      </c>
      <c r="J974">
        <v>74</v>
      </c>
      <c r="K974">
        <v>0.99503475670307795</v>
      </c>
      <c r="L974">
        <v>0.93122676579925601</v>
      </c>
      <c r="M974">
        <v>0.93587360594795499</v>
      </c>
      <c r="N974">
        <v>0.96207393182909196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713</v>
      </c>
      <c r="F975">
        <v>753</v>
      </c>
      <c r="G975">
        <v>40</v>
      </c>
      <c r="H975">
        <v>654</v>
      </c>
      <c r="I975">
        <v>59</v>
      </c>
      <c r="J975">
        <v>99</v>
      </c>
      <c r="K975">
        <v>0.91725105189340805</v>
      </c>
      <c r="L975">
        <v>0.86852589641434197</v>
      </c>
      <c r="M975">
        <v>0.946879150066401</v>
      </c>
      <c r="N975">
        <v>0.89222373806275501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286</v>
      </c>
      <c r="F976">
        <v>245</v>
      </c>
      <c r="G976">
        <v>41</v>
      </c>
      <c r="H976">
        <v>184</v>
      </c>
      <c r="I976">
        <v>102</v>
      </c>
      <c r="J976">
        <v>61</v>
      </c>
      <c r="K976">
        <v>0.643356643356643</v>
      </c>
      <c r="L976">
        <v>0.75102040816326499</v>
      </c>
      <c r="M976">
        <v>1.16734693877551</v>
      </c>
      <c r="N976">
        <v>0.69303201506591305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1100</v>
      </c>
      <c r="F977">
        <v>1076</v>
      </c>
      <c r="G977">
        <v>24</v>
      </c>
      <c r="H977">
        <v>1073</v>
      </c>
      <c r="I977">
        <v>27</v>
      </c>
      <c r="J977">
        <v>3</v>
      </c>
      <c r="K977">
        <v>0.97545454545454502</v>
      </c>
      <c r="L977">
        <v>0.99721189591077997</v>
      </c>
      <c r="M977">
        <v>1.0223048327137501</v>
      </c>
      <c r="N977">
        <v>0.98621323529411697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691</v>
      </c>
      <c r="F978">
        <v>753</v>
      </c>
      <c r="G978">
        <v>62</v>
      </c>
      <c r="H978">
        <v>648</v>
      </c>
      <c r="I978">
        <v>43</v>
      </c>
      <c r="J978">
        <v>105</v>
      </c>
      <c r="K978">
        <v>0.93777134587554201</v>
      </c>
      <c r="L978">
        <v>0.86055776892430202</v>
      </c>
      <c r="M978">
        <v>0.91766268260292105</v>
      </c>
      <c r="N978">
        <v>0.89750692520775599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251</v>
      </c>
      <c r="F979">
        <v>245</v>
      </c>
      <c r="G979">
        <v>6</v>
      </c>
      <c r="H979">
        <v>193</v>
      </c>
      <c r="I979">
        <v>58</v>
      </c>
      <c r="J979">
        <v>52</v>
      </c>
      <c r="K979">
        <v>0.76892430278884405</v>
      </c>
      <c r="L979">
        <v>0.787755102040816</v>
      </c>
      <c r="M979">
        <v>1.0244897959183601</v>
      </c>
      <c r="N979">
        <v>0.77822580645161299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1066</v>
      </c>
      <c r="F980">
        <v>1076</v>
      </c>
      <c r="G980">
        <v>10</v>
      </c>
      <c r="H980">
        <v>1062</v>
      </c>
      <c r="I980">
        <v>4</v>
      </c>
      <c r="J980">
        <v>14</v>
      </c>
      <c r="K980">
        <v>0.99624765478424004</v>
      </c>
      <c r="L980">
        <v>0.98698884758364303</v>
      </c>
      <c r="M980">
        <v>0.99070631970260203</v>
      </c>
      <c r="N980">
        <v>0.99159663865546199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664</v>
      </c>
      <c r="F981">
        <v>753</v>
      </c>
      <c r="G981">
        <v>89</v>
      </c>
      <c r="H981">
        <v>612</v>
      </c>
      <c r="I981">
        <v>52</v>
      </c>
      <c r="J981">
        <v>141</v>
      </c>
      <c r="K981">
        <v>0.92168674698795106</v>
      </c>
      <c r="L981">
        <v>0.81274900398406302</v>
      </c>
      <c r="M981">
        <v>0.88180610889774202</v>
      </c>
      <c r="N981">
        <v>0.86379675370500997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242</v>
      </c>
      <c r="F982">
        <v>245</v>
      </c>
      <c r="G982">
        <v>3</v>
      </c>
      <c r="H982">
        <v>193</v>
      </c>
      <c r="I982">
        <v>49</v>
      </c>
      <c r="J982">
        <v>52</v>
      </c>
      <c r="K982">
        <v>0.79752066115702402</v>
      </c>
      <c r="L982">
        <v>0.787755102040816</v>
      </c>
      <c r="M982">
        <v>0.98775510204081596</v>
      </c>
      <c r="N982">
        <v>0.79260780287474297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1272</v>
      </c>
      <c r="F983">
        <v>1251</v>
      </c>
      <c r="G983">
        <v>21</v>
      </c>
      <c r="H983">
        <v>1217</v>
      </c>
      <c r="I983">
        <v>55</v>
      </c>
      <c r="J983">
        <v>34</v>
      </c>
      <c r="K983">
        <v>0.95676100628930805</v>
      </c>
      <c r="L983">
        <v>0.97282174260591503</v>
      </c>
      <c r="M983">
        <v>1.0167865707434001</v>
      </c>
      <c r="N983">
        <v>0.96472453428458105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810</v>
      </c>
      <c r="F984">
        <v>841</v>
      </c>
      <c r="G984">
        <v>31</v>
      </c>
      <c r="H984">
        <v>698</v>
      </c>
      <c r="I984">
        <v>112</v>
      </c>
      <c r="J984">
        <v>143</v>
      </c>
      <c r="K984">
        <v>0.86172839506172805</v>
      </c>
      <c r="L984">
        <v>0.82996432818073695</v>
      </c>
      <c r="M984">
        <v>0.96313912009512404</v>
      </c>
      <c r="N984">
        <v>0.84554815263476601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304</v>
      </c>
      <c r="F985">
        <v>252</v>
      </c>
      <c r="G985">
        <v>52</v>
      </c>
      <c r="H985">
        <v>162</v>
      </c>
      <c r="I985">
        <v>142</v>
      </c>
      <c r="J985">
        <v>90</v>
      </c>
      <c r="K985">
        <v>0.53289473684210498</v>
      </c>
      <c r="L985">
        <v>0.64285714285714202</v>
      </c>
      <c r="M985">
        <v>1.2063492063492001</v>
      </c>
      <c r="N985">
        <v>0.58273381294964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236</v>
      </c>
      <c r="F986">
        <v>1251</v>
      </c>
      <c r="G986">
        <v>1015</v>
      </c>
      <c r="H986">
        <v>232</v>
      </c>
      <c r="I986">
        <v>4</v>
      </c>
      <c r="J986">
        <v>1019</v>
      </c>
      <c r="K986">
        <v>0.98305084745762705</v>
      </c>
      <c r="L986">
        <v>0.18545163868904799</v>
      </c>
      <c r="M986">
        <v>0.18864908073541101</v>
      </c>
      <c r="N986">
        <v>0.31203765971755199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745</v>
      </c>
      <c r="F987">
        <v>841</v>
      </c>
      <c r="G987">
        <v>96</v>
      </c>
      <c r="H987">
        <v>667</v>
      </c>
      <c r="I987">
        <v>78</v>
      </c>
      <c r="J987">
        <v>174</v>
      </c>
      <c r="K987">
        <v>0.89530201342281801</v>
      </c>
      <c r="L987">
        <v>0.79310344827586199</v>
      </c>
      <c r="M987">
        <v>0.88585017835909596</v>
      </c>
      <c r="N987">
        <v>0.84110970996216805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226</v>
      </c>
      <c r="F988">
        <v>252</v>
      </c>
      <c r="G988">
        <v>26</v>
      </c>
      <c r="H988">
        <v>173</v>
      </c>
      <c r="I988">
        <v>53</v>
      </c>
      <c r="J988">
        <v>79</v>
      </c>
      <c r="K988">
        <v>0.76548672566371601</v>
      </c>
      <c r="L988">
        <v>0.68650793650793596</v>
      </c>
      <c r="M988">
        <v>0.89682539682539597</v>
      </c>
      <c r="N988">
        <v>0.72384937238493696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1157</v>
      </c>
      <c r="F989">
        <v>1251</v>
      </c>
      <c r="G989">
        <v>94</v>
      </c>
      <c r="H989">
        <v>1152</v>
      </c>
      <c r="I989">
        <v>5</v>
      </c>
      <c r="J989">
        <v>99</v>
      </c>
      <c r="K989">
        <v>0.99567847882454596</v>
      </c>
      <c r="L989">
        <v>0.92086330935251803</v>
      </c>
      <c r="M989">
        <v>0.92486011191047102</v>
      </c>
      <c r="N989">
        <v>0.95681063122923504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799</v>
      </c>
      <c r="F990">
        <v>841</v>
      </c>
      <c r="G990">
        <v>42</v>
      </c>
      <c r="H990">
        <v>715</v>
      </c>
      <c r="I990">
        <v>84</v>
      </c>
      <c r="J990">
        <v>126</v>
      </c>
      <c r="K990">
        <v>0.89486858573216499</v>
      </c>
      <c r="L990">
        <v>0.85017835909631301</v>
      </c>
      <c r="M990">
        <v>0.95005945303210404</v>
      </c>
      <c r="N990">
        <v>0.87195121951219501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248</v>
      </c>
      <c r="F991">
        <v>252</v>
      </c>
      <c r="G991">
        <v>4</v>
      </c>
      <c r="H991">
        <v>197</v>
      </c>
      <c r="I991">
        <v>51</v>
      </c>
      <c r="J991">
        <v>55</v>
      </c>
      <c r="K991">
        <v>0.79435483870967705</v>
      </c>
      <c r="L991">
        <v>0.78174603174603097</v>
      </c>
      <c r="M991">
        <v>0.98412698412698396</v>
      </c>
      <c r="N991">
        <v>0.78800000000000003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949</v>
      </c>
      <c r="F992">
        <v>920</v>
      </c>
      <c r="G992">
        <v>29</v>
      </c>
      <c r="H992">
        <v>917</v>
      </c>
      <c r="I992">
        <v>32</v>
      </c>
      <c r="J992">
        <v>3</v>
      </c>
      <c r="K992">
        <v>0.96628029504741797</v>
      </c>
      <c r="L992">
        <v>0.99673913043478202</v>
      </c>
      <c r="M992">
        <v>1.0315217391304301</v>
      </c>
      <c r="N992">
        <v>0.9812734082397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579</v>
      </c>
      <c r="F993">
        <v>549</v>
      </c>
      <c r="G993">
        <v>30</v>
      </c>
      <c r="H993">
        <v>476</v>
      </c>
      <c r="I993">
        <v>103</v>
      </c>
      <c r="J993">
        <v>73</v>
      </c>
      <c r="K993">
        <v>0.82210708117443798</v>
      </c>
      <c r="L993">
        <v>0.86703096539162094</v>
      </c>
      <c r="M993">
        <v>1.0546448087431599</v>
      </c>
      <c r="N993">
        <v>0.84397163120567298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225</v>
      </c>
      <c r="F994">
        <v>204</v>
      </c>
      <c r="G994">
        <v>21</v>
      </c>
      <c r="H994">
        <v>156</v>
      </c>
      <c r="I994">
        <v>69</v>
      </c>
      <c r="J994">
        <v>48</v>
      </c>
      <c r="K994">
        <v>0.69333333333333302</v>
      </c>
      <c r="L994">
        <v>0.76470588235294101</v>
      </c>
      <c r="M994">
        <v>1.1029411764705801</v>
      </c>
      <c r="N994">
        <v>0.72727272727272696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955</v>
      </c>
      <c r="F995">
        <v>920</v>
      </c>
      <c r="G995">
        <v>35</v>
      </c>
      <c r="H995">
        <v>920</v>
      </c>
      <c r="I995">
        <v>35</v>
      </c>
      <c r="J995">
        <v>0</v>
      </c>
      <c r="K995">
        <v>0.96335078534031404</v>
      </c>
      <c r="L995">
        <v>1</v>
      </c>
      <c r="M995">
        <v>1.0380434782608601</v>
      </c>
      <c r="N995">
        <v>0.98133333333333295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541</v>
      </c>
      <c r="F996">
        <v>549</v>
      </c>
      <c r="G996">
        <v>8</v>
      </c>
      <c r="H996">
        <v>461</v>
      </c>
      <c r="I996">
        <v>80</v>
      </c>
      <c r="J996">
        <v>88</v>
      </c>
      <c r="K996">
        <v>0.85212569316081299</v>
      </c>
      <c r="L996">
        <v>0.83970856102003599</v>
      </c>
      <c r="M996">
        <v>0.98542805100182096</v>
      </c>
      <c r="N996">
        <v>0.84587155963302696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200</v>
      </c>
      <c r="F997">
        <v>204</v>
      </c>
      <c r="G997">
        <v>4</v>
      </c>
      <c r="H997">
        <v>162</v>
      </c>
      <c r="I997">
        <v>38</v>
      </c>
      <c r="J997">
        <v>42</v>
      </c>
      <c r="K997">
        <v>0.81</v>
      </c>
      <c r="L997">
        <v>0.79411764705882304</v>
      </c>
      <c r="M997">
        <v>0.98039215686274495</v>
      </c>
      <c r="N997">
        <v>0.80198019801980203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913</v>
      </c>
      <c r="F998">
        <v>920</v>
      </c>
      <c r="G998">
        <v>7</v>
      </c>
      <c r="H998">
        <v>910</v>
      </c>
      <c r="I998">
        <v>3</v>
      </c>
      <c r="J998">
        <v>10</v>
      </c>
      <c r="K998">
        <v>0.99671412924424896</v>
      </c>
      <c r="L998">
        <v>0.98913043478260798</v>
      </c>
      <c r="M998">
        <v>0.99239130434782596</v>
      </c>
      <c r="N998">
        <v>0.99290780141843904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569</v>
      </c>
      <c r="F999">
        <v>549</v>
      </c>
      <c r="G999">
        <v>20</v>
      </c>
      <c r="H999">
        <v>496</v>
      </c>
      <c r="I999">
        <v>73</v>
      </c>
      <c r="J999">
        <v>53</v>
      </c>
      <c r="K999">
        <v>0.87170474516695895</v>
      </c>
      <c r="L999">
        <v>0.90346083788706699</v>
      </c>
      <c r="M999">
        <v>1.0364298724954399</v>
      </c>
      <c r="N999">
        <v>0.88729874776386397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217</v>
      </c>
      <c r="F1000">
        <v>204</v>
      </c>
      <c r="G1000">
        <v>13</v>
      </c>
      <c r="H1000">
        <v>176</v>
      </c>
      <c r="I1000">
        <v>41</v>
      </c>
      <c r="J1000">
        <v>28</v>
      </c>
      <c r="K1000">
        <v>0.81105990783410098</v>
      </c>
      <c r="L1000">
        <v>0.86274509803921495</v>
      </c>
      <c r="M1000">
        <v>1.06372549019607</v>
      </c>
      <c r="N1000">
        <v>0.83610451306413303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1022</v>
      </c>
      <c r="F1001">
        <v>946</v>
      </c>
      <c r="G1001">
        <v>76</v>
      </c>
      <c r="H1001">
        <v>942</v>
      </c>
      <c r="I1001">
        <v>80</v>
      </c>
      <c r="J1001">
        <v>4</v>
      </c>
      <c r="K1001">
        <v>0.92172211350293498</v>
      </c>
      <c r="L1001">
        <v>0.99577167019027402</v>
      </c>
      <c r="M1001">
        <v>1.08033826638477</v>
      </c>
      <c r="N1001">
        <v>0.957317073170731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705</v>
      </c>
      <c r="F1002">
        <v>703</v>
      </c>
      <c r="G1002">
        <v>2</v>
      </c>
      <c r="H1002">
        <v>618</v>
      </c>
      <c r="I1002">
        <v>87</v>
      </c>
      <c r="J1002">
        <v>85</v>
      </c>
      <c r="K1002">
        <v>0.876595744680851</v>
      </c>
      <c r="L1002">
        <v>0.87908961593172097</v>
      </c>
      <c r="M1002">
        <v>1.0028449502133701</v>
      </c>
      <c r="N1002">
        <v>0.87784090909090895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220</v>
      </c>
      <c r="F1003">
        <v>247</v>
      </c>
      <c r="G1003">
        <v>27</v>
      </c>
      <c r="H1003">
        <v>157</v>
      </c>
      <c r="I1003">
        <v>63</v>
      </c>
      <c r="J1003">
        <v>90</v>
      </c>
      <c r="K1003">
        <v>0.71363636363636296</v>
      </c>
      <c r="L1003">
        <v>0.63562753036437203</v>
      </c>
      <c r="M1003">
        <v>0.89068825910931104</v>
      </c>
      <c r="N1003">
        <v>0.67237687366166998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943</v>
      </c>
      <c r="F1004">
        <v>946</v>
      </c>
      <c r="G1004">
        <v>3</v>
      </c>
      <c r="H1004">
        <v>914</v>
      </c>
      <c r="I1004">
        <v>29</v>
      </c>
      <c r="J1004">
        <v>32</v>
      </c>
      <c r="K1004">
        <v>0.96924708377518498</v>
      </c>
      <c r="L1004">
        <v>0.96617336152219802</v>
      </c>
      <c r="M1004">
        <v>0.99682875264270598</v>
      </c>
      <c r="N1004">
        <v>0.96770778189518203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653</v>
      </c>
      <c r="F1005">
        <v>703</v>
      </c>
      <c r="G1005">
        <v>50</v>
      </c>
      <c r="H1005">
        <v>590</v>
      </c>
      <c r="I1005">
        <v>63</v>
      </c>
      <c r="J1005">
        <v>113</v>
      </c>
      <c r="K1005">
        <v>0.90352220520673798</v>
      </c>
      <c r="L1005">
        <v>0.83926031294452297</v>
      </c>
      <c r="M1005">
        <v>0.92887624466571805</v>
      </c>
      <c r="N1005">
        <v>0.87020648967551595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215</v>
      </c>
      <c r="F1006">
        <v>247</v>
      </c>
      <c r="G1006">
        <v>32</v>
      </c>
      <c r="H1006">
        <v>176</v>
      </c>
      <c r="I1006">
        <v>39</v>
      </c>
      <c r="J1006">
        <v>71</v>
      </c>
      <c r="K1006">
        <v>0.81860465116279002</v>
      </c>
      <c r="L1006">
        <v>0.71255060728744901</v>
      </c>
      <c r="M1006">
        <v>0.87044534412955399</v>
      </c>
      <c r="N1006">
        <v>0.76190476190476097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937</v>
      </c>
      <c r="F1007">
        <v>946</v>
      </c>
      <c r="G1007">
        <v>9</v>
      </c>
      <c r="H1007">
        <v>932</v>
      </c>
      <c r="I1007">
        <v>5</v>
      </c>
      <c r="J1007">
        <v>14</v>
      </c>
      <c r="K1007">
        <v>0.99466382070437498</v>
      </c>
      <c r="L1007">
        <v>0.985200845665962</v>
      </c>
      <c r="M1007">
        <v>0.99048625792811795</v>
      </c>
      <c r="N1007">
        <v>0.98990971853425302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668</v>
      </c>
      <c r="F1008">
        <v>703</v>
      </c>
      <c r="G1008">
        <v>35</v>
      </c>
      <c r="H1008">
        <v>618</v>
      </c>
      <c r="I1008">
        <v>50</v>
      </c>
      <c r="J1008">
        <v>85</v>
      </c>
      <c r="K1008">
        <v>0.92514970059880197</v>
      </c>
      <c r="L1008">
        <v>0.87908961593172097</v>
      </c>
      <c r="M1008">
        <v>0.95021337126600203</v>
      </c>
      <c r="N1008">
        <v>0.90153172866520703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259</v>
      </c>
      <c r="F1009">
        <v>247</v>
      </c>
      <c r="G1009">
        <v>12</v>
      </c>
      <c r="H1009">
        <v>203</v>
      </c>
      <c r="I1009">
        <v>56</v>
      </c>
      <c r="J1009">
        <v>44</v>
      </c>
      <c r="K1009">
        <v>0.78378378378378299</v>
      </c>
      <c r="L1009">
        <v>0.82186234817813697</v>
      </c>
      <c r="M1009">
        <v>1.0485829959514099</v>
      </c>
      <c r="N1009">
        <v>0.80237154150197598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1144</v>
      </c>
      <c r="F1010">
        <v>999</v>
      </c>
      <c r="G1010">
        <v>145</v>
      </c>
      <c r="H1010">
        <v>998</v>
      </c>
      <c r="I1010">
        <v>146</v>
      </c>
      <c r="J1010">
        <v>1</v>
      </c>
      <c r="K1010">
        <v>0.87237762237762195</v>
      </c>
      <c r="L1010">
        <v>0.99899899899899902</v>
      </c>
      <c r="M1010">
        <v>1.14514514514514</v>
      </c>
      <c r="N1010">
        <v>0.93140457302846402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774</v>
      </c>
      <c r="F1011">
        <v>835</v>
      </c>
      <c r="G1011">
        <v>61</v>
      </c>
      <c r="H1011">
        <v>653</v>
      </c>
      <c r="I1011">
        <v>121</v>
      </c>
      <c r="J1011">
        <v>182</v>
      </c>
      <c r="K1011">
        <v>0.84366925064599396</v>
      </c>
      <c r="L1011">
        <v>0.78203592814371203</v>
      </c>
      <c r="M1011">
        <v>0.92694610778443098</v>
      </c>
      <c r="N1011">
        <v>0.81168427594779302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308</v>
      </c>
      <c r="F1012">
        <v>266</v>
      </c>
      <c r="G1012">
        <v>42</v>
      </c>
      <c r="H1012">
        <v>186</v>
      </c>
      <c r="I1012">
        <v>122</v>
      </c>
      <c r="J1012">
        <v>80</v>
      </c>
      <c r="K1012">
        <v>0.60389610389610304</v>
      </c>
      <c r="L1012">
        <v>0.69924812030075101</v>
      </c>
      <c r="M1012">
        <v>1.1578947368421</v>
      </c>
      <c r="N1012">
        <v>0.64808362369337902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833</v>
      </c>
      <c r="F1013">
        <v>999</v>
      </c>
      <c r="G1013">
        <v>166</v>
      </c>
      <c r="H1013">
        <v>827</v>
      </c>
      <c r="I1013">
        <v>6</v>
      </c>
      <c r="J1013">
        <v>172</v>
      </c>
      <c r="K1013">
        <v>0.99279711884753896</v>
      </c>
      <c r="L1013">
        <v>0.82782782782782705</v>
      </c>
      <c r="M1013">
        <v>0.83383383383383303</v>
      </c>
      <c r="N1013">
        <v>0.90283842794759805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257</v>
      </c>
      <c r="F1014">
        <v>835</v>
      </c>
      <c r="G1014">
        <v>578</v>
      </c>
      <c r="H1014">
        <v>215</v>
      </c>
      <c r="I1014">
        <v>42</v>
      </c>
      <c r="J1014">
        <v>620</v>
      </c>
      <c r="K1014">
        <v>0.83657587548638102</v>
      </c>
      <c r="L1014">
        <v>0.25748502994011901</v>
      </c>
      <c r="M1014">
        <v>0.30778443113772402</v>
      </c>
      <c r="N1014">
        <v>0.39377289377289298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247</v>
      </c>
      <c r="F1015">
        <v>266</v>
      </c>
      <c r="G1015">
        <v>19</v>
      </c>
      <c r="H1015">
        <v>195</v>
      </c>
      <c r="I1015">
        <v>52</v>
      </c>
      <c r="J1015">
        <v>71</v>
      </c>
      <c r="K1015">
        <v>0.78947368421052599</v>
      </c>
      <c r="L1015">
        <v>0.733082706766917</v>
      </c>
      <c r="M1015">
        <v>0.92857142857142805</v>
      </c>
      <c r="N1015">
        <v>0.76023391812865504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1009</v>
      </c>
      <c r="F1016">
        <v>999</v>
      </c>
      <c r="G1016">
        <v>10</v>
      </c>
      <c r="H1016">
        <v>994</v>
      </c>
      <c r="I1016">
        <v>15</v>
      </c>
      <c r="J1016">
        <v>5</v>
      </c>
      <c r="K1016">
        <v>0.98513379583746197</v>
      </c>
      <c r="L1016">
        <v>0.994994994994995</v>
      </c>
      <c r="M1016">
        <v>1.01001001001001</v>
      </c>
      <c r="N1016">
        <v>0.99003984063744999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835</v>
      </c>
      <c r="F1017">
        <v>835</v>
      </c>
      <c r="G1017">
        <v>0</v>
      </c>
      <c r="H1017">
        <v>762</v>
      </c>
      <c r="I1017">
        <v>73</v>
      </c>
      <c r="J1017">
        <v>73</v>
      </c>
      <c r="K1017">
        <v>0.912574850299401</v>
      </c>
      <c r="L1017">
        <v>0.912574850299401</v>
      </c>
      <c r="M1017">
        <v>1</v>
      </c>
      <c r="N1017">
        <v>0.912574850299401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288</v>
      </c>
      <c r="F1018">
        <v>266</v>
      </c>
      <c r="G1018">
        <v>22</v>
      </c>
      <c r="H1018">
        <v>207</v>
      </c>
      <c r="I1018">
        <v>81</v>
      </c>
      <c r="J1018">
        <v>59</v>
      </c>
      <c r="K1018">
        <v>0.71875</v>
      </c>
      <c r="L1018">
        <v>0.778195488721804</v>
      </c>
      <c r="M1018">
        <v>1.0827067669172901</v>
      </c>
      <c r="N1018">
        <v>0.74729241877256303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1074</v>
      </c>
      <c r="F1019">
        <v>1079</v>
      </c>
      <c r="G1019">
        <v>5</v>
      </c>
      <c r="H1019">
        <v>1060</v>
      </c>
      <c r="I1019">
        <v>14</v>
      </c>
      <c r="J1019">
        <v>19</v>
      </c>
      <c r="K1019">
        <v>0.98696461824953396</v>
      </c>
      <c r="L1019">
        <v>0.98239110287303</v>
      </c>
      <c r="M1019">
        <v>0.99536607970342905</v>
      </c>
      <c r="N1019">
        <v>0.98467254993032904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611</v>
      </c>
      <c r="F1020">
        <v>680</v>
      </c>
      <c r="G1020">
        <v>69</v>
      </c>
      <c r="H1020">
        <v>553</v>
      </c>
      <c r="I1020">
        <v>58</v>
      </c>
      <c r="J1020">
        <v>127</v>
      </c>
      <c r="K1020">
        <v>0.9050736497545</v>
      </c>
      <c r="L1020">
        <v>0.81323529411764695</v>
      </c>
      <c r="M1020">
        <v>0.89852941176470502</v>
      </c>
      <c r="N1020">
        <v>0.85670023237800097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183</v>
      </c>
      <c r="F1021">
        <v>247</v>
      </c>
      <c r="G1021">
        <v>64</v>
      </c>
      <c r="H1021">
        <v>132</v>
      </c>
      <c r="I1021">
        <v>51</v>
      </c>
      <c r="J1021">
        <v>115</v>
      </c>
      <c r="K1021">
        <v>0.72131147540983598</v>
      </c>
      <c r="L1021">
        <v>0.53441295546558698</v>
      </c>
      <c r="M1021">
        <v>0.74089068825910898</v>
      </c>
      <c r="N1021">
        <v>0.61395348837209296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1038</v>
      </c>
      <c r="F1022">
        <v>1079</v>
      </c>
      <c r="G1022">
        <v>41</v>
      </c>
      <c r="H1022">
        <v>1023</v>
      </c>
      <c r="I1022">
        <v>15</v>
      </c>
      <c r="J1022">
        <v>56</v>
      </c>
      <c r="K1022">
        <v>0.98554913294797597</v>
      </c>
      <c r="L1022">
        <v>0.948100092678405</v>
      </c>
      <c r="M1022">
        <v>0.96200185356811796</v>
      </c>
      <c r="N1022">
        <v>0.96646197449220494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624</v>
      </c>
      <c r="F1023">
        <v>680</v>
      </c>
      <c r="G1023">
        <v>56</v>
      </c>
      <c r="H1023">
        <v>583</v>
      </c>
      <c r="I1023">
        <v>41</v>
      </c>
      <c r="J1023">
        <v>97</v>
      </c>
      <c r="K1023">
        <v>0.93429487179487103</v>
      </c>
      <c r="L1023">
        <v>0.85735294117646998</v>
      </c>
      <c r="M1023">
        <v>0.91764705882352904</v>
      </c>
      <c r="N1023">
        <v>0.89417177914110402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220</v>
      </c>
      <c r="F1024">
        <v>247</v>
      </c>
      <c r="G1024">
        <v>27</v>
      </c>
      <c r="H1024">
        <v>193</v>
      </c>
      <c r="I1024">
        <v>27</v>
      </c>
      <c r="J1024">
        <v>54</v>
      </c>
      <c r="K1024">
        <v>0.87727272727272698</v>
      </c>
      <c r="L1024">
        <v>0.78137651821862297</v>
      </c>
      <c r="M1024">
        <v>0.89068825910931104</v>
      </c>
      <c r="N1024">
        <v>0.82655246252676595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1064</v>
      </c>
      <c r="I1025">
        <v>6</v>
      </c>
      <c r="J1025">
        <v>15</v>
      </c>
      <c r="K1025">
        <v>0.99439252336448603</v>
      </c>
      <c r="L1025">
        <v>0.98609823911028704</v>
      </c>
      <c r="M1025">
        <v>0.991658943466172</v>
      </c>
      <c r="N1025">
        <v>0.99022801302931596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640</v>
      </c>
      <c r="F1026">
        <v>680</v>
      </c>
      <c r="G1026">
        <v>40</v>
      </c>
      <c r="H1026">
        <v>603</v>
      </c>
      <c r="I1026">
        <v>37</v>
      </c>
      <c r="J1026">
        <v>77</v>
      </c>
      <c r="K1026">
        <v>0.94218749999999996</v>
      </c>
      <c r="L1026">
        <v>0.88676470588235201</v>
      </c>
      <c r="M1026">
        <v>0.94117647058823495</v>
      </c>
      <c r="N1026">
        <v>0.91363636363636302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237</v>
      </c>
      <c r="F1027">
        <v>247</v>
      </c>
      <c r="G1027">
        <v>10</v>
      </c>
      <c r="H1027">
        <v>200</v>
      </c>
      <c r="I1027">
        <v>37</v>
      </c>
      <c r="J1027">
        <v>47</v>
      </c>
      <c r="K1027">
        <v>0.84388185654008396</v>
      </c>
      <c r="L1027">
        <v>0.80971659919028305</v>
      </c>
      <c r="M1027">
        <v>0.959514170040485</v>
      </c>
      <c r="N1027">
        <v>0.82644628099173501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946</v>
      </c>
      <c r="F1028">
        <v>946</v>
      </c>
      <c r="G1028">
        <v>0</v>
      </c>
      <c r="H1028">
        <v>941</v>
      </c>
      <c r="I1028">
        <v>5</v>
      </c>
      <c r="J1028">
        <v>5</v>
      </c>
      <c r="K1028">
        <v>0.99471458773784305</v>
      </c>
      <c r="L1028">
        <v>0.99471458773784305</v>
      </c>
      <c r="M1028">
        <v>1</v>
      </c>
      <c r="N1028">
        <v>0.99471458773784305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664</v>
      </c>
      <c r="F1029">
        <v>718</v>
      </c>
      <c r="G1029">
        <v>54</v>
      </c>
      <c r="H1029">
        <v>595</v>
      </c>
      <c r="I1029">
        <v>69</v>
      </c>
      <c r="J1029">
        <v>123</v>
      </c>
      <c r="K1029">
        <v>0.89608433734939696</v>
      </c>
      <c r="L1029">
        <v>0.82869080779944204</v>
      </c>
      <c r="M1029">
        <v>0.92479108635097496</v>
      </c>
      <c r="N1029">
        <v>0.86107091172214101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227</v>
      </c>
      <c r="F1030">
        <v>207</v>
      </c>
      <c r="G1030">
        <v>20</v>
      </c>
      <c r="H1030">
        <v>139</v>
      </c>
      <c r="I1030">
        <v>88</v>
      </c>
      <c r="J1030">
        <v>68</v>
      </c>
      <c r="K1030">
        <v>0.61233480176211397</v>
      </c>
      <c r="L1030">
        <v>0.67149758454106201</v>
      </c>
      <c r="M1030">
        <v>1.09661835748792</v>
      </c>
      <c r="N1030">
        <v>0.64055299539170496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921</v>
      </c>
      <c r="F1031">
        <v>946</v>
      </c>
      <c r="G1031">
        <v>25</v>
      </c>
      <c r="H1031">
        <v>913</v>
      </c>
      <c r="I1031">
        <v>8</v>
      </c>
      <c r="J1031">
        <v>33</v>
      </c>
      <c r="K1031">
        <v>0.99131378935939196</v>
      </c>
      <c r="L1031">
        <v>0.96511627906976705</v>
      </c>
      <c r="M1031">
        <v>0.97357293868921702</v>
      </c>
      <c r="N1031">
        <v>0.97803963577932496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692</v>
      </c>
      <c r="F1032">
        <v>718</v>
      </c>
      <c r="G1032">
        <v>26</v>
      </c>
      <c r="H1032">
        <v>634</v>
      </c>
      <c r="I1032">
        <v>58</v>
      </c>
      <c r="J1032">
        <v>84</v>
      </c>
      <c r="K1032">
        <v>0.91618497109826502</v>
      </c>
      <c r="L1032">
        <v>0.88300835654596099</v>
      </c>
      <c r="M1032">
        <v>0.96378830083565403</v>
      </c>
      <c r="N1032">
        <v>0.89929078014184305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217</v>
      </c>
      <c r="F1033">
        <v>207</v>
      </c>
      <c r="G1033">
        <v>10</v>
      </c>
      <c r="H1033">
        <v>152</v>
      </c>
      <c r="I1033">
        <v>65</v>
      </c>
      <c r="J1033">
        <v>55</v>
      </c>
      <c r="K1033">
        <v>0.70046082949308697</v>
      </c>
      <c r="L1033">
        <v>0.73429951690821205</v>
      </c>
      <c r="M1033">
        <v>1.04830917874396</v>
      </c>
      <c r="N1033">
        <v>0.71698113207547098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949</v>
      </c>
      <c r="F1034">
        <v>946</v>
      </c>
      <c r="G1034">
        <v>3</v>
      </c>
      <c r="H1034">
        <v>944</v>
      </c>
      <c r="I1034">
        <v>5</v>
      </c>
      <c r="J1034">
        <v>2</v>
      </c>
      <c r="K1034">
        <v>0.99473129610115896</v>
      </c>
      <c r="L1034">
        <v>0.99788583509513695</v>
      </c>
      <c r="M1034">
        <v>1.00317124735729</v>
      </c>
      <c r="N1034">
        <v>0.99630606860158299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685</v>
      </c>
      <c r="F1035">
        <v>718</v>
      </c>
      <c r="G1035">
        <v>33</v>
      </c>
      <c r="H1035">
        <v>626</v>
      </c>
      <c r="I1035">
        <v>59</v>
      </c>
      <c r="J1035">
        <v>92</v>
      </c>
      <c r="K1035">
        <v>0.91386861313868595</v>
      </c>
      <c r="L1035">
        <v>0.871866295264624</v>
      </c>
      <c r="M1035">
        <v>0.95403899721448404</v>
      </c>
      <c r="N1035">
        <v>0.89237348538845296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220</v>
      </c>
      <c r="F1036">
        <v>207</v>
      </c>
      <c r="G1036">
        <v>13</v>
      </c>
      <c r="H1036">
        <v>152</v>
      </c>
      <c r="I1036">
        <v>68</v>
      </c>
      <c r="J1036">
        <v>55</v>
      </c>
      <c r="K1036">
        <v>0.69090909090909003</v>
      </c>
      <c r="L1036">
        <v>0.73429951690821205</v>
      </c>
      <c r="M1036">
        <v>1.06280193236714</v>
      </c>
      <c r="N1036">
        <v>0.71194379391100704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975</v>
      </c>
      <c r="F1037">
        <v>985</v>
      </c>
      <c r="G1037">
        <v>10</v>
      </c>
      <c r="H1037">
        <v>959</v>
      </c>
      <c r="I1037">
        <v>16</v>
      </c>
      <c r="J1037">
        <v>26</v>
      </c>
      <c r="K1037">
        <v>0.98358974358974305</v>
      </c>
      <c r="L1037">
        <v>0.97360406091370499</v>
      </c>
      <c r="M1037">
        <v>0.98984771573604002</v>
      </c>
      <c r="N1037">
        <v>0.97857142857142798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759</v>
      </c>
      <c r="F1038">
        <v>720</v>
      </c>
      <c r="G1038">
        <v>39</v>
      </c>
      <c r="H1038">
        <v>664</v>
      </c>
      <c r="I1038">
        <v>95</v>
      </c>
      <c r="J1038">
        <v>56</v>
      </c>
      <c r="K1038">
        <v>0.874835309617918</v>
      </c>
      <c r="L1038">
        <v>0.92222222222222205</v>
      </c>
      <c r="M1038">
        <v>1.05416666666666</v>
      </c>
      <c r="N1038">
        <v>0.89790398918187897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264</v>
      </c>
      <c r="F1039">
        <v>214</v>
      </c>
      <c r="G1039">
        <v>50</v>
      </c>
      <c r="H1039">
        <v>170</v>
      </c>
      <c r="I1039">
        <v>94</v>
      </c>
      <c r="J1039">
        <v>44</v>
      </c>
      <c r="K1039">
        <v>0.64393939393939303</v>
      </c>
      <c r="L1039">
        <v>0.79439252336448596</v>
      </c>
      <c r="M1039">
        <v>1.23364485981308</v>
      </c>
      <c r="N1039">
        <v>0.71129707112970697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1008</v>
      </c>
      <c r="F1040">
        <v>985</v>
      </c>
      <c r="G1040">
        <v>23</v>
      </c>
      <c r="H1040">
        <v>982</v>
      </c>
      <c r="I1040">
        <v>26</v>
      </c>
      <c r="J1040">
        <v>3</v>
      </c>
      <c r="K1040">
        <v>0.97420634920634896</v>
      </c>
      <c r="L1040">
        <v>0.99695431472081197</v>
      </c>
      <c r="M1040">
        <v>1.0233502538071</v>
      </c>
      <c r="N1040">
        <v>0.98544907175112895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704</v>
      </c>
      <c r="F1041">
        <v>720</v>
      </c>
      <c r="G1041">
        <v>16</v>
      </c>
      <c r="H1041">
        <v>635</v>
      </c>
      <c r="I1041">
        <v>69</v>
      </c>
      <c r="J1041">
        <v>85</v>
      </c>
      <c r="K1041">
        <v>0.90198863636363602</v>
      </c>
      <c r="L1041">
        <v>0.88194444444444398</v>
      </c>
      <c r="M1041">
        <v>0.97777777777777697</v>
      </c>
      <c r="N1041">
        <v>0.89185393258426904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205</v>
      </c>
      <c r="F1042">
        <v>214</v>
      </c>
      <c r="G1042">
        <v>9</v>
      </c>
      <c r="H1042">
        <v>146</v>
      </c>
      <c r="I1042">
        <v>59</v>
      </c>
      <c r="J1042">
        <v>68</v>
      </c>
      <c r="K1042">
        <v>0.71219512195121903</v>
      </c>
      <c r="L1042">
        <v>0.68224299065420502</v>
      </c>
      <c r="M1042">
        <v>0.95794392523364402</v>
      </c>
      <c r="N1042">
        <v>0.69689737470167001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998</v>
      </c>
      <c r="F1043">
        <v>985</v>
      </c>
      <c r="G1043">
        <v>13</v>
      </c>
      <c r="H1043">
        <v>984</v>
      </c>
      <c r="I1043">
        <v>14</v>
      </c>
      <c r="J1043">
        <v>1</v>
      </c>
      <c r="K1043">
        <v>0.98597194388777498</v>
      </c>
      <c r="L1043">
        <v>0.99898477157360399</v>
      </c>
      <c r="M1043">
        <v>1.0131979695431399</v>
      </c>
      <c r="N1043">
        <v>0.99243570347957599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698</v>
      </c>
      <c r="F1044">
        <v>720</v>
      </c>
      <c r="G1044">
        <v>22</v>
      </c>
      <c r="H1044">
        <v>638</v>
      </c>
      <c r="I1044">
        <v>60</v>
      </c>
      <c r="J1044">
        <v>82</v>
      </c>
      <c r="K1044">
        <v>0.91404011461318002</v>
      </c>
      <c r="L1044">
        <v>0.88611111111111096</v>
      </c>
      <c r="M1044">
        <v>0.969444444444444</v>
      </c>
      <c r="N1044">
        <v>0.89985895627644497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252</v>
      </c>
      <c r="F1045">
        <v>214</v>
      </c>
      <c r="G1045">
        <v>38</v>
      </c>
      <c r="H1045">
        <v>182</v>
      </c>
      <c r="I1045">
        <v>70</v>
      </c>
      <c r="J1045">
        <v>32</v>
      </c>
      <c r="K1045">
        <v>0.72222222222222199</v>
      </c>
      <c r="L1045">
        <v>0.85046728971962604</v>
      </c>
      <c r="M1045">
        <v>1.1775700934579401</v>
      </c>
      <c r="N1045">
        <v>0.78111587982832598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1139</v>
      </c>
      <c r="I1046">
        <v>6</v>
      </c>
      <c r="J1046">
        <v>27</v>
      </c>
      <c r="K1046">
        <v>0.99475982532751095</v>
      </c>
      <c r="L1046">
        <v>0.97684391080617405</v>
      </c>
      <c r="M1046">
        <v>0.98198970840480204</v>
      </c>
      <c r="N1046">
        <v>0.98572046733016006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630</v>
      </c>
      <c r="F1047">
        <v>728</v>
      </c>
      <c r="G1047">
        <v>98</v>
      </c>
      <c r="H1047">
        <v>569</v>
      </c>
      <c r="I1047">
        <v>61</v>
      </c>
      <c r="J1047">
        <v>159</v>
      </c>
      <c r="K1047">
        <v>0.90317460317460296</v>
      </c>
      <c r="L1047">
        <v>0.78159340659340604</v>
      </c>
      <c r="M1047">
        <v>0.86538461538461497</v>
      </c>
      <c r="N1047">
        <v>0.83799705449189898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243</v>
      </c>
      <c r="F1048">
        <v>270</v>
      </c>
      <c r="G1048">
        <v>27</v>
      </c>
      <c r="H1048">
        <v>186</v>
      </c>
      <c r="I1048">
        <v>57</v>
      </c>
      <c r="J1048">
        <v>84</v>
      </c>
      <c r="K1048">
        <v>0.76543209876543195</v>
      </c>
      <c r="L1048">
        <v>0.688888888888888</v>
      </c>
      <c r="M1048">
        <v>0.9</v>
      </c>
      <c r="N1048">
        <v>0.72514619883040898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1162</v>
      </c>
      <c r="F1049">
        <v>1166</v>
      </c>
      <c r="G1049">
        <v>4</v>
      </c>
      <c r="H1049">
        <v>1146</v>
      </c>
      <c r="I1049">
        <v>16</v>
      </c>
      <c r="J1049">
        <v>20</v>
      </c>
      <c r="K1049">
        <v>0.98623063683304601</v>
      </c>
      <c r="L1049">
        <v>0.98284734133790697</v>
      </c>
      <c r="M1049">
        <v>0.99656946826758097</v>
      </c>
      <c r="N1049">
        <v>0.98453608247422597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698</v>
      </c>
      <c r="F1050">
        <v>728</v>
      </c>
      <c r="G1050">
        <v>30</v>
      </c>
      <c r="H1050">
        <v>639</v>
      </c>
      <c r="I1050">
        <v>59</v>
      </c>
      <c r="J1050">
        <v>89</v>
      </c>
      <c r="K1050">
        <v>0.91547277936962701</v>
      </c>
      <c r="L1050">
        <v>0.87774725274725196</v>
      </c>
      <c r="M1050">
        <v>0.95879120879120805</v>
      </c>
      <c r="N1050">
        <v>0.89621318373071501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259</v>
      </c>
      <c r="F1051">
        <v>270</v>
      </c>
      <c r="G1051">
        <v>11</v>
      </c>
      <c r="H1051">
        <v>214</v>
      </c>
      <c r="I1051">
        <v>45</v>
      </c>
      <c r="J1051">
        <v>56</v>
      </c>
      <c r="K1051">
        <v>0.82625482625482605</v>
      </c>
      <c r="L1051">
        <v>0.79259259259259196</v>
      </c>
      <c r="M1051">
        <v>0.95925925925925903</v>
      </c>
      <c r="N1051">
        <v>0.80907372400756095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1167</v>
      </c>
      <c r="F1052">
        <v>1166</v>
      </c>
      <c r="G1052">
        <v>1</v>
      </c>
      <c r="H1052">
        <v>1162</v>
      </c>
      <c r="I1052">
        <v>5</v>
      </c>
      <c r="J1052">
        <v>4</v>
      </c>
      <c r="K1052">
        <v>0.995715509854327</v>
      </c>
      <c r="L1052">
        <v>0.99656946826758097</v>
      </c>
      <c r="M1052">
        <v>1.0008576329331</v>
      </c>
      <c r="N1052">
        <v>0.99614230604372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692</v>
      </c>
      <c r="F1053">
        <v>728</v>
      </c>
      <c r="G1053">
        <v>36</v>
      </c>
      <c r="H1053">
        <v>643</v>
      </c>
      <c r="I1053">
        <v>49</v>
      </c>
      <c r="J1053">
        <v>85</v>
      </c>
      <c r="K1053">
        <v>0.92919075144508601</v>
      </c>
      <c r="L1053">
        <v>0.88324175824175799</v>
      </c>
      <c r="M1053">
        <v>0.95054945054944995</v>
      </c>
      <c r="N1053">
        <v>0.90563380281690098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272</v>
      </c>
      <c r="F1054">
        <v>270</v>
      </c>
      <c r="G1054">
        <v>2</v>
      </c>
      <c r="H1054">
        <v>223</v>
      </c>
      <c r="I1054">
        <v>49</v>
      </c>
      <c r="J1054">
        <v>47</v>
      </c>
      <c r="K1054">
        <v>0.81985294117647001</v>
      </c>
      <c r="L1054">
        <v>0.82592592592592595</v>
      </c>
      <c r="M1054">
        <v>1.0074074074074</v>
      </c>
      <c r="N1054">
        <v>0.822878228782287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1083</v>
      </c>
      <c r="F1055">
        <v>1098</v>
      </c>
      <c r="G1055">
        <v>15</v>
      </c>
      <c r="H1055">
        <v>1077</v>
      </c>
      <c r="I1055">
        <v>6</v>
      </c>
      <c r="J1055">
        <v>21</v>
      </c>
      <c r="K1055">
        <v>0.99445983379501302</v>
      </c>
      <c r="L1055">
        <v>0.98087431693989002</v>
      </c>
      <c r="M1055">
        <v>0.98633879781420697</v>
      </c>
      <c r="N1055">
        <v>0.98762035763411204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894</v>
      </c>
      <c r="F1056">
        <v>859</v>
      </c>
      <c r="G1056">
        <v>35</v>
      </c>
      <c r="H1056">
        <v>799</v>
      </c>
      <c r="I1056">
        <v>95</v>
      </c>
      <c r="J1056">
        <v>60</v>
      </c>
      <c r="K1056">
        <v>0.89373601789709101</v>
      </c>
      <c r="L1056">
        <v>0.93015133876600697</v>
      </c>
      <c r="M1056">
        <v>1.0407450523864901</v>
      </c>
      <c r="N1056">
        <v>0.91158014831717005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284</v>
      </c>
      <c r="F1057">
        <v>293</v>
      </c>
      <c r="G1057">
        <v>9</v>
      </c>
      <c r="H1057">
        <v>186</v>
      </c>
      <c r="I1057">
        <v>98</v>
      </c>
      <c r="J1057">
        <v>107</v>
      </c>
      <c r="K1057">
        <v>0.65492957746478797</v>
      </c>
      <c r="L1057">
        <v>0.63481228668941903</v>
      </c>
      <c r="M1057">
        <v>0.96928327645051104</v>
      </c>
      <c r="N1057">
        <v>0.64471403812824901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1075</v>
      </c>
      <c r="F1058">
        <v>1098</v>
      </c>
      <c r="G1058">
        <v>23</v>
      </c>
      <c r="H1058">
        <v>1058</v>
      </c>
      <c r="I1058">
        <v>17</v>
      </c>
      <c r="J1058">
        <v>40</v>
      </c>
      <c r="K1058">
        <v>0.984186046511627</v>
      </c>
      <c r="L1058">
        <v>0.96357012750455295</v>
      </c>
      <c r="M1058">
        <v>0.979052823315118</v>
      </c>
      <c r="N1058">
        <v>0.97376898297284797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803</v>
      </c>
      <c r="F1059">
        <v>859</v>
      </c>
      <c r="G1059">
        <v>56</v>
      </c>
      <c r="H1059">
        <v>748</v>
      </c>
      <c r="I1059">
        <v>55</v>
      </c>
      <c r="J1059">
        <v>111</v>
      </c>
      <c r="K1059">
        <v>0.931506849315068</v>
      </c>
      <c r="L1059">
        <v>0.87077997671711205</v>
      </c>
      <c r="M1059">
        <v>0.93480791618160597</v>
      </c>
      <c r="N1059">
        <v>0.90012033694344096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275</v>
      </c>
      <c r="F1060">
        <v>293</v>
      </c>
      <c r="G1060">
        <v>18</v>
      </c>
      <c r="H1060">
        <v>196</v>
      </c>
      <c r="I1060">
        <v>79</v>
      </c>
      <c r="J1060">
        <v>97</v>
      </c>
      <c r="K1060">
        <v>0.71272727272727199</v>
      </c>
      <c r="L1060">
        <v>0.66894197952218404</v>
      </c>
      <c r="M1060">
        <v>0.93856655290102298</v>
      </c>
      <c r="N1060">
        <v>0.69014084507042195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1095</v>
      </c>
      <c r="F1061">
        <v>1098</v>
      </c>
      <c r="G1061">
        <v>3</v>
      </c>
      <c r="H1061">
        <v>1091</v>
      </c>
      <c r="I1061">
        <v>4</v>
      </c>
      <c r="J1061">
        <v>7</v>
      </c>
      <c r="K1061">
        <v>0.99634703196346996</v>
      </c>
      <c r="L1061">
        <v>0.99362477231329605</v>
      </c>
      <c r="M1061">
        <v>0.99726775956284097</v>
      </c>
      <c r="N1061">
        <v>0.99498404012767905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827</v>
      </c>
      <c r="F1062">
        <v>859</v>
      </c>
      <c r="G1062">
        <v>32</v>
      </c>
      <c r="H1062">
        <v>776</v>
      </c>
      <c r="I1062">
        <v>51</v>
      </c>
      <c r="J1062">
        <v>83</v>
      </c>
      <c r="K1062">
        <v>0.93833131801692804</v>
      </c>
      <c r="L1062">
        <v>0.90337601862630901</v>
      </c>
      <c r="M1062">
        <v>0.96274738067520305</v>
      </c>
      <c r="N1062">
        <v>0.92052194543297705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289</v>
      </c>
      <c r="F1063">
        <v>293</v>
      </c>
      <c r="G1063">
        <v>4</v>
      </c>
      <c r="H1063">
        <v>204</v>
      </c>
      <c r="I1063">
        <v>85</v>
      </c>
      <c r="J1063">
        <v>89</v>
      </c>
      <c r="K1063">
        <v>0.70588235294117596</v>
      </c>
      <c r="L1063">
        <v>0.69624573378839505</v>
      </c>
      <c r="M1063">
        <v>0.98634812286689399</v>
      </c>
      <c r="N1063">
        <v>0.70103092783505105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1138</v>
      </c>
      <c r="F1064">
        <v>1140</v>
      </c>
      <c r="G1064">
        <v>2</v>
      </c>
      <c r="H1064">
        <v>1129</v>
      </c>
      <c r="I1064">
        <v>9</v>
      </c>
      <c r="J1064">
        <v>11</v>
      </c>
      <c r="K1064">
        <v>0.99209138840070299</v>
      </c>
      <c r="L1064">
        <v>0.99035087719298198</v>
      </c>
      <c r="M1064">
        <v>0.99824561403508705</v>
      </c>
      <c r="N1064">
        <v>0.99122036874451203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902</v>
      </c>
      <c r="F1065">
        <v>869</v>
      </c>
      <c r="G1065">
        <v>33</v>
      </c>
      <c r="H1065">
        <v>789</v>
      </c>
      <c r="I1065">
        <v>113</v>
      </c>
      <c r="J1065">
        <v>80</v>
      </c>
      <c r="K1065">
        <v>0.87472283813747198</v>
      </c>
      <c r="L1065">
        <v>0.90794016110471798</v>
      </c>
      <c r="M1065">
        <v>1.0379746835443</v>
      </c>
      <c r="N1065">
        <v>0.89102202145680398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243</v>
      </c>
      <c r="F1066">
        <v>247</v>
      </c>
      <c r="G1066">
        <v>4</v>
      </c>
      <c r="H1066">
        <v>177</v>
      </c>
      <c r="I1066">
        <v>66</v>
      </c>
      <c r="J1066">
        <v>70</v>
      </c>
      <c r="K1066">
        <v>0.72839506172839497</v>
      </c>
      <c r="L1066">
        <v>0.71659919028340002</v>
      </c>
      <c r="M1066">
        <v>0.98380566801619396</v>
      </c>
      <c r="N1066">
        <v>0.72244897959183596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1128</v>
      </c>
      <c r="F1067">
        <v>1140</v>
      </c>
      <c r="G1067">
        <v>12</v>
      </c>
      <c r="H1067">
        <v>1120</v>
      </c>
      <c r="I1067">
        <v>8</v>
      </c>
      <c r="J1067">
        <v>20</v>
      </c>
      <c r="K1067">
        <v>0.99290780141843904</v>
      </c>
      <c r="L1067">
        <v>0.98245614035087703</v>
      </c>
      <c r="M1067">
        <v>0.98947368421052595</v>
      </c>
      <c r="N1067">
        <v>0.98765432098765404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894</v>
      </c>
      <c r="F1068">
        <v>869</v>
      </c>
      <c r="G1068">
        <v>25</v>
      </c>
      <c r="H1068">
        <v>795</v>
      </c>
      <c r="I1068">
        <v>99</v>
      </c>
      <c r="J1068">
        <v>74</v>
      </c>
      <c r="K1068">
        <v>0.88926174496644295</v>
      </c>
      <c r="L1068">
        <v>0.91484464902186402</v>
      </c>
      <c r="M1068">
        <v>1.02876869965477</v>
      </c>
      <c r="N1068">
        <v>0.90187180941576806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264</v>
      </c>
      <c r="F1069">
        <v>247</v>
      </c>
      <c r="G1069">
        <v>17</v>
      </c>
      <c r="H1069">
        <v>197</v>
      </c>
      <c r="I1069">
        <v>67</v>
      </c>
      <c r="J1069">
        <v>50</v>
      </c>
      <c r="K1069">
        <v>0.74621212121212099</v>
      </c>
      <c r="L1069">
        <v>0.79757085020242902</v>
      </c>
      <c r="M1069">
        <v>1.06882591093117</v>
      </c>
      <c r="N1069">
        <v>0.77103718199608595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1136</v>
      </c>
      <c r="F1070">
        <v>1140</v>
      </c>
      <c r="G1070">
        <v>4</v>
      </c>
      <c r="H1070">
        <v>1132</v>
      </c>
      <c r="I1070">
        <v>4</v>
      </c>
      <c r="J1070">
        <v>8</v>
      </c>
      <c r="K1070">
        <v>0.99647887323943596</v>
      </c>
      <c r="L1070">
        <v>0.99298245614034997</v>
      </c>
      <c r="M1070">
        <v>0.99649122807017498</v>
      </c>
      <c r="N1070">
        <v>0.99472759226713503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844</v>
      </c>
      <c r="F1071">
        <v>869</v>
      </c>
      <c r="G1071">
        <v>25</v>
      </c>
      <c r="H1071">
        <v>765</v>
      </c>
      <c r="I1071">
        <v>79</v>
      </c>
      <c r="J1071">
        <v>104</v>
      </c>
      <c r="K1071">
        <v>0.90639810426540202</v>
      </c>
      <c r="L1071">
        <v>0.88032220943613304</v>
      </c>
      <c r="M1071">
        <v>0.97123130034522398</v>
      </c>
      <c r="N1071">
        <v>0.89316987740805598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254</v>
      </c>
      <c r="F1072">
        <v>247</v>
      </c>
      <c r="G1072">
        <v>7</v>
      </c>
      <c r="H1072">
        <v>204</v>
      </c>
      <c r="I1072">
        <v>50</v>
      </c>
      <c r="J1072">
        <v>43</v>
      </c>
      <c r="K1072">
        <v>0.80314960629921195</v>
      </c>
      <c r="L1072">
        <v>0.82591093117408898</v>
      </c>
      <c r="M1072">
        <v>1.0283400809716501</v>
      </c>
      <c r="N1072">
        <v>0.81437125748502903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987</v>
      </c>
      <c r="F1073">
        <v>997</v>
      </c>
      <c r="G1073">
        <v>10</v>
      </c>
      <c r="H1073">
        <v>982</v>
      </c>
      <c r="I1073">
        <v>5</v>
      </c>
      <c r="J1073">
        <v>15</v>
      </c>
      <c r="K1073">
        <v>0.99493414387031398</v>
      </c>
      <c r="L1073">
        <v>0.98495486459378101</v>
      </c>
      <c r="M1073">
        <v>0.98996990972918697</v>
      </c>
      <c r="N1073">
        <v>0.98991935483870896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802</v>
      </c>
      <c r="F1074">
        <v>810</v>
      </c>
      <c r="G1074">
        <v>8</v>
      </c>
      <c r="H1074">
        <v>732</v>
      </c>
      <c r="I1074">
        <v>70</v>
      </c>
      <c r="J1074">
        <v>78</v>
      </c>
      <c r="K1074">
        <v>0.91271820448877805</v>
      </c>
      <c r="L1074">
        <v>0.90370370370370301</v>
      </c>
      <c r="M1074">
        <v>0.99012345679012304</v>
      </c>
      <c r="N1074">
        <v>0.90818858560794002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256</v>
      </c>
      <c r="F1075">
        <v>250</v>
      </c>
      <c r="G1075">
        <v>6</v>
      </c>
      <c r="H1075">
        <v>172</v>
      </c>
      <c r="I1075">
        <v>84</v>
      </c>
      <c r="J1075">
        <v>78</v>
      </c>
      <c r="K1075">
        <v>0.671875</v>
      </c>
      <c r="L1075">
        <v>0.68799999999999994</v>
      </c>
      <c r="M1075">
        <v>1.024</v>
      </c>
      <c r="N1075">
        <v>0.67984189723320099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1011</v>
      </c>
      <c r="F1076">
        <v>997</v>
      </c>
      <c r="G1076">
        <v>14</v>
      </c>
      <c r="H1076">
        <v>992</v>
      </c>
      <c r="I1076">
        <v>19</v>
      </c>
      <c r="J1076">
        <v>5</v>
      </c>
      <c r="K1076">
        <v>0.98120672601384695</v>
      </c>
      <c r="L1076">
        <v>0.99498495486459304</v>
      </c>
      <c r="M1076">
        <v>1.0140421263791299</v>
      </c>
      <c r="N1076">
        <v>0.98804780876494003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778</v>
      </c>
      <c r="F1077">
        <v>810</v>
      </c>
      <c r="G1077">
        <v>32</v>
      </c>
      <c r="H1077">
        <v>717</v>
      </c>
      <c r="I1077">
        <v>61</v>
      </c>
      <c r="J1077">
        <v>93</v>
      </c>
      <c r="K1077">
        <v>0.92159383033418996</v>
      </c>
      <c r="L1077">
        <v>0.88518518518518496</v>
      </c>
      <c r="M1077">
        <v>0.96049382716049303</v>
      </c>
      <c r="N1077">
        <v>0.90302267002518899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225</v>
      </c>
      <c r="F1078">
        <v>250</v>
      </c>
      <c r="G1078">
        <v>25</v>
      </c>
      <c r="H1078">
        <v>180</v>
      </c>
      <c r="I1078">
        <v>45</v>
      </c>
      <c r="J1078">
        <v>70</v>
      </c>
      <c r="K1078">
        <v>0.8</v>
      </c>
      <c r="L1078">
        <v>0.72</v>
      </c>
      <c r="M1078">
        <v>0.9</v>
      </c>
      <c r="N1078">
        <v>0.75789473684210495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996</v>
      </c>
      <c r="F1079">
        <v>997</v>
      </c>
      <c r="G1079">
        <v>1</v>
      </c>
      <c r="H1079">
        <v>993</v>
      </c>
      <c r="I1079">
        <v>3</v>
      </c>
      <c r="J1079">
        <v>4</v>
      </c>
      <c r="K1079">
        <v>0.99698795180722799</v>
      </c>
      <c r="L1079">
        <v>0.99598796389167499</v>
      </c>
      <c r="M1079">
        <v>0.99899699097291805</v>
      </c>
      <c r="N1079">
        <v>0.99648770697441003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793</v>
      </c>
      <c r="F1080">
        <v>810</v>
      </c>
      <c r="G1080">
        <v>17</v>
      </c>
      <c r="H1080">
        <v>740</v>
      </c>
      <c r="I1080">
        <v>53</v>
      </c>
      <c r="J1080">
        <v>70</v>
      </c>
      <c r="K1080">
        <v>0.93316519546027699</v>
      </c>
      <c r="L1080">
        <v>0.91358024691357997</v>
      </c>
      <c r="M1080">
        <v>0.97901234567901196</v>
      </c>
      <c r="N1080">
        <v>0.92326887086712395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270</v>
      </c>
      <c r="F1081">
        <v>250</v>
      </c>
      <c r="G1081">
        <v>20</v>
      </c>
      <c r="H1081">
        <v>192</v>
      </c>
      <c r="I1081">
        <v>78</v>
      </c>
      <c r="J1081">
        <v>58</v>
      </c>
      <c r="K1081">
        <v>0.71111111111111103</v>
      </c>
      <c r="L1081">
        <v>0.76800000000000002</v>
      </c>
      <c r="M1081">
        <v>1.08</v>
      </c>
      <c r="N1081">
        <v>0.73846153846153795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941</v>
      </c>
      <c r="F1082">
        <v>937</v>
      </c>
      <c r="G1082">
        <v>4</v>
      </c>
      <c r="H1082">
        <v>931</v>
      </c>
      <c r="I1082">
        <v>10</v>
      </c>
      <c r="J1082">
        <v>6</v>
      </c>
      <c r="K1082">
        <v>0.989373007438894</v>
      </c>
      <c r="L1082">
        <v>0.99359658484525004</v>
      </c>
      <c r="M1082">
        <v>1.00426894343649</v>
      </c>
      <c r="N1082">
        <v>0.99148029818956296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721</v>
      </c>
      <c r="F1083">
        <v>703</v>
      </c>
      <c r="G1083">
        <v>18</v>
      </c>
      <c r="H1083">
        <v>612</v>
      </c>
      <c r="I1083">
        <v>109</v>
      </c>
      <c r="J1083">
        <v>91</v>
      </c>
      <c r="K1083">
        <v>0.84882108183078997</v>
      </c>
      <c r="L1083">
        <v>0.87055476529160702</v>
      </c>
      <c r="M1083">
        <v>1.0256045519203401</v>
      </c>
      <c r="N1083">
        <v>0.85955056179775202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179</v>
      </c>
      <c r="F1084">
        <v>199</v>
      </c>
      <c r="G1084">
        <v>20</v>
      </c>
      <c r="H1084">
        <v>132</v>
      </c>
      <c r="I1084">
        <v>47</v>
      </c>
      <c r="J1084">
        <v>67</v>
      </c>
      <c r="K1084">
        <v>0.73743016759776503</v>
      </c>
      <c r="L1084">
        <v>0.66331658291457196</v>
      </c>
      <c r="M1084">
        <v>0.89949748743718505</v>
      </c>
      <c r="N1084">
        <v>0.69841269841269804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945</v>
      </c>
      <c r="F1085">
        <v>937</v>
      </c>
      <c r="G1085">
        <v>8</v>
      </c>
      <c r="H1085">
        <v>916</v>
      </c>
      <c r="I1085">
        <v>29</v>
      </c>
      <c r="J1085">
        <v>21</v>
      </c>
      <c r="K1085">
        <v>0.96931216931216901</v>
      </c>
      <c r="L1085">
        <v>0.97758804695837698</v>
      </c>
      <c r="M1085">
        <v>1.00853788687299</v>
      </c>
      <c r="N1085">
        <v>0.97343251859723701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721</v>
      </c>
      <c r="F1086">
        <v>703</v>
      </c>
      <c r="G1086">
        <v>18</v>
      </c>
      <c r="H1086">
        <v>625</v>
      </c>
      <c r="I1086">
        <v>96</v>
      </c>
      <c r="J1086">
        <v>78</v>
      </c>
      <c r="K1086">
        <v>0.86685159500693398</v>
      </c>
      <c r="L1086">
        <v>0.88904694167852005</v>
      </c>
      <c r="M1086">
        <v>1.0256045519203401</v>
      </c>
      <c r="N1086">
        <v>0.87780898876404501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199</v>
      </c>
      <c r="F1087">
        <v>199</v>
      </c>
      <c r="G1087">
        <v>0</v>
      </c>
      <c r="H1087">
        <v>160</v>
      </c>
      <c r="I1087">
        <v>39</v>
      </c>
      <c r="J1087">
        <v>39</v>
      </c>
      <c r="K1087">
        <v>0.80402010050251205</v>
      </c>
      <c r="L1087">
        <v>0.80402010050251205</v>
      </c>
      <c r="M1087">
        <v>1</v>
      </c>
      <c r="N1087">
        <v>0.80402010050251205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924</v>
      </c>
      <c r="F1088">
        <v>937</v>
      </c>
      <c r="G1088">
        <v>13</v>
      </c>
      <c r="H1088">
        <v>919</v>
      </c>
      <c r="I1088">
        <v>5</v>
      </c>
      <c r="J1088">
        <v>18</v>
      </c>
      <c r="K1088">
        <v>0.99458874458874402</v>
      </c>
      <c r="L1088">
        <v>0.98078975453575201</v>
      </c>
      <c r="M1088">
        <v>0.98612593383137603</v>
      </c>
      <c r="N1088">
        <v>0.98764105319720596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710</v>
      </c>
      <c r="F1089">
        <v>703</v>
      </c>
      <c r="G1089">
        <v>7</v>
      </c>
      <c r="H1089">
        <v>623</v>
      </c>
      <c r="I1089">
        <v>87</v>
      </c>
      <c r="J1089">
        <v>80</v>
      </c>
      <c r="K1089">
        <v>0.87746478873239397</v>
      </c>
      <c r="L1089">
        <v>0.886201991465149</v>
      </c>
      <c r="M1089">
        <v>1.00995732574679</v>
      </c>
      <c r="N1089">
        <v>0.88181174805378604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202</v>
      </c>
      <c r="F1090">
        <v>199</v>
      </c>
      <c r="G1090">
        <v>3</v>
      </c>
      <c r="H1090">
        <v>162</v>
      </c>
      <c r="I1090">
        <v>40</v>
      </c>
      <c r="J1090">
        <v>37</v>
      </c>
      <c r="K1090">
        <v>0.80198019801980203</v>
      </c>
      <c r="L1090">
        <v>0.81407035175879305</v>
      </c>
      <c r="M1090">
        <v>1.0150753768844201</v>
      </c>
      <c r="N1090">
        <v>0.80798004987531102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1173</v>
      </c>
      <c r="F1091">
        <v>1224</v>
      </c>
      <c r="G1091">
        <v>51</v>
      </c>
      <c r="H1091">
        <v>1164</v>
      </c>
      <c r="I1091">
        <v>9</v>
      </c>
      <c r="J1091">
        <v>60</v>
      </c>
      <c r="K1091">
        <v>0.99232736572890001</v>
      </c>
      <c r="L1091">
        <v>0.95098039215686203</v>
      </c>
      <c r="M1091">
        <v>0.95833333333333304</v>
      </c>
      <c r="N1091">
        <v>0.97121401752190195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577</v>
      </c>
      <c r="F1092">
        <v>647</v>
      </c>
      <c r="G1092">
        <v>70</v>
      </c>
      <c r="H1092">
        <v>544</v>
      </c>
      <c r="I1092">
        <v>33</v>
      </c>
      <c r="J1092">
        <v>103</v>
      </c>
      <c r="K1092">
        <v>0.94280762564991305</v>
      </c>
      <c r="L1092">
        <v>0.84080370942812899</v>
      </c>
      <c r="M1092">
        <v>0.89180834621329197</v>
      </c>
      <c r="N1092">
        <v>0.88888888888888895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165</v>
      </c>
      <c r="F1093">
        <v>217</v>
      </c>
      <c r="G1093">
        <v>52</v>
      </c>
      <c r="H1093">
        <v>99</v>
      </c>
      <c r="I1093">
        <v>66</v>
      </c>
      <c r="J1093">
        <v>118</v>
      </c>
      <c r="K1093">
        <v>0.6</v>
      </c>
      <c r="L1093">
        <v>0.456221198156682</v>
      </c>
      <c r="M1093">
        <v>0.76036866359446997</v>
      </c>
      <c r="N1093">
        <v>0.51832460732984298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1171</v>
      </c>
      <c r="F1094">
        <v>1224</v>
      </c>
      <c r="G1094">
        <v>53</v>
      </c>
      <c r="H1094">
        <v>1159</v>
      </c>
      <c r="I1094">
        <v>12</v>
      </c>
      <c r="J1094">
        <v>65</v>
      </c>
      <c r="K1094">
        <v>0.98975234842015303</v>
      </c>
      <c r="L1094">
        <v>0.94689542483660105</v>
      </c>
      <c r="M1094">
        <v>0.95669934640522802</v>
      </c>
      <c r="N1094">
        <v>0.96784968684759898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635</v>
      </c>
      <c r="F1095">
        <v>647</v>
      </c>
      <c r="G1095">
        <v>12</v>
      </c>
      <c r="H1095">
        <v>608</v>
      </c>
      <c r="I1095">
        <v>27</v>
      </c>
      <c r="J1095">
        <v>39</v>
      </c>
      <c r="K1095">
        <v>0.95748031496062902</v>
      </c>
      <c r="L1095">
        <v>0.93972179289026203</v>
      </c>
      <c r="M1095">
        <v>0.98145285935085003</v>
      </c>
      <c r="N1095">
        <v>0.94851794071762796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234</v>
      </c>
      <c r="F1096">
        <v>217</v>
      </c>
      <c r="G1096">
        <v>17</v>
      </c>
      <c r="H1096">
        <v>181</v>
      </c>
      <c r="I1096">
        <v>53</v>
      </c>
      <c r="J1096">
        <v>36</v>
      </c>
      <c r="K1096">
        <v>0.77350427350427298</v>
      </c>
      <c r="L1096">
        <v>0.83410138248847898</v>
      </c>
      <c r="M1096">
        <v>1.0783410138248799</v>
      </c>
      <c r="N1096">
        <v>0.80266075388026603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1202</v>
      </c>
      <c r="F1097">
        <v>1224</v>
      </c>
      <c r="G1097">
        <v>22</v>
      </c>
      <c r="H1097">
        <v>1199</v>
      </c>
      <c r="I1097">
        <v>3</v>
      </c>
      <c r="J1097">
        <v>25</v>
      </c>
      <c r="K1097">
        <v>0.99750415973377704</v>
      </c>
      <c r="L1097">
        <v>0.97957516339869199</v>
      </c>
      <c r="M1097">
        <v>0.98202614379084896</v>
      </c>
      <c r="N1097">
        <v>0.98845836768342898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643</v>
      </c>
      <c r="F1098">
        <v>647</v>
      </c>
      <c r="G1098">
        <v>4</v>
      </c>
      <c r="H1098">
        <v>609</v>
      </c>
      <c r="I1098">
        <v>34</v>
      </c>
      <c r="J1098">
        <v>38</v>
      </c>
      <c r="K1098">
        <v>0.94712286158631398</v>
      </c>
      <c r="L1098">
        <v>0.94126738794435805</v>
      </c>
      <c r="M1098">
        <v>0.99381761978361605</v>
      </c>
      <c r="N1098">
        <v>0.94418604651162696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233</v>
      </c>
      <c r="F1099">
        <v>217</v>
      </c>
      <c r="G1099">
        <v>16</v>
      </c>
      <c r="H1099">
        <v>182</v>
      </c>
      <c r="I1099">
        <v>51</v>
      </c>
      <c r="J1099">
        <v>35</v>
      </c>
      <c r="K1099">
        <v>0.78111587982832598</v>
      </c>
      <c r="L1099">
        <v>0.83870967741935398</v>
      </c>
      <c r="M1099">
        <v>1.073732718894</v>
      </c>
      <c r="N1099">
        <v>0.80888888888888799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1053</v>
      </c>
      <c r="F1100">
        <v>1053</v>
      </c>
      <c r="G1100">
        <v>0</v>
      </c>
      <c r="H1100">
        <v>1043</v>
      </c>
      <c r="I1100">
        <v>10</v>
      </c>
      <c r="J1100">
        <v>10</v>
      </c>
      <c r="K1100">
        <v>0.99050332383665696</v>
      </c>
      <c r="L1100">
        <v>0.99050332383665696</v>
      </c>
      <c r="M1100">
        <v>1</v>
      </c>
      <c r="N1100">
        <v>0.99050332383665696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694</v>
      </c>
      <c r="F1101">
        <v>716</v>
      </c>
      <c r="G1101">
        <v>22</v>
      </c>
      <c r="H1101">
        <v>633</v>
      </c>
      <c r="I1101">
        <v>61</v>
      </c>
      <c r="J1101">
        <v>83</v>
      </c>
      <c r="K1101">
        <v>0.91210374639769398</v>
      </c>
      <c r="L1101">
        <v>0.88407821229050199</v>
      </c>
      <c r="M1101">
        <v>0.96927374301675895</v>
      </c>
      <c r="N1101">
        <v>0.89787234042553099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214</v>
      </c>
      <c r="F1102">
        <v>224</v>
      </c>
      <c r="G1102">
        <v>10</v>
      </c>
      <c r="H1102">
        <v>145</v>
      </c>
      <c r="I1102">
        <v>69</v>
      </c>
      <c r="J1102">
        <v>79</v>
      </c>
      <c r="K1102">
        <v>0.67757009345794394</v>
      </c>
      <c r="L1102">
        <v>0.64732142857142805</v>
      </c>
      <c r="M1102">
        <v>0.95535714285714202</v>
      </c>
      <c r="N1102">
        <v>0.66210045662100403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1017</v>
      </c>
      <c r="F1103">
        <v>1053</v>
      </c>
      <c r="G1103">
        <v>36</v>
      </c>
      <c r="H1103">
        <v>1006</v>
      </c>
      <c r="I1103">
        <v>11</v>
      </c>
      <c r="J1103">
        <v>47</v>
      </c>
      <c r="K1103">
        <v>0.98918387413962605</v>
      </c>
      <c r="L1103">
        <v>0.95536562203228803</v>
      </c>
      <c r="M1103">
        <v>0.96581196581196505</v>
      </c>
      <c r="N1103">
        <v>0.97198067632850205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729</v>
      </c>
      <c r="F1104">
        <v>716</v>
      </c>
      <c r="G1104">
        <v>13</v>
      </c>
      <c r="H1104">
        <v>661</v>
      </c>
      <c r="I1104">
        <v>68</v>
      </c>
      <c r="J1104">
        <v>55</v>
      </c>
      <c r="K1104">
        <v>0.90672153635116604</v>
      </c>
      <c r="L1104">
        <v>0.92318435754189898</v>
      </c>
      <c r="M1104">
        <v>1.018156424581</v>
      </c>
      <c r="N1104">
        <v>0.91487889273356404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220</v>
      </c>
      <c r="F1105">
        <v>224</v>
      </c>
      <c r="G1105">
        <v>4</v>
      </c>
      <c r="H1105">
        <v>175</v>
      </c>
      <c r="I1105">
        <v>45</v>
      </c>
      <c r="J1105">
        <v>49</v>
      </c>
      <c r="K1105">
        <v>0.79545454545454497</v>
      </c>
      <c r="L1105">
        <v>0.78125</v>
      </c>
      <c r="M1105">
        <v>0.98214285714285698</v>
      </c>
      <c r="N1105">
        <v>0.78828828828828801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1025</v>
      </c>
      <c r="F1106">
        <v>1053</v>
      </c>
      <c r="G1106">
        <v>28</v>
      </c>
      <c r="H1106">
        <v>1022</v>
      </c>
      <c r="I1106">
        <v>3</v>
      </c>
      <c r="J1106">
        <v>31</v>
      </c>
      <c r="K1106">
        <v>0.99707317073170698</v>
      </c>
      <c r="L1106">
        <v>0.97056030389363701</v>
      </c>
      <c r="M1106">
        <v>0.97340930674264003</v>
      </c>
      <c r="N1106">
        <v>0.98363811357074105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719</v>
      </c>
      <c r="F1107">
        <v>716</v>
      </c>
      <c r="G1107">
        <v>3</v>
      </c>
      <c r="H1107">
        <v>659</v>
      </c>
      <c r="I1107">
        <v>60</v>
      </c>
      <c r="J1107">
        <v>57</v>
      </c>
      <c r="K1107">
        <v>0.91655076495132104</v>
      </c>
      <c r="L1107">
        <v>0.92039106145251304</v>
      </c>
      <c r="M1107">
        <v>1.00418994413407</v>
      </c>
      <c r="N1107">
        <v>0.91846689895470301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229</v>
      </c>
      <c r="F1108">
        <v>224</v>
      </c>
      <c r="G1108">
        <v>5</v>
      </c>
      <c r="H1108">
        <v>184</v>
      </c>
      <c r="I1108">
        <v>45</v>
      </c>
      <c r="J1108">
        <v>40</v>
      </c>
      <c r="K1108">
        <v>0.80349344978165904</v>
      </c>
      <c r="L1108">
        <v>0.82142857142857095</v>
      </c>
      <c r="M1108">
        <v>1.0223214285714199</v>
      </c>
      <c r="N1108">
        <v>0.81236203090507697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1104</v>
      </c>
      <c r="F1109">
        <v>1101</v>
      </c>
      <c r="G1109">
        <v>3</v>
      </c>
      <c r="H1109">
        <v>1083</v>
      </c>
      <c r="I1109">
        <v>21</v>
      </c>
      <c r="J1109">
        <v>18</v>
      </c>
      <c r="K1109">
        <v>0.98097826086956497</v>
      </c>
      <c r="L1109">
        <v>0.98365122615803802</v>
      </c>
      <c r="M1109">
        <v>1.00272479564032</v>
      </c>
      <c r="N1109">
        <v>0.98231292517006796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608</v>
      </c>
      <c r="F1110">
        <v>614</v>
      </c>
      <c r="G1110">
        <v>6</v>
      </c>
      <c r="H1110">
        <v>518</v>
      </c>
      <c r="I1110">
        <v>90</v>
      </c>
      <c r="J1110">
        <v>96</v>
      </c>
      <c r="K1110">
        <v>0.85197368421052599</v>
      </c>
      <c r="L1110">
        <v>0.84364820846905497</v>
      </c>
      <c r="M1110">
        <v>0.99022801302931596</v>
      </c>
      <c r="N1110">
        <v>0.84779050736497497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202</v>
      </c>
      <c r="F1111">
        <v>228</v>
      </c>
      <c r="G1111">
        <v>26</v>
      </c>
      <c r="H1111">
        <v>127</v>
      </c>
      <c r="I1111">
        <v>75</v>
      </c>
      <c r="J1111">
        <v>101</v>
      </c>
      <c r="K1111">
        <v>0.62871287128712805</v>
      </c>
      <c r="L1111">
        <v>0.55701754385964897</v>
      </c>
      <c r="M1111">
        <v>0.88596491228070096</v>
      </c>
      <c r="N1111">
        <v>0.59069767441860399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1106</v>
      </c>
      <c r="F1112">
        <v>1101</v>
      </c>
      <c r="G1112">
        <v>5</v>
      </c>
      <c r="H1112">
        <v>1095</v>
      </c>
      <c r="I1112">
        <v>11</v>
      </c>
      <c r="J1112">
        <v>6</v>
      </c>
      <c r="K1112">
        <v>0.99005424954791998</v>
      </c>
      <c r="L1112">
        <v>0.99455040871934597</v>
      </c>
      <c r="M1112">
        <v>1.00454132606721</v>
      </c>
      <c r="N1112">
        <v>0.992297236067059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620</v>
      </c>
      <c r="F1113">
        <v>614</v>
      </c>
      <c r="G1113">
        <v>6</v>
      </c>
      <c r="H1113">
        <v>554</v>
      </c>
      <c r="I1113">
        <v>66</v>
      </c>
      <c r="J1113">
        <v>60</v>
      </c>
      <c r="K1113">
        <v>0.89354838709677398</v>
      </c>
      <c r="L1113">
        <v>0.90228013029315901</v>
      </c>
      <c r="M1113">
        <v>1.00977198697068</v>
      </c>
      <c r="N1113">
        <v>0.89789303079416505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240</v>
      </c>
      <c r="F1114">
        <v>228</v>
      </c>
      <c r="G1114">
        <v>12</v>
      </c>
      <c r="H1114">
        <v>190</v>
      </c>
      <c r="I1114">
        <v>50</v>
      </c>
      <c r="J1114">
        <v>38</v>
      </c>
      <c r="K1114">
        <v>0.79166666666666596</v>
      </c>
      <c r="L1114">
        <v>0.83333333333333304</v>
      </c>
      <c r="M1114">
        <v>1.0526315789473599</v>
      </c>
      <c r="N1114">
        <v>0.81196581196581197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1083</v>
      </c>
      <c r="F1115">
        <v>1101</v>
      </c>
      <c r="G1115">
        <v>18</v>
      </c>
      <c r="H1115">
        <v>1081</v>
      </c>
      <c r="I1115">
        <v>2</v>
      </c>
      <c r="J1115">
        <v>20</v>
      </c>
      <c r="K1115">
        <v>0.99815327793167097</v>
      </c>
      <c r="L1115">
        <v>0.98183469573115301</v>
      </c>
      <c r="M1115">
        <v>0.98365122615803802</v>
      </c>
      <c r="N1115">
        <v>0.98992673992673996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603</v>
      </c>
      <c r="F1116">
        <v>614</v>
      </c>
      <c r="G1116">
        <v>11</v>
      </c>
      <c r="H1116">
        <v>541</v>
      </c>
      <c r="I1116">
        <v>62</v>
      </c>
      <c r="J1116">
        <v>73</v>
      </c>
      <c r="K1116">
        <v>0.897180762852404</v>
      </c>
      <c r="L1116">
        <v>0.88110749185667703</v>
      </c>
      <c r="M1116">
        <v>0.98208469055374503</v>
      </c>
      <c r="N1116">
        <v>0.88907148726376295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248</v>
      </c>
      <c r="F1117">
        <v>228</v>
      </c>
      <c r="G1117">
        <v>20</v>
      </c>
      <c r="H1117">
        <v>190</v>
      </c>
      <c r="I1117">
        <v>58</v>
      </c>
      <c r="J1117">
        <v>38</v>
      </c>
      <c r="K1117">
        <v>0.76612903225806395</v>
      </c>
      <c r="L1117">
        <v>0.83333333333333304</v>
      </c>
      <c r="M1117">
        <v>1.0877192982456101</v>
      </c>
      <c r="N1117">
        <v>0.79831932773109204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1046</v>
      </c>
      <c r="F1118">
        <v>1044</v>
      </c>
      <c r="G1118">
        <v>2</v>
      </c>
      <c r="H1118">
        <v>1038</v>
      </c>
      <c r="I1118">
        <v>8</v>
      </c>
      <c r="J1118">
        <v>6</v>
      </c>
      <c r="K1118">
        <v>0.99235181644359405</v>
      </c>
      <c r="L1118">
        <v>0.99425287356321801</v>
      </c>
      <c r="M1118">
        <v>1.0019157088122601</v>
      </c>
      <c r="N1118">
        <v>0.99330143540669802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738</v>
      </c>
      <c r="F1119">
        <v>668</v>
      </c>
      <c r="G1119">
        <v>70</v>
      </c>
      <c r="H1119">
        <v>628</v>
      </c>
      <c r="I1119">
        <v>110</v>
      </c>
      <c r="J1119">
        <v>40</v>
      </c>
      <c r="K1119">
        <v>0.85094850948509404</v>
      </c>
      <c r="L1119">
        <v>0.940119760479041</v>
      </c>
      <c r="M1119">
        <v>1.10479041916167</v>
      </c>
      <c r="N1119">
        <v>0.89331436699857703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206</v>
      </c>
      <c r="F1120">
        <v>217</v>
      </c>
      <c r="G1120">
        <v>11</v>
      </c>
      <c r="H1120">
        <v>138</v>
      </c>
      <c r="I1120">
        <v>68</v>
      </c>
      <c r="J1120">
        <v>79</v>
      </c>
      <c r="K1120">
        <v>0.66990291262135904</v>
      </c>
      <c r="L1120">
        <v>0.63594470046082896</v>
      </c>
      <c r="M1120">
        <v>0.94930875576036799</v>
      </c>
      <c r="N1120">
        <v>0.65248226950354604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1055</v>
      </c>
      <c r="F1121">
        <v>1044</v>
      </c>
      <c r="G1121">
        <v>11</v>
      </c>
      <c r="H1121">
        <v>1043</v>
      </c>
      <c r="I1121">
        <v>12</v>
      </c>
      <c r="J1121">
        <v>1</v>
      </c>
      <c r="K1121">
        <v>0.98862559241706105</v>
      </c>
      <c r="L1121">
        <v>0.99904214559386895</v>
      </c>
      <c r="M1121">
        <v>1.01053639846743</v>
      </c>
      <c r="N1121">
        <v>0.99380657455931398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699</v>
      </c>
      <c r="F1122">
        <v>668</v>
      </c>
      <c r="G1122">
        <v>31</v>
      </c>
      <c r="H1122">
        <v>619</v>
      </c>
      <c r="I1122">
        <v>80</v>
      </c>
      <c r="J1122">
        <v>49</v>
      </c>
      <c r="K1122">
        <v>0.88555078683833999</v>
      </c>
      <c r="L1122">
        <v>0.92664670658682602</v>
      </c>
      <c r="M1122">
        <v>1.04640718562874</v>
      </c>
      <c r="N1122">
        <v>0.90563277249451302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220</v>
      </c>
      <c r="F1123">
        <v>217</v>
      </c>
      <c r="G1123">
        <v>3</v>
      </c>
      <c r="H1123">
        <v>173</v>
      </c>
      <c r="I1123">
        <v>47</v>
      </c>
      <c r="J1123">
        <v>44</v>
      </c>
      <c r="K1123">
        <v>0.78636363636363604</v>
      </c>
      <c r="L1123">
        <v>0.79723502304147398</v>
      </c>
      <c r="M1123">
        <v>1.0138248847926199</v>
      </c>
      <c r="N1123">
        <v>0.79176201372997701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1027</v>
      </c>
      <c r="F1124">
        <v>1044</v>
      </c>
      <c r="G1124">
        <v>17</v>
      </c>
      <c r="H1124">
        <v>1025</v>
      </c>
      <c r="I1124">
        <v>2</v>
      </c>
      <c r="J1124">
        <v>19</v>
      </c>
      <c r="K1124">
        <v>0.99805258033106103</v>
      </c>
      <c r="L1124">
        <v>0.98180076628352397</v>
      </c>
      <c r="M1124">
        <v>0.98371647509578497</v>
      </c>
      <c r="N1124">
        <v>0.98985997102848799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678</v>
      </c>
      <c r="F1125">
        <v>668</v>
      </c>
      <c r="G1125">
        <v>10</v>
      </c>
      <c r="H1125">
        <v>606</v>
      </c>
      <c r="I1125">
        <v>72</v>
      </c>
      <c r="J1125">
        <v>62</v>
      </c>
      <c r="K1125">
        <v>0.893805309734513</v>
      </c>
      <c r="L1125">
        <v>0.90718562874251496</v>
      </c>
      <c r="M1125">
        <v>1.01497005988023</v>
      </c>
      <c r="N1125">
        <v>0.90044576523031195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228</v>
      </c>
      <c r="F1126">
        <v>217</v>
      </c>
      <c r="G1126">
        <v>11</v>
      </c>
      <c r="H1126">
        <v>177</v>
      </c>
      <c r="I1126">
        <v>51</v>
      </c>
      <c r="J1126">
        <v>40</v>
      </c>
      <c r="K1126">
        <v>0.77631578947368396</v>
      </c>
      <c r="L1126">
        <v>0.81566820276497698</v>
      </c>
      <c r="M1126">
        <v>1.0506912442396299</v>
      </c>
      <c r="N1126">
        <v>0.79550561797752795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866</v>
      </c>
      <c r="F1127">
        <v>915</v>
      </c>
      <c r="G1127">
        <v>49</v>
      </c>
      <c r="H1127">
        <v>851</v>
      </c>
      <c r="I1127">
        <v>15</v>
      </c>
      <c r="J1127">
        <v>64</v>
      </c>
      <c r="K1127">
        <v>0.98267898383371799</v>
      </c>
      <c r="L1127">
        <v>0.930054644808743</v>
      </c>
      <c r="M1127">
        <v>0.94644808743169395</v>
      </c>
      <c r="N1127">
        <v>0.95564289724873597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702</v>
      </c>
      <c r="F1128">
        <v>701</v>
      </c>
      <c r="G1128">
        <v>1</v>
      </c>
      <c r="H1128">
        <v>644</v>
      </c>
      <c r="I1128">
        <v>58</v>
      </c>
      <c r="J1128">
        <v>57</v>
      </c>
      <c r="K1128">
        <v>0.91737891737891697</v>
      </c>
      <c r="L1128">
        <v>0.91868758915834503</v>
      </c>
      <c r="M1128">
        <v>1.0014265335235299</v>
      </c>
      <c r="N1128">
        <v>0.91803278688524603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186</v>
      </c>
      <c r="F1129">
        <v>195</v>
      </c>
      <c r="G1129">
        <v>9</v>
      </c>
      <c r="H1129">
        <v>113</v>
      </c>
      <c r="I1129">
        <v>73</v>
      </c>
      <c r="J1129">
        <v>82</v>
      </c>
      <c r="K1129">
        <v>0.60752688172043001</v>
      </c>
      <c r="L1129">
        <v>0.57948717948717898</v>
      </c>
      <c r="M1129">
        <v>0.95384615384615301</v>
      </c>
      <c r="N1129">
        <v>0.59317585301837195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953</v>
      </c>
      <c r="F1130">
        <v>915</v>
      </c>
      <c r="G1130">
        <v>38</v>
      </c>
      <c r="H1130">
        <v>915</v>
      </c>
      <c r="I1130">
        <v>38</v>
      </c>
      <c r="J1130">
        <v>0</v>
      </c>
      <c r="K1130">
        <v>0.96012591815320003</v>
      </c>
      <c r="L1130">
        <v>1</v>
      </c>
      <c r="M1130">
        <v>1.0415300546448001</v>
      </c>
      <c r="N1130">
        <v>0.97965738758029897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718</v>
      </c>
      <c r="F1131">
        <v>701</v>
      </c>
      <c r="G1131">
        <v>17</v>
      </c>
      <c r="H1131">
        <v>655</v>
      </c>
      <c r="I1131">
        <v>63</v>
      </c>
      <c r="J1131">
        <v>46</v>
      </c>
      <c r="K1131">
        <v>0.91225626740946997</v>
      </c>
      <c r="L1131">
        <v>0.93437945791726096</v>
      </c>
      <c r="M1131">
        <v>1.0242510699001399</v>
      </c>
      <c r="N1131">
        <v>0.92318534178999301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181</v>
      </c>
      <c r="F1132">
        <v>195</v>
      </c>
      <c r="G1132">
        <v>14</v>
      </c>
      <c r="H1132">
        <v>127</v>
      </c>
      <c r="I1132">
        <v>54</v>
      </c>
      <c r="J1132">
        <v>68</v>
      </c>
      <c r="K1132">
        <v>0.70165745856353501</v>
      </c>
      <c r="L1132">
        <v>0.65128205128205097</v>
      </c>
      <c r="M1132">
        <v>0.92820512820512802</v>
      </c>
      <c r="N1132">
        <v>0.67553191489361697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892</v>
      </c>
      <c r="F1133">
        <v>915</v>
      </c>
      <c r="G1133">
        <v>23</v>
      </c>
      <c r="H1133">
        <v>889</v>
      </c>
      <c r="I1133">
        <v>3</v>
      </c>
      <c r="J1133">
        <v>26</v>
      </c>
      <c r="K1133">
        <v>0.99663677130044803</v>
      </c>
      <c r="L1133">
        <v>0.97158469945355097</v>
      </c>
      <c r="M1133">
        <v>0.97486338797814198</v>
      </c>
      <c r="N1133">
        <v>0.98395130049806301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714</v>
      </c>
      <c r="F1134">
        <v>701</v>
      </c>
      <c r="G1134">
        <v>13</v>
      </c>
      <c r="H1134">
        <v>655</v>
      </c>
      <c r="I1134">
        <v>59</v>
      </c>
      <c r="J1134">
        <v>46</v>
      </c>
      <c r="K1134">
        <v>0.917366946778711</v>
      </c>
      <c r="L1134">
        <v>0.93437945791726096</v>
      </c>
      <c r="M1134">
        <v>1.0185449358059899</v>
      </c>
      <c r="N1134">
        <v>0.92579505300353304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212</v>
      </c>
      <c r="F1135">
        <v>195</v>
      </c>
      <c r="G1135">
        <v>17</v>
      </c>
      <c r="H1135">
        <v>168</v>
      </c>
      <c r="I1135">
        <v>44</v>
      </c>
      <c r="J1135">
        <v>27</v>
      </c>
      <c r="K1135">
        <v>0.79245283018867896</v>
      </c>
      <c r="L1135">
        <v>0.86153846153846103</v>
      </c>
      <c r="M1135">
        <v>1.08717948717948</v>
      </c>
      <c r="N1135">
        <v>0.82555282555282505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1236</v>
      </c>
      <c r="F1136">
        <v>1230</v>
      </c>
      <c r="G1136">
        <v>6</v>
      </c>
      <c r="H1136">
        <v>1217</v>
      </c>
      <c r="I1136">
        <v>19</v>
      </c>
      <c r="J1136">
        <v>13</v>
      </c>
      <c r="K1136">
        <v>0.98462783171520996</v>
      </c>
      <c r="L1136">
        <v>0.98943089430894304</v>
      </c>
      <c r="M1136">
        <v>1.00487804878048</v>
      </c>
      <c r="N1136">
        <v>0.98702351987023496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790</v>
      </c>
      <c r="F1137">
        <v>761</v>
      </c>
      <c r="G1137">
        <v>29</v>
      </c>
      <c r="H1137">
        <v>690</v>
      </c>
      <c r="I1137">
        <v>100</v>
      </c>
      <c r="J1137">
        <v>71</v>
      </c>
      <c r="K1137">
        <v>0.873417721518987</v>
      </c>
      <c r="L1137">
        <v>0.90670170827857999</v>
      </c>
      <c r="M1137">
        <v>1.03810775295663</v>
      </c>
      <c r="N1137">
        <v>0.88974854932301695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196</v>
      </c>
      <c r="F1138">
        <v>225</v>
      </c>
      <c r="G1138">
        <v>29</v>
      </c>
      <c r="H1138">
        <v>114</v>
      </c>
      <c r="I1138">
        <v>82</v>
      </c>
      <c r="J1138">
        <v>111</v>
      </c>
      <c r="K1138">
        <v>0.58163265306122403</v>
      </c>
      <c r="L1138">
        <v>0.50666666666666604</v>
      </c>
      <c r="M1138">
        <v>0.87111111111111095</v>
      </c>
      <c r="N1138">
        <v>0.54156769596199505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1234</v>
      </c>
      <c r="F1139">
        <v>1230</v>
      </c>
      <c r="G1139">
        <v>4</v>
      </c>
      <c r="H1139">
        <v>1212</v>
      </c>
      <c r="I1139">
        <v>22</v>
      </c>
      <c r="J1139">
        <v>18</v>
      </c>
      <c r="K1139">
        <v>0.98217179902755203</v>
      </c>
      <c r="L1139">
        <v>0.98536585365853602</v>
      </c>
      <c r="M1139">
        <v>1.00325203252032</v>
      </c>
      <c r="N1139">
        <v>0.98376623376623296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756</v>
      </c>
      <c r="F1140">
        <v>761</v>
      </c>
      <c r="G1140">
        <v>5</v>
      </c>
      <c r="H1140">
        <v>671</v>
      </c>
      <c r="I1140">
        <v>85</v>
      </c>
      <c r="J1140">
        <v>90</v>
      </c>
      <c r="K1140">
        <v>0.887566137566137</v>
      </c>
      <c r="L1140">
        <v>0.88173455978975002</v>
      </c>
      <c r="M1140">
        <v>0.99342969776609702</v>
      </c>
      <c r="N1140">
        <v>0.88464073829927403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206</v>
      </c>
      <c r="F1141">
        <v>225</v>
      </c>
      <c r="G1141">
        <v>19</v>
      </c>
      <c r="H1141">
        <v>172</v>
      </c>
      <c r="I1141">
        <v>34</v>
      </c>
      <c r="J1141">
        <v>53</v>
      </c>
      <c r="K1141">
        <v>0.83495145631067902</v>
      </c>
      <c r="L1141">
        <v>0.76444444444444404</v>
      </c>
      <c r="M1141">
        <v>0.91555555555555501</v>
      </c>
      <c r="N1141">
        <v>0.79814385150811995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1206</v>
      </c>
      <c r="F1142">
        <v>1230</v>
      </c>
      <c r="G1142">
        <v>24</v>
      </c>
      <c r="H1142">
        <v>1205</v>
      </c>
      <c r="I1142">
        <v>1</v>
      </c>
      <c r="J1142">
        <v>25</v>
      </c>
      <c r="K1142">
        <v>0.99917081260364804</v>
      </c>
      <c r="L1142">
        <v>0.97967479674796698</v>
      </c>
      <c r="M1142">
        <v>0.98048780487804799</v>
      </c>
      <c r="N1142">
        <v>0.989326765188834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761</v>
      </c>
      <c r="F1143">
        <v>761</v>
      </c>
      <c r="G1143">
        <v>0</v>
      </c>
      <c r="H1143">
        <v>679</v>
      </c>
      <c r="I1143">
        <v>82</v>
      </c>
      <c r="J1143">
        <v>82</v>
      </c>
      <c r="K1143">
        <v>0.89224704336399396</v>
      </c>
      <c r="L1143">
        <v>0.89224704336399396</v>
      </c>
      <c r="M1143">
        <v>1</v>
      </c>
      <c r="N1143">
        <v>0.89224704336399396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232</v>
      </c>
      <c r="F1144">
        <v>225</v>
      </c>
      <c r="G1144">
        <v>7</v>
      </c>
      <c r="H1144">
        <v>194</v>
      </c>
      <c r="I1144">
        <v>38</v>
      </c>
      <c r="J1144">
        <v>31</v>
      </c>
      <c r="K1144">
        <v>0.83620689655172398</v>
      </c>
      <c r="L1144">
        <v>0.862222222222222</v>
      </c>
      <c r="M1144">
        <v>1.03111111111111</v>
      </c>
      <c r="N1144">
        <v>0.84901531728665203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1020</v>
      </c>
      <c r="F1145">
        <v>1035</v>
      </c>
      <c r="G1145">
        <v>15</v>
      </c>
      <c r="H1145">
        <v>1011</v>
      </c>
      <c r="I1145">
        <v>9</v>
      </c>
      <c r="J1145">
        <v>24</v>
      </c>
      <c r="K1145">
        <v>0.99117647058823499</v>
      </c>
      <c r="L1145">
        <v>0.97681159420289798</v>
      </c>
      <c r="M1145">
        <v>0.98550724637681097</v>
      </c>
      <c r="N1145">
        <v>0.98394160583941603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810</v>
      </c>
      <c r="F1146">
        <v>827</v>
      </c>
      <c r="G1146">
        <v>17</v>
      </c>
      <c r="H1146">
        <v>732</v>
      </c>
      <c r="I1146">
        <v>78</v>
      </c>
      <c r="J1146">
        <v>95</v>
      </c>
      <c r="K1146">
        <v>0.90370370370370301</v>
      </c>
      <c r="L1146">
        <v>0.88512696493349396</v>
      </c>
      <c r="M1146">
        <v>0.97944377267230898</v>
      </c>
      <c r="N1146">
        <v>0.89431887599266902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238</v>
      </c>
      <c r="F1147">
        <v>243</v>
      </c>
      <c r="G1147">
        <v>5</v>
      </c>
      <c r="H1147">
        <v>141</v>
      </c>
      <c r="I1147">
        <v>97</v>
      </c>
      <c r="J1147">
        <v>102</v>
      </c>
      <c r="K1147">
        <v>0.59243697478991597</v>
      </c>
      <c r="L1147">
        <v>0.58024691358024605</v>
      </c>
      <c r="M1147">
        <v>0.97942386831275696</v>
      </c>
      <c r="N1147">
        <v>0.58627858627858598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1034</v>
      </c>
      <c r="F1148">
        <v>1035</v>
      </c>
      <c r="G1148">
        <v>1</v>
      </c>
      <c r="H1148">
        <v>1023</v>
      </c>
      <c r="I1148">
        <v>11</v>
      </c>
      <c r="J1148">
        <v>12</v>
      </c>
      <c r="K1148">
        <v>0.98936170212765895</v>
      </c>
      <c r="L1148">
        <v>0.98840579710144905</v>
      </c>
      <c r="M1148">
        <v>0.99903381642512001</v>
      </c>
      <c r="N1148">
        <v>0.98888351860802304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823</v>
      </c>
      <c r="F1149">
        <v>827</v>
      </c>
      <c r="G1149">
        <v>4</v>
      </c>
      <c r="H1149">
        <v>756</v>
      </c>
      <c r="I1149">
        <v>67</v>
      </c>
      <c r="J1149">
        <v>71</v>
      </c>
      <c r="K1149">
        <v>0.91859052247873596</v>
      </c>
      <c r="L1149">
        <v>0.91414752116082199</v>
      </c>
      <c r="M1149">
        <v>0.99516324062877803</v>
      </c>
      <c r="N1149">
        <v>0.91636363636363605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232</v>
      </c>
      <c r="F1150">
        <v>243</v>
      </c>
      <c r="G1150">
        <v>11</v>
      </c>
      <c r="H1150">
        <v>171</v>
      </c>
      <c r="I1150">
        <v>61</v>
      </c>
      <c r="J1150">
        <v>72</v>
      </c>
      <c r="K1150">
        <v>0.73706896551724099</v>
      </c>
      <c r="L1150">
        <v>0.70370370370370305</v>
      </c>
      <c r="M1150">
        <v>0.95473251028806505</v>
      </c>
      <c r="N1150">
        <v>0.72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1019</v>
      </c>
      <c r="F1151">
        <v>1035</v>
      </c>
      <c r="G1151">
        <v>16</v>
      </c>
      <c r="H1151">
        <v>1016</v>
      </c>
      <c r="I1151">
        <v>3</v>
      </c>
      <c r="J1151">
        <v>19</v>
      </c>
      <c r="K1151">
        <v>0.99705593719332597</v>
      </c>
      <c r="L1151">
        <v>0.98164251207729403</v>
      </c>
      <c r="M1151">
        <v>0.98454106280193199</v>
      </c>
      <c r="N1151">
        <v>0.98928919182083697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840</v>
      </c>
      <c r="F1152">
        <v>827</v>
      </c>
      <c r="G1152">
        <v>13</v>
      </c>
      <c r="H1152">
        <v>767</v>
      </c>
      <c r="I1152">
        <v>73</v>
      </c>
      <c r="J1152">
        <v>60</v>
      </c>
      <c r="K1152">
        <v>0.91309523809523796</v>
      </c>
      <c r="L1152">
        <v>0.92744860943167995</v>
      </c>
      <c r="M1152">
        <v>1.0157194679564601</v>
      </c>
      <c r="N1152">
        <v>0.92021595680863799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250</v>
      </c>
      <c r="F1153">
        <v>243</v>
      </c>
      <c r="G1153">
        <v>7</v>
      </c>
      <c r="H1153">
        <v>185</v>
      </c>
      <c r="I1153">
        <v>65</v>
      </c>
      <c r="J1153">
        <v>58</v>
      </c>
      <c r="K1153">
        <v>0.74</v>
      </c>
      <c r="L1153">
        <v>0.76131687242798296</v>
      </c>
      <c r="M1153">
        <v>1.0288065843621399</v>
      </c>
      <c r="N1153">
        <v>0.75050709939147997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1092</v>
      </c>
      <c r="F1154">
        <v>1107</v>
      </c>
      <c r="G1154">
        <v>15</v>
      </c>
      <c r="H1154">
        <v>1085</v>
      </c>
      <c r="I1154">
        <v>7</v>
      </c>
      <c r="J1154">
        <v>22</v>
      </c>
      <c r="K1154">
        <v>0.99358974358974295</v>
      </c>
      <c r="L1154">
        <v>0.98012646793134595</v>
      </c>
      <c r="M1154">
        <v>0.98644986449864502</v>
      </c>
      <c r="N1154">
        <v>0.98681218735789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661</v>
      </c>
      <c r="F1155">
        <v>701</v>
      </c>
      <c r="G1155">
        <v>40</v>
      </c>
      <c r="H1155">
        <v>622</v>
      </c>
      <c r="I1155">
        <v>39</v>
      </c>
      <c r="J1155">
        <v>79</v>
      </c>
      <c r="K1155">
        <v>0.94099848714069501</v>
      </c>
      <c r="L1155">
        <v>0.88730385164051295</v>
      </c>
      <c r="M1155">
        <v>0.94293865905848695</v>
      </c>
      <c r="N1155">
        <v>0.91336270190895696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203</v>
      </c>
      <c r="F1156">
        <v>266</v>
      </c>
      <c r="G1156">
        <v>63</v>
      </c>
      <c r="H1156">
        <v>128</v>
      </c>
      <c r="I1156">
        <v>75</v>
      </c>
      <c r="J1156">
        <v>138</v>
      </c>
      <c r="K1156">
        <v>0.63054187192118205</v>
      </c>
      <c r="L1156">
        <v>0.48120300751879602</v>
      </c>
      <c r="M1156">
        <v>0.76315789473684204</v>
      </c>
      <c r="N1156">
        <v>0.54584221748400796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1074</v>
      </c>
      <c r="F1157">
        <v>1107</v>
      </c>
      <c r="G1157">
        <v>33</v>
      </c>
      <c r="H1157">
        <v>1065</v>
      </c>
      <c r="I1157">
        <v>9</v>
      </c>
      <c r="J1157">
        <v>42</v>
      </c>
      <c r="K1157">
        <v>0.99162011173184295</v>
      </c>
      <c r="L1157">
        <v>0.96205962059620598</v>
      </c>
      <c r="M1157">
        <v>0.97018970189701803</v>
      </c>
      <c r="N1157">
        <v>0.97661623108665696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655</v>
      </c>
      <c r="F1158">
        <v>701</v>
      </c>
      <c r="G1158">
        <v>46</v>
      </c>
      <c r="H1158">
        <v>618</v>
      </c>
      <c r="I1158">
        <v>37</v>
      </c>
      <c r="J1158">
        <v>83</v>
      </c>
      <c r="K1158">
        <v>0.94351145038167905</v>
      </c>
      <c r="L1158">
        <v>0.88159771754636196</v>
      </c>
      <c r="M1158">
        <v>0.93437945791726096</v>
      </c>
      <c r="N1158">
        <v>0.91150442477876104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259</v>
      </c>
      <c r="F1159">
        <v>266</v>
      </c>
      <c r="G1159">
        <v>7</v>
      </c>
      <c r="H1159">
        <v>212</v>
      </c>
      <c r="I1159">
        <v>47</v>
      </c>
      <c r="J1159">
        <v>54</v>
      </c>
      <c r="K1159">
        <v>0.81853281853281801</v>
      </c>
      <c r="L1159">
        <v>0.79699248120300703</v>
      </c>
      <c r="M1159">
        <v>0.97368421052631504</v>
      </c>
      <c r="N1159">
        <v>0.80761904761904701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1073</v>
      </c>
      <c r="F1160">
        <v>1107</v>
      </c>
      <c r="G1160">
        <v>34</v>
      </c>
      <c r="H1160">
        <v>1070</v>
      </c>
      <c r="I1160">
        <v>3</v>
      </c>
      <c r="J1160">
        <v>37</v>
      </c>
      <c r="K1160">
        <v>0.99720410065237597</v>
      </c>
      <c r="L1160">
        <v>0.96657633242999097</v>
      </c>
      <c r="M1160">
        <v>0.96928635953026199</v>
      </c>
      <c r="N1160">
        <v>0.98165137614678799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703</v>
      </c>
      <c r="F1161">
        <v>701</v>
      </c>
      <c r="G1161">
        <v>2</v>
      </c>
      <c r="H1161">
        <v>663</v>
      </c>
      <c r="I1161">
        <v>40</v>
      </c>
      <c r="J1161">
        <v>38</v>
      </c>
      <c r="K1161">
        <v>0.943100995732574</v>
      </c>
      <c r="L1161">
        <v>0.94579172610556295</v>
      </c>
      <c r="M1161">
        <v>1.0028530670470699</v>
      </c>
      <c r="N1161">
        <v>0.94444444444444398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264</v>
      </c>
      <c r="F1162">
        <v>266</v>
      </c>
      <c r="G1162">
        <v>2</v>
      </c>
      <c r="H1162">
        <v>213</v>
      </c>
      <c r="I1162">
        <v>51</v>
      </c>
      <c r="J1162">
        <v>53</v>
      </c>
      <c r="K1162">
        <v>0.80681818181818099</v>
      </c>
      <c r="L1162">
        <v>0.80075187969924799</v>
      </c>
      <c r="M1162">
        <v>0.99248120300751796</v>
      </c>
      <c r="N1162">
        <v>0.80377358490565998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1032</v>
      </c>
      <c r="F1163">
        <v>1014</v>
      </c>
      <c r="G1163">
        <v>18</v>
      </c>
      <c r="H1163">
        <v>1005</v>
      </c>
      <c r="I1163">
        <v>27</v>
      </c>
      <c r="J1163">
        <v>9</v>
      </c>
      <c r="K1163">
        <v>0.97383720930232498</v>
      </c>
      <c r="L1163">
        <v>0.99112426035502899</v>
      </c>
      <c r="M1163">
        <v>1.01775147928994</v>
      </c>
      <c r="N1163">
        <v>0.98240469208211101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672</v>
      </c>
      <c r="F1164">
        <v>656</v>
      </c>
      <c r="G1164">
        <v>16</v>
      </c>
      <c r="H1164">
        <v>616</v>
      </c>
      <c r="I1164">
        <v>56</v>
      </c>
      <c r="J1164">
        <v>40</v>
      </c>
      <c r="K1164">
        <v>0.91666666666666596</v>
      </c>
      <c r="L1164">
        <v>0.93902439024390205</v>
      </c>
      <c r="M1164">
        <v>1.0243902439024299</v>
      </c>
      <c r="N1164">
        <v>0.92771084337349397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211</v>
      </c>
      <c r="F1165">
        <v>247</v>
      </c>
      <c r="G1165">
        <v>36</v>
      </c>
      <c r="H1165">
        <v>161</v>
      </c>
      <c r="I1165">
        <v>50</v>
      </c>
      <c r="J1165">
        <v>86</v>
      </c>
      <c r="K1165">
        <v>0.76303317535545001</v>
      </c>
      <c r="L1165">
        <v>0.65182186234817796</v>
      </c>
      <c r="M1165">
        <v>0.85425101214574894</v>
      </c>
      <c r="N1165">
        <v>0.70305676855895205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1028</v>
      </c>
      <c r="F1166">
        <v>1014</v>
      </c>
      <c r="G1166">
        <v>14</v>
      </c>
      <c r="H1166">
        <v>999</v>
      </c>
      <c r="I1166">
        <v>29</v>
      </c>
      <c r="J1166">
        <v>15</v>
      </c>
      <c r="K1166">
        <v>0.97178988326848204</v>
      </c>
      <c r="L1166">
        <v>0.98520710059171601</v>
      </c>
      <c r="M1166">
        <v>1.0138067061143901</v>
      </c>
      <c r="N1166">
        <v>0.97845249755142005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696</v>
      </c>
      <c r="F1167">
        <v>656</v>
      </c>
      <c r="G1167">
        <v>40</v>
      </c>
      <c r="H1167">
        <v>623</v>
      </c>
      <c r="I1167">
        <v>73</v>
      </c>
      <c r="J1167">
        <v>33</v>
      </c>
      <c r="K1167">
        <v>0.89511494252873502</v>
      </c>
      <c r="L1167">
        <v>0.94969512195121897</v>
      </c>
      <c r="M1167">
        <v>1.0609756097560901</v>
      </c>
      <c r="N1167">
        <v>0.921597633136094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250</v>
      </c>
      <c r="F1168">
        <v>247</v>
      </c>
      <c r="G1168">
        <v>3</v>
      </c>
      <c r="H1168">
        <v>210</v>
      </c>
      <c r="I1168">
        <v>40</v>
      </c>
      <c r="J1168">
        <v>37</v>
      </c>
      <c r="K1168">
        <v>0.84</v>
      </c>
      <c r="L1168">
        <v>0.85020242914979705</v>
      </c>
      <c r="M1168">
        <v>1.01214574898785</v>
      </c>
      <c r="N1168">
        <v>0.84507042253521103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999</v>
      </c>
      <c r="F1169">
        <v>1014</v>
      </c>
      <c r="G1169">
        <v>15</v>
      </c>
      <c r="H1169">
        <v>995</v>
      </c>
      <c r="I1169">
        <v>4</v>
      </c>
      <c r="J1169">
        <v>19</v>
      </c>
      <c r="K1169">
        <v>0.99599599599599598</v>
      </c>
      <c r="L1169">
        <v>0.98126232741617303</v>
      </c>
      <c r="M1169">
        <v>0.98520710059171601</v>
      </c>
      <c r="N1169">
        <v>0.98857426726279096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645</v>
      </c>
      <c r="F1170">
        <v>656</v>
      </c>
      <c r="G1170">
        <v>11</v>
      </c>
      <c r="H1170">
        <v>599</v>
      </c>
      <c r="I1170">
        <v>46</v>
      </c>
      <c r="J1170">
        <v>57</v>
      </c>
      <c r="K1170">
        <v>0.92868217054263502</v>
      </c>
      <c r="L1170">
        <v>0.91310975609756095</v>
      </c>
      <c r="M1170">
        <v>0.98323170731707299</v>
      </c>
      <c r="N1170">
        <v>0.920830130668716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252</v>
      </c>
      <c r="F1171">
        <v>247</v>
      </c>
      <c r="G1171">
        <v>5</v>
      </c>
      <c r="H1171">
        <v>208</v>
      </c>
      <c r="I1171">
        <v>44</v>
      </c>
      <c r="J1171">
        <v>39</v>
      </c>
      <c r="K1171">
        <v>0.82539682539682502</v>
      </c>
      <c r="L1171">
        <v>0.84210526315789402</v>
      </c>
      <c r="M1171">
        <v>1.0202429149797501</v>
      </c>
      <c r="N1171">
        <v>0.83366733466933796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1073</v>
      </c>
      <c r="F1172">
        <v>1070</v>
      </c>
      <c r="G1172">
        <v>3</v>
      </c>
      <c r="H1172">
        <v>1060</v>
      </c>
      <c r="I1172">
        <v>13</v>
      </c>
      <c r="J1172">
        <v>10</v>
      </c>
      <c r="K1172">
        <v>0.98788443616029797</v>
      </c>
      <c r="L1172">
        <v>0.99065420560747597</v>
      </c>
      <c r="M1172">
        <v>1.0028037383177499</v>
      </c>
      <c r="N1172">
        <v>0.98926738217452104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714</v>
      </c>
      <c r="F1173">
        <v>700</v>
      </c>
      <c r="G1173">
        <v>14</v>
      </c>
      <c r="H1173">
        <v>624</v>
      </c>
      <c r="I1173">
        <v>90</v>
      </c>
      <c r="J1173">
        <v>76</v>
      </c>
      <c r="K1173">
        <v>0.873949579831932</v>
      </c>
      <c r="L1173">
        <v>0.89142857142857101</v>
      </c>
      <c r="M1173">
        <v>1.02</v>
      </c>
      <c r="N1173">
        <v>0.88260254596888199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215</v>
      </c>
      <c r="F1174">
        <v>239</v>
      </c>
      <c r="G1174">
        <v>24</v>
      </c>
      <c r="H1174">
        <v>146</v>
      </c>
      <c r="I1174">
        <v>69</v>
      </c>
      <c r="J1174">
        <v>93</v>
      </c>
      <c r="K1174">
        <v>0.67906976744185998</v>
      </c>
      <c r="L1174">
        <v>0.61087866108786604</v>
      </c>
      <c r="M1174">
        <v>0.89958158995815896</v>
      </c>
      <c r="N1174">
        <v>0.6431718061674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1064</v>
      </c>
      <c r="F1175">
        <v>1070</v>
      </c>
      <c r="G1175">
        <v>6</v>
      </c>
      <c r="H1175">
        <v>1055</v>
      </c>
      <c r="I1175">
        <v>9</v>
      </c>
      <c r="J1175">
        <v>15</v>
      </c>
      <c r="K1175">
        <v>0.99154135338345795</v>
      </c>
      <c r="L1175">
        <v>0.98598130841121501</v>
      </c>
      <c r="M1175">
        <v>0.99439252336448603</v>
      </c>
      <c r="N1175">
        <v>0.98875351452671001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712</v>
      </c>
      <c r="F1176">
        <v>700</v>
      </c>
      <c r="G1176">
        <v>12</v>
      </c>
      <c r="H1176">
        <v>637</v>
      </c>
      <c r="I1176">
        <v>75</v>
      </c>
      <c r="J1176">
        <v>63</v>
      </c>
      <c r="K1176">
        <v>0.89466292134831404</v>
      </c>
      <c r="L1176">
        <v>0.91</v>
      </c>
      <c r="M1176">
        <v>1.01714285714285</v>
      </c>
      <c r="N1176">
        <v>0.90226628895184102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216</v>
      </c>
      <c r="F1177">
        <v>239</v>
      </c>
      <c r="G1177">
        <v>23</v>
      </c>
      <c r="H1177">
        <v>175</v>
      </c>
      <c r="I1177">
        <v>41</v>
      </c>
      <c r="J1177">
        <v>64</v>
      </c>
      <c r="K1177">
        <v>0.81018518518518501</v>
      </c>
      <c r="L1177">
        <v>0.73221757322175696</v>
      </c>
      <c r="M1177">
        <v>0.90376569037656895</v>
      </c>
      <c r="N1177">
        <v>0.76923076923076905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1055</v>
      </c>
      <c r="F1178">
        <v>1070</v>
      </c>
      <c r="G1178">
        <v>15</v>
      </c>
      <c r="H1178">
        <v>1053</v>
      </c>
      <c r="I1178">
        <v>2</v>
      </c>
      <c r="J1178">
        <v>17</v>
      </c>
      <c r="K1178">
        <v>0.99810426540284303</v>
      </c>
      <c r="L1178">
        <v>0.98411214953270998</v>
      </c>
      <c r="M1178">
        <v>0.98598130841121501</v>
      </c>
      <c r="N1178">
        <v>0.99105882352941099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700</v>
      </c>
      <c r="F1179">
        <v>700</v>
      </c>
      <c r="G1179">
        <v>0</v>
      </c>
      <c r="H1179">
        <v>638</v>
      </c>
      <c r="I1179">
        <v>62</v>
      </c>
      <c r="J1179">
        <v>62</v>
      </c>
      <c r="K1179">
        <v>0.91142857142857103</v>
      </c>
      <c r="L1179">
        <v>0.91142857142857103</v>
      </c>
      <c r="M1179">
        <v>1</v>
      </c>
      <c r="N1179">
        <v>0.91142857142857103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235</v>
      </c>
      <c r="F1180">
        <v>239</v>
      </c>
      <c r="G1180">
        <v>4</v>
      </c>
      <c r="H1180">
        <v>186</v>
      </c>
      <c r="I1180">
        <v>49</v>
      </c>
      <c r="J1180">
        <v>53</v>
      </c>
      <c r="K1180">
        <v>0.79148936170212703</v>
      </c>
      <c r="L1180">
        <v>0.77824267782426704</v>
      </c>
      <c r="M1180">
        <v>0.98326359832635901</v>
      </c>
      <c r="N1180">
        <v>0.784810126582278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1031</v>
      </c>
      <c r="F1181">
        <v>1007</v>
      </c>
      <c r="G1181">
        <v>24</v>
      </c>
      <c r="H1181">
        <v>1007</v>
      </c>
      <c r="I1181">
        <v>24</v>
      </c>
      <c r="J1181">
        <v>0</v>
      </c>
      <c r="K1181">
        <v>0.97672162948593599</v>
      </c>
      <c r="L1181">
        <v>1</v>
      </c>
      <c r="M1181">
        <v>1.0238331678252199</v>
      </c>
      <c r="N1181">
        <v>0.98822374877330699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698</v>
      </c>
      <c r="F1182">
        <v>641</v>
      </c>
      <c r="G1182">
        <v>57</v>
      </c>
      <c r="H1182">
        <v>590</v>
      </c>
      <c r="I1182">
        <v>108</v>
      </c>
      <c r="J1182">
        <v>51</v>
      </c>
      <c r="K1182">
        <v>0.84527220630372402</v>
      </c>
      <c r="L1182">
        <v>0.92043681747269801</v>
      </c>
      <c r="M1182">
        <v>1.0889235569422699</v>
      </c>
      <c r="N1182">
        <v>0.88125466766243399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229</v>
      </c>
      <c r="F1183">
        <v>204</v>
      </c>
      <c r="G1183">
        <v>25</v>
      </c>
      <c r="H1183">
        <v>163</v>
      </c>
      <c r="I1183">
        <v>66</v>
      </c>
      <c r="J1183">
        <v>41</v>
      </c>
      <c r="K1183">
        <v>0.71179039301309999</v>
      </c>
      <c r="L1183">
        <v>0.79901960784313697</v>
      </c>
      <c r="M1183">
        <v>1.12254901960784</v>
      </c>
      <c r="N1183">
        <v>0.752886836027713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1027</v>
      </c>
      <c r="F1184">
        <v>1007</v>
      </c>
      <c r="G1184">
        <v>20</v>
      </c>
      <c r="H1184">
        <v>1007</v>
      </c>
      <c r="I1184">
        <v>20</v>
      </c>
      <c r="J1184">
        <v>0</v>
      </c>
      <c r="K1184">
        <v>0.98052580331061301</v>
      </c>
      <c r="L1184">
        <v>1</v>
      </c>
      <c r="M1184">
        <v>1.01986097318768</v>
      </c>
      <c r="N1184">
        <v>0.99016715830875102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681</v>
      </c>
      <c r="F1185">
        <v>641</v>
      </c>
      <c r="G1185">
        <v>40</v>
      </c>
      <c r="H1185">
        <v>590</v>
      </c>
      <c r="I1185">
        <v>91</v>
      </c>
      <c r="J1185">
        <v>51</v>
      </c>
      <c r="K1185">
        <v>0.86637298091042503</v>
      </c>
      <c r="L1185">
        <v>0.92043681747269801</v>
      </c>
      <c r="M1185">
        <v>1.0624024960998399</v>
      </c>
      <c r="N1185">
        <v>0.89258698940998404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236</v>
      </c>
      <c r="F1186">
        <v>204</v>
      </c>
      <c r="G1186">
        <v>32</v>
      </c>
      <c r="H1186">
        <v>171</v>
      </c>
      <c r="I1186">
        <v>65</v>
      </c>
      <c r="J1186">
        <v>33</v>
      </c>
      <c r="K1186">
        <v>0.72457627118643997</v>
      </c>
      <c r="L1186">
        <v>0.83823529411764697</v>
      </c>
      <c r="M1186">
        <v>1.15686274509803</v>
      </c>
      <c r="N1186">
        <v>0.777272727272727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987</v>
      </c>
      <c r="F1187">
        <v>1007</v>
      </c>
      <c r="G1187">
        <v>20</v>
      </c>
      <c r="H1187">
        <v>986</v>
      </c>
      <c r="I1187">
        <v>1</v>
      </c>
      <c r="J1187">
        <v>21</v>
      </c>
      <c r="K1187">
        <v>0.99898682877406197</v>
      </c>
      <c r="L1187">
        <v>0.97914597815292903</v>
      </c>
      <c r="M1187">
        <v>0.98013902681231302</v>
      </c>
      <c r="N1187">
        <v>0.98896690070210602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642</v>
      </c>
      <c r="F1188">
        <v>641</v>
      </c>
      <c r="G1188">
        <v>1</v>
      </c>
      <c r="H1188">
        <v>572</v>
      </c>
      <c r="I1188">
        <v>70</v>
      </c>
      <c r="J1188">
        <v>69</v>
      </c>
      <c r="K1188">
        <v>0.89096573208722696</v>
      </c>
      <c r="L1188">
        <v>0.89235569422776895</v>
      </c>
      <c r="M1188">
        <v>1.0015600624024901</v>
      </c>
      <c r="N1188">
        <v>0.89166017147310905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226</v>
      </c>
      <c r="F1189">
        <v>204</v>
      </c>
      <c r="G1189">
        <v>22</v>
      </c>
      <c r="H1189">
        <v>170</v>
      </c>
      <c r="I1189">
        <v>56</v>
      </c>
      <c r="J1189">
        <v>34</v>
      </c>
      <c r="K1189">
        <v>0.75221238938053003</v>
      </c>
      <c r="L1189">
        <v>0.83333333333333304</v>
      </c>
      <c r="M1189">
        <v>1.1078431372549</v>
      </c>
      <c r="N1189">
        <v>0.79069767441860395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981</v>
      </c>
      <c r="F1190">
        <v>1000</v>
      </c>
      <c r="G1190">
        <v>19</v>
      </c>
      <c r="H1190">
        <v>979</v>
      </c>
      <c r="I1190">
        <v>2</v>
      </c>
      <c r="J1190">
        <v>21</v>
      </c>
      <c r="K1190">
        <v>0.99796126401630902</v>
      </c>
      <c r="L1190">
        <v>0.97899999999999998</v>
      </c>
      <c r="M1190">
        <v>0.98099999999999998</v>
      </c>
      <c r="N1190">
        <v>0.98838970217062005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859</v>
      </c>
      <c r="F1191">
        <v>815</v>
      </c>
      <c r="G1191">
        <v>44</v>
      </c>
      <c r="H1191">
        <v>779</v>
      </c>
      <c r="I1191">
        <v>80</v>
      </c>
      <c r="J1191">
        <v>36</v>
      </c>
      <c r="K1191">
        <v>0.906868451688009</v>
      </c>
      <c r="L1191">
        <v>0.95582822085889496</v>
      </c>
      <c r="M1191">
        <v>1.0539877300613401</v>
      </c>
      <c r="N1191">
        <v>0.93070489844683402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262</v>
      </c>
      <c r="F1192">
        <v>216</v>
      </c>
      <c r="G1192">
        <v>46</v>
      </c>
      <c r="H1192">
        <v>162</v>
      </c>
      <c r="I1192">
        <v>100</v>
      </c>
      <c r="J1192">
        <v>54</v>
      </c>
      <c r="K1192">
        <v>0.61832061068702204</v>
      </c>
      <c r="L1192">
        <v>0.75</v>
      </c>
      <c r="M1192">
        <v>1.2129629629629599</v>
      </c>
      <c r="N1192">
        <v>0.67782426778242599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977</v>
      </c>
      <c r="F1193">
        <v>1000</v>
      </c>
      <c r="G1193">
        <v>23</v>
      </c>
      <c r="H1193">
        <v>971</v>
      </c>
      <c r="I1193">
        <v>6</v>
      </c>
      <c r="J1193">
        <v>29</v>
      </c>
      <c r="K1193">
        <v>0.99385875127942602</v>
      </c>
      <c r="L1193">
        <v>0.97099999999999997</v>
      </c>
      <c r="M1193">
        <v>0.97699999999999998</v>
      </c>
      <c r="N1193">
        <v>0.98229640870004997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845</v>
      </c>
      <c r="F1194">
        <v>815</v>
      </c>
      <c r="G1194">
        <v>30</v>
      </c>
      <c r="H1194">
        <v>786</v>
      </c>
      <c r="I1194">
        <v>59</v>
      </c>
      <c r="J1194">
        <v>29</v>
      </c>
      <c r="K1194">
        <v>0.93017751479289901</v>
      </c>
      <c r="L1194">
        <v>0.96441717791410997</v>
      </c>
      <c r="M1194">
        <v>1.03680981595092</v>
      </c>
      <c r="N1194">
        <v>0.94698795180722894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236</v>
      </c>
      <c r="F1195">
        <v>216</v>
      </c>
      <c r="G1195">
        <v>20</v>
      </c>
      <c r="H1195">
        <v>181</v>
      </c>
      <c r="I1195">
        <v>55</v>
      </c>
      <c r="J1195">
        <v>35</v>
      </c>
      <c r="K1195">
        <v>0.76694915254237195</v>
      </c>
      <c r="L1195">
        <v>0.83796296296296202</v>
      </c>
      <c r="M1195">
        <v>1.0925925925925899</v>
      </c>
      <c r="N1195">
        <v>0.80088495575221197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982</v>
      </c>
      <c r="F1196">
        <v>1000</v>
      </c>
      <c r="G1196">
        <v>18</v>
      </c>
      <c r="H1196">
        <v>981</v>
      </c>
      <c r="I1196">
        <v>1</v>
      </c>
      <c r="J1196">
        <v>19</v>
      </c>
      <c r="K1196">
        <v>0.99898167006109895</v>
      </c>
      <c r="L1196">
        <v>0.98099999999999998</v>
      </c>
      <c r="M1196">
        <v>0.98199999999999998</v>
      </c>
      <c r="N1196">
        <v>0.98990918264379402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818</v>
      </c>
      <c r="F1197">
        <v>815</v>
      </c>
      <c r="G1197">
        <v>3</v>
      </c>
      <c r="H1197">
        <v>763</v>
      </c>
      <c r="I1197">
        <v>55</v>
      </c>
      <c r="J1197">
        <v>52</v>
      </c>
      <c r="K1197">
        <v>0.93276283618581901</v>
      </c>
      <c r="L1197">
        <v>0.93619631901840406</v>
      </c>
      <c r="M1197">
        <v>1.00368098159509</v>
      </c>
      <c r="N1197">
        <v>0.93447642375995099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229</v>
      </c>
      <c r="F1198">
        <v>216</v>
      </c>
      <c r="G1198">
        <v>13</v>
      </c>
      <c r="H1198">
        <v>182</v>
      </c>
      <c r="I1198">
        <v>47</v>
      </c>
      <c r="J1198">
        <v>34</v>
      </c>
      <c r="K1198">
        <v>0.79475982532750999</v>
      </c>
      <c r="L1198">
        <v>0.842592592592592</v>
      </c>
      <c r="M1198">
        <v>1.06018518518518</v>
      </c>
      <c r="N1198">
        <v>0.817977528089887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1022</v>
      </c>
      <c r="F1199">
        <v>1052</v>
      </c>
      <c r="G1199">
        <v>30</v>
      </c>
      <c r="H1199">
        <v>1020</v>
      </c>
      <c r="I1199">
        <v>2</v>
      </c>
      <c r="J1199">
        <v>32</v>
      </c>
      <c r="K1199">
        <v>0.998043052837573</v>
      </c>
      <c r="L1199">
        <v>0.96958174904942895</v>
      </c>
      <c r="M1199">
        <v>0.97148288973384</v>
      </c>
      <c r="N1199">
        <v>0.98360655737704905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870</v>
      </c>
      <c r="F1200">
        <v>913</v>
      </c>
      <c r="G1200">
        <v>43</v>
      </c>
      <c r="H1200">
        <v>812</v>
      </c>
      <c r="I1200">
        <v>58</v>
      </c>
      <c r="J1200">
        <v>101</v>
      </c>
      <c r="K1200">
        <v>0.93333333333333302</v>
      </c>
      <c r="L1200">
        <v>0.88937568455640703</v>
      </c>
      <c r="M1200">
        <v>0.95290251916757895</v>
      </c>
      <c r="N1200">
        <v>0.910824453168816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201</v>
      </c>
      <c r="F1201">
        <v>217</v>
      </c>
      <c r="G1201">
        <v>16</v>
      </c>
      <c r="H1201">
        <v>136</v>
      </c>
      <c r="I1201">
        <v>65</v>
      </c>
      <c r="J1201">
        <v>81</v>
      </c>
      <c r="K1201">
        <v>0.67661691542288505</v>
      </c>
      <c r="L1201">
        <v>0.62672811059907796</v>
      </c>
      <c r="M1201">
        <v>0.92626728110598999</v>
      </c>
      <c r="N1201">
        <v>0.65071770334928203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1015</v>
      </c>
      <c r="F1202">
        <v>1052</v>
      </c>
      <c r="G1202">
        <v>37</v>
      </c>
      <c r="H1202">
        <v>1008</v>
      </c>
      <c r="I1202">
        <v>7</v>
      </c>
      <c r="J1202">
        <v>44</v>
      </c>
      <c r="K1202">
        <v>0.99310344827586206</v>
      </c>
      <c r="L1202">
        <v>0.95817490494296498</v>
      </c>
      <c r="M1202">
        <v>0.96482889733840305</v>
      </c>
      <c r="N1202">
        <v>0.97532656023221997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906</v>
      </c>
      <c r="F1203">
        <v>913</v>
      </c>
      <c r="G1203">
        <v>7</v>
      </c>
      <c r="H1203">
        <v>840</v>
      </c>
      <c r="I1203">
        <v>66</v>
      </c>
      <c r="J1203">
        <v>73</v>
      </c>
      <c r="K1203">
        <v>0.927152317880794</v>
      </c>
      <c r="L1203">
        <v>0.92004381161007598</v>
      </c>
      <c r="M1203">
        <v>0.99233296823658201</v>
      </c>
      <c r="N1203">
        <v>0.92358438702583801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235</v>
      </c>
      <c r="F1204">
        <v>217</v>
      </c>
      <c r="G1204">
        <v>18</v>
      </c>
      <c r="H1204">
        <v>175</v>
      </c>
      <c r="I1204">
        <v>60</v>
      </c>
      <c r="J1204">
        <v>42</v>
      </c>
      <c r="K1204">
        <v>0.74468085106382897</v>
      </c>
      <c r="L1204">
        <v>0.80645161290322498</v>
      </c>
      <c r="M1204">
        <v>1.08294930875576</v>
      </c>
      <c r="N1204">
        <v>0.77433628318584002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1032</v>
      </c>
      <c r="F1205">
        <v>1052</v>
      </c>
      <c r="G1205">
        <v>20</v>
      </c>
      <c r="H1205">
        <v>1032</v>
      </c>
      <c r="I1205">
        <v>0</v>
      </c>
      <c r="J1205">
        <v>20</v>
      </c>
      <c r="K1205">
        <v>1</v>
      </c>
      <c r="L1205">
        <v>0.98098859315589304</v>
      </c>
      <c r="M1205">
        <v>0.98098859315589304</v>
      </c>
      <c r="N1205">
        <v>0.99040307101727398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901</v>
      </c>
      <c r="F1206">
        <v>913</v>
      </c>
      <c r="G1206">
        <v>12</v>
      </c>
      <c r="H1206">
        <v>847</v>
      </c>
      <c r="I1206">
        <v>54</v>
      </c>
      <c r="J1206">
        <v>66</v>
      </c>
      <c r="K1206">
        <v>0.94006659267480497</v>
      </c>
      <c r="L1206">
        <v>0.92771084337349397</v>
      </c>
      <c r="M1206">
        <v>0.98685651697699805</v>
      </c>
      <c r="N1206">
        <v>0.93384785005512605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221</v>
      </c>
      <c r="F1207">
        <v>217</v>
      </c>
      <c r="G1207">
        <v>4</v>
      </c>
      <c r="H1207">
        <v>174</v>
      </c>
      <c r="I1207">
        <v>47</v>
      </c>
      <c r="J1207">
        <v>43</v>
      </c>
      <c r="K1207">
        <v>0.78733031674208098</v>
      </c>
      <c r="L1207">
        <v>0.80184331797234998</v>
      </c>
      <c r="M1207">
        <v>1.0184331797235</v>
      </c>
      <c r="N1207">
        <v>0.79452054794520499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998</v>
      </c>
      <c r="F1208">
        <v>964</v>
      </c>
      <c r="G1208">
        <v>34</v>
      </c>
      <c r="H1208">
        <v>964</v>
      </c>
      <c r="I1208">
        <v>34</v>
      </c>
      <c r="J1208">
        <v>0</v>
      </c>
      <c r="K1208">
        <v>0.96593186372745399</v>
      </c>
      <c r="L1208">
        <v>1</v>
      </c>
      <c r="M1208">
        <v>1.0352697095435599</v>
      </c>
      <c r="N1208">
        <v>0.98267074413863398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802</v>
      </c>
      <c r="F1209">
        <v>774</v>
      </c>
      <c r="G1209">
        <v>28</v>
      </c>
      <c r="H1209">
        <v>725</v>
      </c>
      <c r="I1209">
        <v>77</v>
      </c>
      <c r="J1209">
        <v>49</v>
      </c>
      <c r="K1209">
        <v>0.90399002493765501</v>
      </c>
      <c r="L1209">
        <v>0.93669250645994795</v>
      </c>
      <c r="M1209">
        <v>1.0361757105943099</v>
      </c>
      <c r="N1209">
        <v>0.92005076142131903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184</v>
      </c>
      <c r="F1210">
        <v>218</v>
      </c>
      <c r="G1210">
        <v>34</v>
      </c>
      <c r="H1210">
        <v>154</v>
      </c>
      <c r="I1210">
        <v>30</v>
      </c>
      <c r="J1210">
        <v>64</v>
      </c>
      <c r="K1210">
        <v>0.83695652173913004</v>
      </c>
      <c r="L1210">
        <v>0.70642201834862295</v>
      </c>
      <c r="M1210">
        <v>0.84403669724770602</v>
      </c>
      <c r="N1210">
        <v>0.76616915422885501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958</v>
      </c>
      <c r="F1211">
        <v>964</v>
      </c>
      <c r="G1211">
        <v>6</v>
      </c>
      <c r="H1211">
        <v>948</v>
      </c>
      <c r="I1211">
        <v>10</v>
      </c>
      <c r="J1211">
        <v>16</v>
      </c>
      <c r="K1211">
        <v>0.98956158663882998</v>
      </c>
      <c r="L1211">
        <v>0.98340248962655596</v>
      </c>
      <c r="M1211">
        <v>0.99377593360995797</v>
      </c>
      <c r="N1211">
        <v>0.98647242455775197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768</v>
      </c>
      <c r="F1212">
        <v>774</v>
      </c>
      <c r="G1212">
        <v>6</v>
      </c>
      <c r="H1212">
        <v>715</v>
      </c>
      <c r="I1212">
        <v>53</v>
      </c>
      <c r="J1212">
        <v>59</v>
      </c>
      <c r="K1212">
        <v>0.93098958333333304</v>
      </c>
      <c r="L1212">
        <v>0.92377260981912102</v>
      </c>
      <c r="M1212">
        <v>0.99224806201550297</v>
      </c>
      <c r="N1212">
        <v>0.92736705577172496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209</v>
      </c>
      <c r="F1213">
        <v>218</v>
      </c>
      <c r="G1213">
        <v>9</v>
      </c>
      <c r="H1213">
        <v>180</v>
      </c>
      <c r="I1213">
        <v>29</v>
      </c>
      <c r="J1213">
        <v>38</v>
      </c>
      <c r="K1213">
        <v>0.86124401913875603</v>
      </c>
      <c r="L1213">
        <v>0.82568807339449501</v>
      </c>
      <c r="M1213">
        <v>0.95871559633027503</v>
      </c>
      <c r="N1213">
        <v>0.84309133489461296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949</v>
      </c>
      <c r="F1214">
        <v>964</v>
      </c>
      <c r="G1214">
        <v>15</v>
      </c>
      <c r="H1214">
        <v>946</v>
      </c>
      <c r="I1214">
        <v>3</v>
      </c>
      <c r="J1214">
        <v>18</v>
      </c>
      <c r="K1214">
        <v>0.99683877766069495</v>
      </c>
      <c r="L1214">
        <v>0.98132780082987503</v>
      </c>
      <c r="M1214">
        <v>0.98443983402489599</v>
      </c>
      <c r="N1214">
        <v>0.98902247778358598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759</v>
      </c>
      <c r="F1215">
        <v>774</v>
      </c>
      <c r="G1215">
        <v>15</v>
      </c>
      <c r="H1215">
        <v>708</v>
      </c>
      <c r="I1215">
        <v>51</v>
      </c>
      <c r="J1215">
        <v>66</v>
      </c>
      <c r="K1215">
        <v>0.93280632411067199</v>
      </c>
      <c r="L1215">
        <v>0.91472868217054204</v>
      </c>
      <c r="M1215">
        <v>0.98062015503875899</v>
      </c>
      <c r="N1215">
        <v>0.92367906066536198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218</v>
      </c>
      <c r="F1216">
        <v>218</v>
      </c>
      <c r="G1216">
        <v>0</v>
      </c>
      <c r="H1216">
        <v>178</v>
      </c>
      <c r="I1216">
        <v>40</v>
      </c>
      <c r="J1216">
        <v>40</v>
      </c>
      <c r="K1216">
        <v>0.81651376146788901</v>
      </c>
      <c r="L1216">
        <v>0.81651376146788901</v>
      </c>
      <c r="M1216">
        <v>1</v>
      </c>
      <c r="N1216">
        <v>0.81651376146789001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1105</v>
      </c>
      <c r="F1217">
        <v>1109</v>
      </c>
      <c r="G1217">
        <v>4</v>
      </c>
      <c r="H1217">
        <v>1098</v>
      </c>
      <c r="I1217">
        <v>7</v>
      </c>
      <c r="J1217">
        <v>11</v>
      </c>
      <c r="K1217">
        <v>0.99366515837103997</v>
      </c>
      <c r="L1217">
        <v>0.99008115419296605</v>
      </c>
      <c r="M1217">
        <v>0.99639314697925996</v>
      </c>
      <c r="N1217">
        <v>0.99186991869918695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680</v>
      </c>
      <c r="F1218">
        <v>681</v>
      </c>
      <c r="G1218">
        <v>1</v>
      </c>
      <c r="H1218">
        <v>596</v>
      </c>
      <c r="I1218">
        <v>84</v>
      </c>
      <c r="J1218">
        <v>85</v>
      </c>
      <c r="K1218">
        <v>0.876470588235294</v>
      </c>
      <c r="L1218">
        <v>0.87518355359764999</v>
      </c>
      <c r="M1218">
        <v>0.99853157121879499</v>
      </c>
      <c r="N1218">
        <v>0.87582659808963903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203</v>
      </c>
      <c r="F1219">
        <v>272</v>
      </c>
      <c r="G1219">
        <v>69</v>
      </c>
      <c r="H1219">
        <v>117</v>
      </c>
      <c r="I1219">
        <v>86</v>
      </c>
      <c r="J1219">
        <v>155</v>
      </c>
      <c r="K1219">
        <v>0.57635467980295496</v>
      </c>
      <c r="L1219">
        <v>0.43014705882352899</v>
      </c>
      <c r="M1219">
        <v>0.74632352941176405</v>
      </c>
      <c r="N1219">
        <v>0.49263157894736798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1146</v>
      </c>
      <c r="F1220">
        <v>1109</v>
      </c>
      <c r="G1220">
        <v>37</v>
      </c>
      <c r="H1220">
        <v>1108</v>
      </c>
      <c r="I1220">
        <v>38</v>
      </c>
      <c r="J1220">
        <v>1</v>
      </c>
      <c r="K1220">
        <v>0.96684118673647401</v>
      </c>
      <c r="L1220">
        <v>0.99909828674481505</v>
      </c>
      <c r="M1220">
        <v>1.03336339044183</v>
      </c>
      <c r="N1220">
        <v>0.98270509977827003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679</v>
      </c>
      <c r="F1221">
        <v>681</v>
      </c>
      <c r="G1221">
        <v>2</v>
      </c>
      <c r="H1221">
        <v>607</v>
      </c>
      <c r="I1221">
        <v>72</v>
      </c>
      <c r="J1221">
        <v>74</v>
      </c>
      <c r="K1221">
        <v>0.89396170839469802</v>
      </c>
      <c r="L1221">
        <v>0.89133627019089501</v>
      </c>
      <c r="M1221">
        <v>0.99706314243759098</v>
      </c>
      <c r="N1221">
        <v>0.89264705882352902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261</v>
      </c>
      <c r="F1222">
        <v>272</v>
      </c>
      <c r="G1222">
        <v>11</v>
      </c>
      <c r="H1222">
        <v>201</v>
      </c>
      <c r="I1222">
        <v>60</v>
      </c>
      <c r="J1222">
        <v>71</v>
      </c>
      <c r="K1222">
        <v>0.77011494252873502</v>
      </c>
      <c r="L1222">
        <v>0.73897058823529405</v>
      </c>
      <c r="M1222">
        <v>0.95955882352941102</v>
      </c>
      <c r="N1222">
        <v>0.75422138836772901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1096</v>
      </c>
      <c r="F1223">
        <v>1109</v>
      </c>
      <c r="G1223">
        <v>13</v>
      </c>
      <c r="H1223">
        <v>1093</v>
      </c>
      <c r="I1223">
        <v>3</v>
      </c>
      <c r="J1223">
        <v>16</v>
      </c>
      <c r="K1223">
        <v>0.99726277372262695</v>
      </c>
      <c r="L1223">
        <v>0.98557258791704205</v>
      </c>
      <c r="M1223">
        <v>0.98827772768259603</v>
      </c>
      <c r="N1223">
        <v>0.99138321995464795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658</v>
      </c>
      <c r="F1224">
        <v>681</v>
      </c>
      <c r="G1224">
        <v>23</v>
      </c>
      <c r="H1224">
        <v>595</v>
      </c>
      <c r="I1224">
        <v>63</v>
      </c>
      <c r="J1224">
        <v>86</v>
      </c>
      <c r="K1224">
        <v>0.90425531914893598</v>
      </c>
      <c r="L1224">
        <v>0.87371512481644598</v>
      </c>
      <c r="M1224">
        <v>0.96622613803230495</v>
      </c>
      <c r="N1224">
        <v>0.88872292755787896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267</v>
      </c>
      <c r="F1225">
        <v>272</v>
      </c>
      <c r="G1225">
        <v>5</v>
      </c>
      <c r="H1225">
        <v>219</v>
      </c>
      <c r="I1225">
        <v>48</v>
      </c>
      <c r="J1225">
        <v>53</v>
      </c>
      <c r="K1225">
        <v>0.82022471910112305</v>
      </c>
      <c r="L1225">
        <v>0.80514705882352899</v>
      </c>
      <c r="M1225">
        <v>0.98161764705882304</v>
      </c>
      <c r="N1225">
        <v>0.81261595547309795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1036</v>
      </c>
      <c r="F1226">
        <v>1029</v>
      </c>
      <c r="G1226">
        <v>7</v>
      </c>
      <c r="H1226">
        <v>1027</v>
      </c>
      <c r="I1226">
        <v>9</v>
      </c>
      <c r="J1226">
        <v>2</v>
      </c>
      <c r="K1226">
        <v>0.99131274131274105</v>
      </c>
      <c r="L1226">
        <v>0.998056365403304</v>
      </c>
      <c r="M1226">
        <v>1.0068027210884301</v>
      </c>
      <c r="N1226">
        <v>0.99467312348668202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850</v>
      </c>
      <c r="F1227">
        <v>837</v>
      </c>
      <c r="G1227">
        <v>13</v>
      </c>
      <c r="H1227">
        <v>764</v>
      </c>
      <c r="I1227">
        <v>86</v>
      </c>
      <c r="J1227">
        <v>73</v>
      </c>
      <c r="K1227">
        <v>0.89882352941176402</v>
      </c>
      <c r="L1227">
        <v>0.91278375149342805</v>
      </c>
      <c r="M1227">
        <v>1.0155316606929501</v>
      </c>
      <c r="N1227">
        <v>0.90574985180794299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218</v>
      </c>
      <c r="F1228">
        <v>240</v>
      </c>
      <c r="G1228">
        <v>22</v>
      </c>
      <c r="H1228">
        <v>125</v>
      </c>
      <c r="I1228">
        <v>93</v>
      </c>
      <c r="J1228">
        <v>115</v>
      </c>
      <c r="K1228">
        <v>0.57339449541284404</v>
      </c>
      <c r="L1228">
        <v>0.52083333333333304</v>
      </c>
      <c r="M1228">
        <v>0.90833333333333299</v>
      </c>
      <c r="N1228">
        <v>0.54585152838427897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1013</v>
      </c>
      <c r="F1229">
        <v>1029</v>
      </c>
      <c r="G1229">
        <v>16</v>
      </c>
      <c r="H1229">
        <v>1006</v>
      </c>
      <c r="I1229">
        <v>7</v>
      </c>
      <c r="J1229">
        <v>23</v>
      </c>
      <c r="K1229">
        <v>0.99308983218163804</v>
      </c>
      <c r="L1229">
        <v>0.97764820213799797</v>
      </c>
      <c r="M1229">
        <v>0.98445092322643302</v>
      </c>
      <c r="N1229">
        <v>0.98530852105778599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860</v>
      </c>
      <c r="F1230">
        <v>837</v>
      </c>
      <c r="G1230">
        <v>23</v>
      </c>
      <c r="H1230">
        <v>793</v>
      </c>
      <c r="I1230">
        <v>67</v>
      </c>
      <c r="J1230">
        <v>44</v>
      </c>
      <c r="K1230">
        <v>0.92209302325581399</v>
      </c>
      <c r="L1230">
        <v>0.94743130227001104</v>
      </c>
      <c r="M1230">
        <v>1.0274790919952199</v>
      </c>
      <c r="N1230">
        <v>0.93459045374189698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288</v>
      </c>
      <c r="F1231">
        <v>240</v>
      </c>
      <c r="G1231">
        <v>48</v>
      </c>
      <c r="H1231">
        <v>191</v>
      </c>
      <c r="I1231">
        <v>97</v>
      </c>
      <c r="J1231">
        <v>49</v>
      </c>
      <c r="K1231">
        <v>0.66319444444444398</v>
      </c>
      <c r="L1231">
        <v>0.79583333333333295</v>
      </c>
      <c r="M1231">
        <v>1.2</v>
      </c>
      <c r="N1231">
        <v>0.72348484848484795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1014</v>
      </c>
      <c r="F1232">
        <v>1029</v>
      </c>
      <c r="G1232">
        <v>15</v>
      </c>
      <c r="H1232">
        <v>1013</v>
      </c>
      <c r="I1232">
        <v>1</v>
      </c>
      <c r="J1232">
        <v>16</v>
      </c>
      <c r="K1232">
        <v>0.99901380670611395</v>
      </c>
      <c r="L1232">
        <v>0.98445092322643302</v>
      </c>
      <c r="M1232">
        <v>0.98542274052478096</v>
      </c>
      <c r="N1232">
        <v>0.99167890357317601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841</v>
      </c>
      <c r="F1233">
        <v>837</v>
      </c>
      <c r="G1233">
        <v>4</v>
      </c>
      <c r="H1233">
        <v>777</v>
      </c>
      <c r="I1233">
        <v>64</v>
      </c>
      <c r="J1233">
        <v>60</v>
      </c>
      <c r="K1233">
        <v>0.92390011890606405</v>
      </c>
      <c r="L1233">
        <v>0.92831541218637903</v>
      </c>
      <c r="M1233">
        <v>1.0047789725209</v>
      </c>
      <c r="N1233">
        <v>0.92610250297973695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255</v>
      </c>
      <c r="F1234">
        <v>240</v>
      </c>
      <c r="G1234">
        <v>15</v>
      </c>
      <c r="H1234">
        <v>186</v>
      </c>
      <c r="I1234">
        <v>69</v>
      </c>
      <c r="J1234">
        <v>54</v>
      </c>
      <c r="K1234">
        <v>0.72941176470588198</v>
      </c>
      <c r="L1234">
        <v>0.77500000000000002</v>
      </c>
      <c r="M1234">
        <v>1.0625</v>
      </c>
      <c r="N1234">
        <v>0.75151515151515103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1044</v>
      </c>
      <c r="F1235">
        <v>1044</v>
      </c>
      <c r="G1235">
        <v>0</v>
      </c>
      <c r="H1235">
        <v>1035</v>
      </c>
      <c r="I1235">
        <v>9</v>
      </c>
      <c r="J1235">
        <v>9</v>
      </c>
      <c r="K1235">
        <v>0.99137931034482696</v>
      </c>
      <c r="L1235">
        <v>0.99137931034482696</v>
      </c>
      <c r="M1235">
        <v>1</v>
      </c>
      <c r="N1235">
        <v>0.99137931034482696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791</v>
      </c>
      <c r="F1236">
        <v>801</v>
      </c>
      <c r="G1236">
        <v>10</v>
      </c>
      <c r="H1236">
        <v>736</v>
      </c>
      <c r="I1236">
        <v>55</v>
      </c>
      <c r="J1236">
        <v>65</v>
      </c>
      <c r="K1236">
        <v>0.93046776232616901</v>
      </c>
      <c r="L1236">
        <v>0.91885143570536798</v>
      </c>
      <c r="M1236">
        <v>0.987515605493133</v>
      </c>
      <c r="N1236">
        <v>0.92462311557788901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167</v>
      </c>
      <c r="F1237">
        <v>252</v>
      </c>
      <c r="G1237">
        <v>85</v>
      </c>
      <c r="H1237">
        <v>125</v>
      </c>
      <c r="I1237">
        <v>42</v>
      </c>
      <c r="J1237">
        <v>127</v>
      </c>
      <c r="K1237">
        <v>0.74850299401197595</v>
      </c>
      <c r="L1237">
        <v>0.49603174603174599</v>
      </c>
      <c r="M1237">
        <v>0.66269841269841201</v>
      </c>
      <c r="N1237">
        <v>0.59665871121718295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1079</v>
      </c>
      <c r="F1238">
        <v>1044</v>
      </c>
      <c r="G1238">
        <v>35</v>
      </c>
      <c r="H1238">
        <v>1042</v>
      </c>
      <c r="I1238">
        <v>37</v>
      </c>
      <c r="J1238">
        <v>2</v>
      </c>
      <c r="K1238">
        <v>0.96570898980537501</v>
      </c>
      <c r="L1238">
        <v>0.998084291187739</v>
      </c>
      <c r="M1238">
        <v>1.03352490421455</v>
      </c>
      <c r="N1238">
        <v>0.98162976919453504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829</v>
      </c>
      <c r="F1239">
        <v>801</v>
      </c>
      <c r="G1239">
        <v>28</v>
      </c>
      <c r="H1239">
        <v>764</v>
      </c>
      <c r="I1239">
        <v>65</v>
      </c>
      <c r="J1239">
        <v>37</v>
      </c>
      <c r="K1239">
        <v>0.92159227985524705</v>
      </c>
      <c r="L1239">
        <v>0.95380774032459403</v>
      </c>
      <c r="M1239">
        <v>1.0349563046192201</v>
      </c>
      <c r="N1239">
        <v>0.93742331288343494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266</v>
      </c>
      <c r="F1240">
        <v>252</v>
      </c>
      <c r="G1240">
        <v>14</v>
      </c>
      <c r="H1240">
        <v>206</v>
      </c>
      <c r="I1240">
        <v>60</v>
      </c>
      <c r="J1240">
        <v>46</v>
      </c>
      <c r="K1240">
        <v>0.77443609022556303</v>
      </c>
      <c r="L1240">
        <v>0.817460317460317</v>
      </c>
      <c r="M1240">
        <v>1.05555555555555</v>
      </c>
      <c r="N1240">
        <v>0.795366795366795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1035</v>
      </c>
      <c r="F1241">
        <v>1044</v>
      </c>
      <c r="G1241">
        <v>9</v>
      </c>
      <c r="H1241">
        <v>1034</v>
      </c>
      <c r="I1241">
        <v>1</v>
      </c>
      <c r="J1241">
        <v>10</v>
      </c>
      <c r="K1241">
        <v>0.99903381642512001</v>
      </c>
      <c r="L1241">
        <v>0.99042145593869702</v>
      </c>
      <c r="M1241">
        <v>0.99137931034482696</v>
      </c>
      <c r="N1241">
        <v>0.99470899470899399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810</v>
      </c>
      <c r="F1242">
        <v>801</v>
      </c>
      <c r="G1242">
        <v>9</v>
      </c>
      <c r="H1242">
        <v>767</v>
      </c>
      <c r="I1242">
        <v>43</v>
      </c>
      <c r="J1242">
        <v>34</v>
      </c>
      <c r="K1242">
        <v>0.94691358024691297</v>
      </c>
      <c r="L1242">
        <v>0.95755305867665397</v>
      </c>
      <c r="M1242">
        <v>1.01123595505617</v>
      </c>
      <c r="N1242">
        <v>0.95220360024829298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264</v>
      </c>
      <c r="F1243">
        <v>252</v>
      </c>
      <c r="G1243">
        <v>12</v>
      </c>
      <c r="H1243">
        <v>219</v>
      </c>
      <c r="I1243">
        <v>45</v>
      </c>
      <c r="J1243">
        <v>33</v>
      </c>
      <c r="K1243">
        <v>0.82954545454545403</v>
      </c>
      <c r="L1243">
        <v>0.86904761904761896</v>
      </c>
      <c r="M1243">
        <v>1.0476190476190399</v>
      </c>
      <c r="N1243">
        <v>0.84883720930232498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1063</v>
      </c>
      <c r="F1244">
        <v>1076</v>
      </c>
      <c r="G1244">
        <v>13</v>
      </c>
      <c r="H1244">
        <v>1051</v>
      </c>
      <c r="I1244">
        <v>12</v>
      </c>
      <c r="J1244">
        <v>25</v>
      </c>
      <c r="K1244">
        <v>0.98871119473188995</v>
      </c>
      <c r="L1244">
        <v>0.97676579925650497</v>
      </c>
      <c r="M1244">
        <v>0.987918215613382</v>
      </c>
      <c r="N1244">
        <v>0.98270219728845198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744</v>
      </c>
      <c r="F1245">
        <v>753</v>
      </c>
      <c r="G1245">
        <v>9</v>
      </c>
      <c r="H1245">
        <v>686</v>
      </c>
      <c r="I1245">
        <v>58</v>
      </c>
      <c r="J1245">
        <v>67</v>
      </c>
      <c r="K1245">
        <v>0.92204301075268802</v>
      </c>
      <c r="L1245">
        <v>0.91102257636122097</v>
      </c>
      <c r="M1245">
        <v>0.98804780876494003</v>
      </c>
      <c r="N1245">
        <v>0.91649966599866395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261</v>
      </c>
      <c r="F1246">
        <v>245</v>
      </c>
      <c r="G1246">
        <v>16</v>
      </c>
      <c r="H1246">
        <v>166</v>
      </c>
      <c r="I1246">
        <v>95</v>
      </c>
      <c r="J1246">
        <v>79</v>
      </c>
      <c r="K1246">
        <v>0.63601532567049801</v>
      </c>
      <c r="L1246">
        <v>0.67755102040816295</v>
      </c>
      <c r="M1246">
        <v>1.0653061224489699</v>
      </c>
      <c r="N1246">
        <v>0.65612648221343794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1100</v>
      </c>
      <c r="F1247">
        <v>1076</v>
      </c>
      <c r="G1247">
        <v>24</v>
      </c>
      <c r="H1247">
        <v>1073</v>
      </c>
      <c r="I1247">
        <v>27</v>
      </c>
      <c r="J1247">
        <v>3</v>
      </c>
      <c r="K1247">
        <v>0.97545454545454502</v>
      </c>
      <c r="L1247">
        <v>0.99721189591077997</v>
      </c>
      <c r="M1247">
        <v>1.0223048327137501</v>
      </c>
      <c r="N1247">
        <v>0.98621323529411697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740</v>
      </c>
      <c r="F1248">
        <v>753</v>
      </c>
      <c r="G1248">
        <v>13</v>
      </c>
      <c r="H1248">
        <v>689</v>
      </c>
      <c r="I1248">
        <v>51</v>
      </c>
      <c r="J1248">
        <v>64</v>
      </c>
      <c r="K1248">
        <v>0.93108108108108101</v>
      </c>
      <c r="L1248">
        <v>0.915006640106241</v>
      </c>
      <c r="M1248">
        <v>0.98273572377158003</v>
      </c>
      <c r="N1248">
        <v>0.92297387809778897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267</v>
      </c>
      <c r="F1249">
        <v>245</v>
      </c>
      <c r="G1249">
        <v>22</v>
      </c>
      <c r="H1249">
        <v>203</v>
      </c>
      <c r="I1249">
        <v>64</v>
      </c>
      <c r="J1249">
        <v>42</v>
      </c>
      <c r="K1249">
        <v>0.76029962546816399</v>
      </c>
      <c r="L1249">
        <v>0.82857142857142796</v>
      </c>
      <c r="M1249">
        <v>1.08979591836734</v>
      </c>
      <c r="N1249">
        <v>0.79296875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1058</v>
      </c>
      <c r="F1250">
        <v>1076</v>
      </c>
      <c r="G1250">
        <v>18</v>
      </c>
      <c r="H1250">
        <v>1056</v>
      </c>
      <c r="I1250">
        <v>2</v>
      </c>
      <c r="J1250">
        <v>20</v>
      </c>
      <c r="K1250">
        <v>0.99810964083175802</v>
      </c>
      <c r="L1250">
        <v>0.98141263940520396</v>
      </c>
      <c r="M1250">
        <v>0.98327137546468402</v>
      </c>
      <c r="N1250">
        <v>0.98969072164948402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725</v>
      </c>
      <c r="F1251">
        <v>753</v>
      </c>
      <c r="G1251">
        <v>28</v>
      </c>
      <c r="H1251">
        <v>676</v>
      </c>
      <c r="I1251">
        <v>49</v>
      </c>
      <c r="J1251">
        <v>77</v>
      </c>
      <c r="K1251">
        <v>0.93241379310344796</v>
      </c>
      <c r="L1251">
        <v>0.89774236387782202</v>
      </c>
      <c r="M1251">
        <v>0.96281540504648</v>
      </c>
      <c r="N1251">
        <v>0.91474966170500605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255</v>
      </c>
      <c r="F1252">
        <v>245</v>
      </c>
      <c r="G1252">
        <v>10</v>
      </c>
      <c r="H1252">
        <v>193</v>
      </c>
      <c r="I1252">
        <v>62</v>
      </c>
      <c r="J1252">
        <v>52</v>
      </c>
      <c r="K1252">
        <v>0.75686274509803897</v>
      </c>
      <c r="L1252">
        <v>0.787755102040816</v>
      </c>
      <c r="M1252">
        <v>1.0408163265306101</v>
      </c>
      <c r="N1252">
        <v>0.77200000000000002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1211</v>
      </c>
      <c r="F1253">
        <v>1251</v>
      </c>
      <c r="G1253">
        <v>40</v>
      </c>
      <c r="H1253">
        <v>1203</v>
      </c>
      <c r="I1253">
        <v>8</v>
      </c>
      <c r="J1253">
        <v>48</v>
      </c>
      <c r="K1253">
        <v>0.99339388934764605</v>
      </c>
      <c r="L1253">
        <v>0.96163069544364499</v>
      </c>
      <c r="M1253">
        <v>0.96802557953637003</v>
      </c>
      <c r="N1253">
        <v>0.97725426482534505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870</v>
      </c>
      <c r="F1254">
        <v>841</v>
      </c>
      <c r="G1254">
        <v>29</v>
      </c>
      <c r="H1254">
        <v>764</v>
      </c>
      <c r="I1254">
        <v>106</v>
      </c>
      <c r="J1254">
        <v>77</v>
      </c>
      <c r="K1254">
        <v>0.87816091954022901</v>
      </c>
      <c r="L1254">
        <v>0.90844233055885804</v>
      </c>
      <c r="M1254">
        <v>1.03448275862068</v>
      </c>
      <c r="N1254">
        <v>0.89304500292226696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262</v>
      </c>
      <c r="F1255">
        <v>252</v>
      </c>
      <c r="G1255">
        <v>10</v>
      </c>
      <c r="H1255">
        <v>156</v>
      </c>
      <c r="I1255">
        <v>106</v>
      </c>
      <c r="J1255">
        <v>96</v>
      </c>
      <c r="K1255">
        <v>0.59541984732824405</v>
      </c>
      <c r="L1255">
        <v>0.61904761904761896</v>
      </c>
      <c r="M1255">
        <v>1.03968253968253</v>
      </c>
      <c r="N1255">
        <v>0.60700389105058306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1237</v>
      </c>
      <c r="F1256">
        <v>1251</v>
      </c>
      <c r="G1256">
        <v>14</v>
      </c>
      <c r="H1256">
        <v>1221</v>
      </c>
      <c r="I1256">
        <v>16</v>
      </c>
      <c r="J1256">
        <v>30</v>
      </c>
      <c r="K1256">
        <v>0.98706548100242497</v>
      </c>
      <c r="L1256">
        <v>0.97601918465227799</v>
      </c>
      <c r="M1256">
        <v>0.98880895283772896</v>
      </c>
      <c r="N1256">
        <v>0.98151125401929196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843</v>
      </c>
      <c r="F1257">
        <v>841</v>
      </c>
      <c r="G1257">
        <v>2</v>
      </c>
      <c r="H1257">
        <v>765</v>
      </c>
      <c r="I1257">
        <v>78</v>
      </c>
      <c r="J1257">
        <v>76</v>
      </c>
      <c r="K1257">
        <v>0.90747330960854</v>
      </c>
      <c r="L1257">
        <v>0.90963139120095104</v>
      </c>
      <c r="M1257">
        <v>1.00237812128418</v>
      </c>
      <c r="N1257">
        <v>0.90855106888361004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258</v>
      </c>
      <c r="F1258">
        <v>252</v>
      </c>
      <c r="G1258">
        <v>6</v>
      </c>
      <c r="H1258">
        <v>200</v>
      </c>
      <c r="I1258">
        <v>58</v>
      </c>
      <c r="J1258">
        <v>52</v>
      </c>
      <c r="K1258">
        <v>0.775193798449612</v>
      </c>
      <c r="L1258">
        <v>0.79365079365079305</v>
      </c>
      <c r="M1258">
        <v>1.02380952380952</v>
      </c>
      <c r="N1258">
        <v>0.78431372549019596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1200</v>
      </c>
      <c r="F1259">
        <v>1251</v>
      </c>
      <c r="G1259">
        <v>51</v>
      </c>
      <c r="H1259">
        <v>1198</v>
      </c>
      <c r="I1259">
        <v>2</v>
      </c>
      <c r="J1259">
        <v>53</v>
      </c>
      <c r="K1259">
        <v>0.99833333333333296</v>
      </c>
      <c r="L1259">
        <v>0.95763389288569101</v>
      </c>
      <c r="M1259">
        <v>0.95923261390887204</v>
      </c>
      <c r="N1259">
        <v>0.977560179518563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837</v>
      </c>
      <c r="F1260">
        <v>841</v>
      </c>
      <c r="G1260">
        <v>4</v>
      </c>
      <c r="H1260">
        <v>751</v>
      </c>
      <c r="I1260">
        <v>86</v>
      </c>
      <c r="J1260">
        <v>90</v>
      </c>
      <c r="K1260">
        <v>0.89725209080047696</v>
      </c>
      <c r="L1260">
        <v>0.89298454221165202</v>
      </c>
      <c r="M1260">
        <v>0.99524375743162896</v>
      </c>
      <c r="N1260">
        <v>0.89511323003575605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255</v>
      </c>
      <c r="F1261">
        <v>252</v>
      </c>
      <c r="G1261">
        <v>3</v>
      </c>
      <c r="H1261">
        <v>203</v>
      </c>
      <c r="I1261">
        <v>52</v>
      </c>
      <c r="J1261">
        <v>49</v>
      </c>
      <c r="K1261">
        <v>0.79607843137254897</v>
      </c>
      <c r="L1261">
        <v>0.80555555555555503</v>
      </c>
      <c r="M1261">
        <v>1.0119047619047601</v>
      </c>
      <c r="N1261">
        <v>0.80078895463510802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947</v>
      </c>
      <c r="F1262">
        <v>920</v>
      </c>
      <c r="G1262">
        <v>27</v>
      </c>
      <c r="H1262">
        <v>917</v>
      </c>
      <c r="I1262">
        <v>30</v>
      </c>
      <c r="J1262">
        <v>3</v>
      </c>
      <c r="K1262">
        <v>0.96832101372755996</v>
      </c>
      <c r="L1262">
        <v>0.99673913043478202</v>
      </c>
      <c r="M1262">
        <v>1.02934782608695</v>
      </c>
      <c r="N1262">
        <v>0.98232458489555396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577</v>
      </c>
      <c r="F1263">
        <v>549</v>
      </c>
      <c r="G1263">
        <v>28</v>
      </c>
      <c r="H1263">
        <v>476</v>
      </c>
      <c r="I1263">
        <v>101</v>
      </c>
      <c r="J1263">
        <v>73</v>
      </c>
      <c r="K1263">
        <v>0.82495667244367399</v>
      </c>
      <c r="L1263">
        <v>0.86703096539162094</v>
      </c>
      <c r="M1263">
        <v>1.0510018214936201</v>
      </c>
      <c r="N1263">
        <v>0.84547069271758402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205</v>
      </c>
      <c r="F1264">
        <v>204</v>
      </c>
      <c r="G1264">
        <v>1</v>
      </c>
      <c r="H1264">
        <v>152</v>
      </c>
      <c r="I1264">
        <v>53</v>
      </c>
      <c r="J1264">
        <v>52</v>
      </c>
      <c r="K1264">
        <v>0.741463414634146</v>
      </c>
      <c r="L1264">
        <v>0.74509803921568596</v>
      </c>
      <c r="M1264">
        <v>1.0049019607843099</v>
      </c>
      <c r="N1264">
        <v>0.743276283618581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932</v>
      </c>
      <c r="F1265">
        <v>920</v>
      </c>
      <c r="G1265">
        <v>12</v>
      </c>
      <c r="H1265">
        <v>915</v>
      </c>
      <c r="I1265">
        <v>17</v>
      </c>
      <c r="J1265">
        <v>5</v>
      </c>
      <c r="K1265">
        <v>0.98175965665235998</v>
      </c>
      <c r="L1265">
        <v>0.99456521739130399</v>
      </c>
      <c r="M1265">
        <v>1.0130434782608599</v>
      </c>
      <c r="N1265">
        <v>0.98812095032397396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586</v>
      </c>
      <c r="F1266">
        <v>549</v>
      </c>
      <c r="G1266">
        <v>37</v>
      </c>
      <c r="H1266">
        <v>501</v>
      </c>
      <c r="I1266">
        <v>85</v>
      </c>
      <c r="J1266">
        <v>48</v>
      </c>
      <c r="K1266">
        <v>0.85494880546075003</v>
      </c>
      <c r="L1266">
        <v>0.91256830601092898</v>
      </c>
      <c r="M1266">
        <v>1.06739526411657</v>
      </c>
      <c r="N1266">
        <v>0.88281938325991105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210</v>
      </c>
      <c r="F1267">
        <v>204</v>
      </c>
      <c r="G1267">
        <v>6</v>
      </c>
      <c r="H1267">
        <v>169</v>
      </c>
      <c r="I1267">
        <v>41</v>
      </c>
      <c r="J1267">
        <v>35</v>
      </c>
      <c r="K1267">
        <v>0.80476190476190401</v>
      </c>
      <c r="L1267">
        <v>0.828431372549019</v>
      </c>
      <c r="M1267">
        <v>1.02941176470588</v>
      </c>
      <c r="N1267">
        <v>0.81642512077294604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903</v>
      </c>
      <c r="F1268">
        <v>920</v>
      </c>
      <c r="G1268">
        <v>17</v>
      </c>
      <c r="H1268">
        <v>900</v>
      </c>
      <c r="I1268">
        <v>3</v>
      </c>
      <c r="J1268">
        <v>20</v>
      </c>
      <c r="K1268">
        <v>0.99667774086378702</v>
      </c>
      <c r="L1268">
        <v>0.97826086956521696</v>
      </c>
      <c r="M1268">
        <v>0.98152173913043395</v>
      </c>
      <c r="N1268">
        <v>0.98738343390016403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570</v>
      </c>
      <c r="F1269">
        <v>549</v>
      </c>
      <c r="G1269">
        <v>21</v>
      </c>
      <c r="H1269">
        <v>489</v>
      </c>
      <c r="I1269">
        <v>81</v>
      </c>
      <c r="J1269">
        <v>60</v>
      </c>
      <c r="K1269">
        <v>0.85789473684210504</v>
      </c>
      <c r="L1269">
        <v>0.89071038251366097</v>
      </c>
      <c r="M1269">
        <v>1.03825136612021</v>
      </c>
      <c r="N1269">
        <v>0.87399463806970501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206</v>
      </c>
      <c r="F1270">
        <v>204</v>
      </c>
      <c r="G1270">
        <v>2</v>
      </c>
      <c r="H1270">
        <v>173</v>
      </c>
      <c r="I1270">
        <v>33</v>
      </c>
      <c r="J1270">
        <v>31</v>
      </c>
      <c r="K1270">
        <v>0.83980582524271796</v>
      </c>
      <c r="L1270">
        <v>0.84803921568627405</v>
      </c>
      <c r="M1270">
        <v>1.0098039215686201</v>
      </c>
      <c r="N1270">
        <v>0.84390243902438999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992</v>
      </c>
      <c r="F1271">
        <v>946</v>
      </c>
      <c r="G1271">
        <v>46</v>
      </c>
      <c r="H1271">
        <v>939</v>
      </c>
      <c r="I1271">
        <v>53</v>
      </c>
      <c r="J1271">
        <v>7</v>
      </c>
      <c r="K1271">
        <v>0.94657258064516103</v>
      </c>
      <c r="L1271">
        <v>0.992600422832981</v>
      </c>
      <c r="M1271">
        <v>1.0486257928118301</v>
      </c>
      <c r="N1271">
        <v>0.969040247678018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716</v>
      </c>
      <c r="F1272">
        <v>703</v>
      </c>
      <c r="G1272">
        <v>13</v>
      </c>
      <c r="H1272">
        <v>637</v>
      </c>
      <c r="I1272">
        <v>79</v>
      </c>
      <c r="J1272">
        <v>66</v>
      </c>
      <c r="K1272">
        <v>0.88966480446927299</v>
      </c>
      <c r="L1272">
        <v>0.90611664295874805</v>
      </c>
      <c r="M1272">
        <v>1.0184921763869099</v>
      </c>
      <c r="N1272">
        <v>0.89781536293164199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195</v>
      </c>
      <c r="F1273">
        <v>247</v>
      </c>
      <c r="G1273">
        <v>52</v>
      </c>
      <c r="H1273">
        <v>140</v>
      </c>
      <c r="I1273">
        <v>55</v>
      </c>
      <c r="J1273">
        <v>107</v>
      </c>
      <c r="K1273">
        <v>0.71794871794871795</v>
      </c>
      <c r="L1273">
        <v>0.56680161943319796</v>
      </c>
      <c r="M1273">
        <v>0.78947368421052599</v>
      </c>
      <c r="N1273">
        <v>0.63348416289592702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978</v>
      </c>
      <c r="F1274">
        <v>946</v>
      </c>
      <c r="G1274">
        <v>32</v>
      </c>
      <c r="H1274">
        <v>944</v>
      </c>
      <c r="I1274">
        <v>34</v>
      </c>
      <c r="J1274">
        <v>2</v>
      </c>
      <c r="K1274">
        <v>0.96523517382413004</v>
      </c>
      <c r="L1274">
        <v>0.99788583509513695</v>
      </c>
      <c r="M1274">
        <v>1.0338266384778001</v>
      </c>
      <c r="N1274">
        <v>0.98128898128898101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701</v>
      </c>
      <c r="F1275">
        <v>703</v>
      </c>
      <c r="G1275">
        <v>2</v>
      </c>
      <c r="H1275">
        <v>642</v>
      </c>
      <c r="I1275">
        <v>59</v>
      </c>
      <c r="J1275">
        <v>61</v>
      </c>
      <c r="K1275">
        <v>0.91583452211126903</v>
      </c>
      <c r="L1275">
        <v>0.91322901849217597</v>
      </c>
      <c r="M1275">
        <v>0.99715504978662794</v>
      </c>
      <c r="N1275">
        <v>0.91452991452991395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231</v>
      </c>
      <c r="F1276">
        <v>247</v>
      </c>
      <c r="G1276">
        <v>16</v>
      </c>
      <c r="H1276">
        <v>184</v>
      </c>
      <c r="I1276">
        <v>47</v>
      </c>
      <c r="J1276">
        <v>63</v>
      </c>
      <c r="K1276">
        <v>0.79653679653679599</v>
      </c>
      <c r="L1276">
        <v>0.74493927125505999</v>
      </c>
      <c r="M1276">
        <v>0.93522267206477705</v>
      </c>
      <c r="N1276">
        <v>0.76987447698744704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934</v>
      </c>
      <c r="F1277">
        <v>946</v>
      </c>
      <c r="G1277">
        <v>12</v>
      </c>
      <c r="H1277">
        <v>931</v>
      </c>
      <c r="I1277">
        <v>3</v>
      </c>
      <c r="J1277">
        <v>15</v>
      </c>
      <c r="K1277">
        <v>0.99678800856531002</v>
      </c>
      <c r="L1277">
        <v>0.98414376321353003</v>
      </c>
      <c r="M1277">
        <v>0.98731501057082405</v>
      </c>
      <c r="N1277">
        <v>0.99042553191489302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695</v>
      </c>
      <c r="F1278">
        <v>703</v>
      </c>
      <c r="G1278">
        <v>8</v>
      </c>
      <c r="H1278">
        <v>640</v>
      </c>
      <c r="I1278">
        <v>55</v>
      </c>
      <c r="J1278">
        <v>63</v>
      </c>
      <c r="K1278">
        <v>0.92086330935251803</v>
      </c>
      <c r="L1278">
        <v>0.91038406827880503</v>
      </c>
      <c r="M1278">
        <v>0.988620199146514</v>
      </c>
      <c r="N1278">
        <v>0.91559370529327599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253</v>
      </c>
      <c r="F1279">
        <v>247</v>
      </c>
      <c r="G1279">
        <v>6</v>
      </c>
      <c r="H1279">
        <v>198</v>
      </c>
      <c r="I1279">
        <v>55</v>
      </c>
      <c r="J1279">
        <v>49</v>
      </c>
      <c r="K1279">
        <v>0.78260869565217395</v>
      </c>
      <c r="L1279">
        <v>0.80161943319838003</v>
      </c>
      <c r="M1279">
        <v>1.0242914979757001</v>
      </c>
      <c r="N1279">
        <v>0.79200000000000004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987</v>
      </c>
      <c r="F1280">
        <v>999</v>
      </c>
      <c r="G1280">
        <v>12</v>
      </c>
      <c r="H1280">
        <v>977</v>
      </c>
      <c r="I1280">
        <v>10</v>
      </c>
      <c r="J1280">
        <v>22</v>
      </c>
      <c r="K1280">
        <v>0.98986828774062796</v>
      </c>
      <c r="L1280">
        <v>0.97797797797797803</v>
      </c>
      <c r="M1280">
        <v>0.98798798798798804</v>
      </c>
      <c r="N1280">
        <v>0.98388721047331296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876</v>
      </c>
      <c r="F1281">
        <v>835</v>
      </c>
      <c r="G1281">
        <v>41</v>
      </c>
      <c r="H1281">
        <v>780</v>
      </c>
      <c r="I1281">
        <v>96</v>
      </c>
      <c r="J1281">
        <v>55</v>
      </c>
      <c r="K1281">
        <v>0.89041095890410904</v>
      </c>
      <c r="L1281">
        <v>0.93413173652694603</v>
      </c>
      <c r="M1281">
        <v>1.04910179640718</v>
      </c>
      <c r="N1281">
        <v>0.91174751607247195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291</v>
      </c>
      <c r="F1282">
        <v>266</v>
      </c>
      <c r="G1282">
        <v>25</v>
      </c>
      <c r="H1282">
        <v>141</v>
      </c>
      <c r="I1282">
        <v>150</v>
      </c>
      <c r="J1282">
        <v>125</v>
      </c>
      <c r="K1282">
        <v>0.48453608247422603</v>
      </c>
      <c r="L1282">
        <v>0.53007518796992403</v>
      </c>
      <c r="M1282">
        <v>1.0939849624060101</v>
      </c>
      <c r="N1282">
        <v>0.50628366247755796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997</v>
      </c>
      <c r="F1283">
        <v>999</v>
      </c>
      <c r="G1283">
        <v>2</v>
      </c>
      <c r="H1283">
        <v>982</v>
      </c>
      <c r="I1283">
        <v>15</v>
      </c>
      <c r="J1283">
        <v>17</v>
      </c>
      <c r="K1283">
        <v>0.98495486459378101</v>
      </c>
      <c r="L1283">
        <v>0.98298298298298303</v>
      </c>
      <c r="M1283">
        <v>0.99799799799799804</v>
      </c>
      <c r="N1283">
        <v>0.98396793587174303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824</v>
      </c>
      <c r="F1284">
        <v>835</v>
      </c>
      <c r="G1284">
        <v>11</v>
      </c>
      <c r="H1284">
        <v>755</v>
      </c>
      <c r="I1284">
        <v>69</v>
      </c>
      <c r="J1284">
        <v>80</v>
      </c>
      <c r="K1284">
        <v>0.91626213592232997</v>
      </c>
      <c r="L1284">
        <v>0.90419161676646698</v>
      </c>
      <c r="M1284">
        <v>0.98682634730538898</v>
      </c>
      <c r="N1284">
        <v>0.91018685955394796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264</v>
      </c>
      <c r="F1285">
        <v>266</v>
      </c>
      <c r="G1285">
        <v>2</v>
      </c>
      <c r="H1285">
        <v>192</v>
      </c>
      <c r="I1285">
        <v>72</v>
      </c>
      <c r="J1285">
        <v>74</v>
      </c>
      <c r="K1285">
        <v>0.72727272727272696</v>
      </c>
      <c r="L1285">
        <v>0.721804511278195</v>
      </c>
      <c r="M1285">
        <v>0.99248120300751796</v>
      </c>
      <c r="N1285">
        <v>0.72452830188679196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989</v>
      </c>
      <c r="F1286">
        <v>999</v>
      </c>
      <c r="G1286">
        <v>10</v>
      </c>
      <c r="H1286">
        <v>982</v>
      </c>
      <c r="I1286">
        <v>7</v>
      </c>
      <c r="J1286">
        <v>17</v>
      </c>
      <c r="K1286">
        <v>0.99292214357937303</v>
      </c>
      <c r="L1286">
        <v>0.98298298298298303</v>
      </c>
      <c r="M1286">
        <v>0.98998998998998999</v>
      </c>
      <c r="N1286">
        <v>0.98792756539235405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844</v>
      </c>
      <c r="F1287">
        <v>835</v>
      </c>
      <c r="G1287">
        <v>9</v>
      </c>
      <c r="H1287">
        <v>762</v>
      </c>
      <c r="I1287">
        <v>82</v>
      </c>
      <c r="J1287">
        <v>73</v>
      </c>
      <c r="K1287">
        <v>0.90284360189573398</v>
      </c>
      <c r="L1287">
        <v>0.912574850299401</v>
      </c>
      <c r="M1287">
        <v>1.0107784431137701</v>
      </c>
      <c r="N1287">
        <v>0.90768314472900502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269</v>
      </c>
      <c r="F1288">
        <v>266</v>
      </c>
      <c r="G1288">
        <v>3</v>
      </c>
      <c r="H1288">
        <v>200</v>
      </c>
      <c r="I1288">
        <v>69</v>
      </c>
      <c r="J1288">
        <v>66</v>
      </c>
      <c r="K1288">
        <v>0.74349442379182096</v>
      </c>
      <c r="L1288">
        <v>0.75187969924812004</v>
      </c>
      <c r="M1288">
        <v>1.01127819548872</v>
      </c>
      <c r="N1288">
        <v>0.74766355140186902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1107</v>
      </c>
      <c r="F1289">
        <v>1079</v>
      </c>
      <c r="G1289">
        <v>28</v>
      </c>
      <c r="H1289">
        <v>1079</v>
      </c>
      <c r="I1289">
        <v>28</v>
      </c>
      <c r="J1289">
        <v>0</v>
      </c>
      <c r="K1289">
        <v>0.97470641373080402</v>
      </c>
      <c r="L1289">
        <v>1</v>
      </c>
      <c r="M1289">
        <v>1.0259499536607899</v>
      </c>
      <c r="N1289">
        <v>0.98719121683440003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658</v>
      </c>
      <c r="F1290">
        <v>680</v>
      </c>
      <c r="G1290">
        <v>22</v>
      </c>
      <c r="H1290">
        <v>602</v>
      </c>
      <c r="I1290">
        <v>56</v>
      </c>
      <c r="J1290">
        <v>78</v>
      </c>
      <c r="K1290">
        <v>0.91489361702127603</v>
      </c>
      <c r="L1290">
        <v>0.88529411764705801</v>
      </c>
      <c r="M1290">
        <v>0.96764705882352897</v>
      </c>
      <c r="N1290">
        <v>0.89985052316890801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169</v>
      </c>
      <c r="F1291">
        <v>247</v>
      </c>
      <c r="G1291">
        <v>78</v>
      </c>
      <c r="H1291">
        <v>131</v>
      </c>
      <c r="I1291">
        <v>38</v>
      </c>
      <c r="J1291">
        <v>116</v>
      </c>
      <c r="K1291">
        <v>0.77514792899408202</v>
      </c>
      <c r="L1291">
        <v>0.53036437246963497</v>
      </c>
      <c r="M1291">
        <v>0.68421052631578905</v>
      </c>
      <c r="N1291">
        <v>0.62980769230769196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1066</v>
      </c>
      <c r="F1292">
        <v>1079</v>
      </c>
      <c r="G1292">
        <v>13</v>
      </c>
      <c r="H1292">
        <v>1052</v>
      </c>
      <c r="I1292">
        <v>14</v>
      </c>
      <c r="J1292">
        <v>27</v>
      </c>
      <c r="K1292">
        <v>0.98686679174484004</v>
      </c>
      <c r="L1292">
        <v>0.97497683039851701</v>
      </c>
      <c r="M1292">
        <v>0.98795180722891496</v>
      </c>
      <c r="N1292">
        <v>0.98088578088578005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667</v>
      </c>
      <c r="F1293">
        <v>680</v>
      </c>
      <c r="G1293">
        <v>13</v>
      </c>
      <c r="H1293">
        <v>625</v>
      </c>
      <c r="I1293">
        <v>42</v>
      </c>
      <c r="J1293">
        <v>55</v>
      </c>
      <c r="K1293">
        <v>0.93703148425787097</v>
      </c>
      <c r="L1293">
        <v>0.91911764705882304</v>
      </c>
      <c r="M1293">
        <v>0.98088235294117598</v>
      </c>
      <c r="N1293">
        <v>0.92798812175204104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240</v>
      </c>
      <c r="F1294">
        <v>247</v>
      </c>
      <c r="G1294">
        <v>7</v>
      </c>
      <c r="H1294">
        <v>203</v>
      </c>
      <c r="I1294">
        <v>37</v>
      </c>
      <c r="J1294">
        <v>44</v>
      </c>
      <c r="K1294">
        <v>0.84583333333333299</v>
      </c>
      <c r="L1294">
        <v>0.82186234817813697</v>
      </c>
      <c r="M1294">
        <v>0.97165991902834004</v>
      </c>
      <c r="N1294">
        <v>0.83367556468172399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1055</v>
      </c>
      <c r="F1295">
        <v>1079</v>
      </c>
      <c r="G1295">
        <v>24</v>
      </c>
      <c r="H1295">
        <v>1051</v>
      </c>
      <c r="I1295">
        <v>4</v>
      </c>
      <c r="J1295">
        <v>28</v>
      </c>
      <c r="K1295">
        <v>0.99620853080568705</v>
      </c>
      <c r="L1295">
        <v>0.974050046339203</v>
      </c>
      <c r="M1295">
        <v>0.97775718257645905</v>
      </c>
      <c r="N1295">
        <v>0.98500468603561298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680</v>
      </c>
      <c r="F1296">
        <v>680</v>
      </c>
      <c r="G1296">
        <v>0</v>
      </c>
      <c r="H1296">
        <v>641</v>
      </c>
      <c r="I1296">
        <v>39</v>
      </c>
      <c r="J1296">
        <v>39</v>
      </c>
      <c r="K1296">
        <v>0.94264705882352895</v>
      </c>
      <c r="L1296">
        <v>0.94264705882352895</v>
      </c>
      <c r="M1296">
        <v>1</v>
      </c>
      <c r="N1296">
        <v>0.94264705882352895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247</v>
      </c>
      <c r="F1297">
        <v>247</v>
      </c>
      <c r="G1297">
        <v>0</v>
      </c>
      <c r="H1297">
        <v>211</v>
      </c>
      <c r="I1297">
        <v>36</v>
      </c>
      <c r="J1297">
        <v>36</v>
      </c>
      <c r="K1297">
        <v>0.85425101214574894</v>
      </c>
      <c r="L1297">
        <v>0.85425101214574894</v>
      </c>
      <c r="M1297">
        <v>1</v>
      </c>
      <c r="N1297">
        <v>0.85425101214574894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966</v>
      </c>
      <c r="F1298">
        <v>946</v>
      </c>
      <c r="G1298">
        <v>20</v>
      </c>
      <c r="H1298">
        <v>945</v>
      </c>
      <c r="I1298">
        <v>21</v>
      </c>
      <c r="J1298">
        <v>1</v>
      </c>
      <c r="K1298">
        <v>0.97826086956521696</v>
      </c>
      <c r="L1298">
        <v>0.99894291754756803</v>
      </c>
      <c r="M1298">
        <v>1.02114164904862</v>
      </c>
      <c r="N1298">
        <v>0.98849372384937195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693</v>
      </c>
      <c r="F1299">
        <v>718</v>
      </c>
      <c r="G1299">
        <v>25</v>
      </c>
      <c r="H1299">
        <v>615</v>
      </c>
      <c r="I1299">
        <v>78</v>
      </c>
      <c r="J1299">
        <v>103</v>
      </c>
      <c r="K1299">
        <v>0.88744588744588704</v>
      </c>
      <c r="L1299">
        <v>0.85654596100278502</v>
      </c>
      <c r="M1299">
        <v>0.96518105849582103</v>
      </c>
      <c r="N1299">
        <v>0.87172218284904301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214</v>
      </c>
      <c r="F1300">
        <v>207</v>
      </c>
      <c r="G1300">
        <v>7</v>
      </c>
      <c r="H1300">
        <v>129</v>
      </c>
      <c r="I1300">
        <v>85</v>
      </c>
      <c r="J1300">
        <v>78</v>
      </c>
      <c r="K1300">
        <v>0.60280373831775702</v>
      </c>
      <c r="L1300">
        <v>0.623188405797101</v>
      </c>
      <c r="M1300">
        <v>1.03381642512077</v>
      </c>
      <c r="N1300">
        <v>0.61282660332541505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915</v>
      </c>
      <c r="I1301">
        <v>6</v>
      </c>
      <c r="J1301">
        <v>31</v>
      </c>
      <c r="K1301">
        <v>0.99348534201954397</v>
      </c>
      <c r="L1301">
        <v>0.96723044397462998</v>
      </c>
      <c r="M1301">
        <v>0.97357293868921702</v>
      </c>
      <c r="N1301">
        <v>0.98018211033743896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710</v>
      </c>
      <c r="F1302">
        <v>718</v>
      </c>
      <c r="G1302">
        <v>8</v>
      </c>
      <c r="H1302">
        <v>637</v>
      </c>
      <c r="I1302">
        <v>73</v>
      </c>
      <c r="J1302">
        <v>81</v>
      </c>
      <c r="K1302">
        <v>0.89718309859154899</v>
      </c>
      <c r="L1302">
        <v>0.88718662952646199</v>
      </c>
      <c r="M1302">
        <v>0.98885793871866201</v>
      </c>
      <c r="N1302">
        <v>0.89215686274509798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215</v>
      </c>
      <c r="F1303">
        <v>207</v>
      </c>
      <c r="G1303">
        <v>8</v>
      </c>
      <c r="H1303">
        <v>135</v>
      </c>
      <c r="I1303">
        <v>80</v>
      </c>
      <c r="J1303">
        <v>72</v>
      </c>
      <c r="K1303">
        <v>0.62790697674418605</v>
      </c>
      <c r="L1303">
        <v>0.65217391304347805</v>
      </c>
      <c r="M1303">
        <v>1.0386473429951599</v>
      </c>
      <c r="N1303">
        <v>0.63981042654028397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782</v>
      </c>
      <c r="F1304">
        <v>946</v>
      </c>
      <c r="G1304">
        <v>164</v>
      </c>
      <c r="H1304">
        <v>781</v>
      </c>
      <c r="I1304">
        <v>1</v>
      </c>
      <c r="J1304">
        <v>165</v>
      </c>
      <c r="K1304">
        <v>0.99872122762148297</v>
      </c>
      <c r="L1304">
        <v>0.82558139534883701</v>
      </c>
      <c r="M1304">
        <v>0.82663847780126798</v>
      </c>
      <c r="N1304">
        <v>0.90393518518518501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594</v>
      </c>
      <c r="F1305">
        <v>718</v>
      </c>
      <c r="G1305">
        <v>124</v>
      </c>
      <c r="H1305">
        <v>541</v>
      </c>
      <c r="I1305">
        <v>53</v>
      </c>
      <c r="J1305">
        <v>177</v>
      </c>
      <c r="K1305">
        <v>0.91077441077441001</v>
      </c>
      <c r="L1305">
        <v>0.753481894150417</v>
      </c>
      <c r="M1305">
        <v>0.82729805013927504</v>
      </c>
      <c r="N1305">
        <v>0.82469512195121897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229</v>
      </c>
      <c r="F1306">
        <v>207</v>
      </c>
      <c r="G1306">
        <v>22</v>
      </c>
      <c r="H1306">
        <v>145</v>
      </c>
      <c r="I1306">
        <v>84</v>
      </c>
      <c r="J1306">
        <v>62</v>
      </c>
      <c r="K1306">
        <v>0.633187772925764</v>
      </c>
      <c r="L1306">
        <v>0.70048309178743895</v>
      </c>
      <c r="M1306">
        <v>1.1062801932367099</v>
      </c>
      <c r="N1306">
        <v>0.66513761467889898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995</v>
      </c>
      <c r="F1307">
        <v>985</v>
      </c>
      <c r="G1307">
        <v>10</v>
      </c>
      <c r="H1307">
        <v>970</v>
      </c>
      <c r="I1307">
        <v>25</v>
      </c>
      <c r="J1307">
        <v>15</v>
      </c>
      <c r="K1307">
        <v>0.97487437185929604</v>
      </c>
      <c r="L1307">
        <v>0.98477157360405998</v>
      </c>
      <c r="M1307">
        <v>1.0101522842639501</v>
      </c>
      <c r="N1307">
        <v>0.979797979797979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774</v>
      </c>
      <c r="F1308">
        <v>720</v>
      </c>
      <c r="G1308">
        <v>54</v>
      </c>
      <c r="H1308">
        <v>674</v>
      </c>
      <c r="I1308">
        <v>100</v>
      </c>
      <c r="J1308">
        <v>46</v>
      </c>
      <c r="K1308">
        <v>0.870801033591731</v>
      </c>
      <c r="L1308">
        <v>0.93611111111111101</v>
      </c>
      <c r="M1308">
        <v>1.075</v>
      </c>
      <c r="N1308">
        <v>0.90227576974564905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289</v>
      </c>
      <c r="F1309">
        <v>214</v>
      </c>
      <c r="G1309">
        <v>75</v>
      </c>
      <c r="H1309">
        <v>174</v>
      </c>
      <c r="I1309">
        <v>115</v>
      </c>
      <c r="J1309">
        <v>40</v>
      </c>
      <c r="K1309">
        <v>0.60207612456747395</v>
      </c>
      <c r="L1309">
        <v>0.81308411214953202</v>
      </c>
      <c r="M1309">
        <v>1.3504672897196199</v>
      </c>
      <c r="N1309">
        <v>0.69184890656063602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650</v>
      </c>
      <c r="F1310">
        <v>985</v>
      </c>
      <c r="G1310">
        <v>335</v>
      </c>
      <c r="H1310">
        <v>635</v>
      </c>
      <c r="I1310">
        <v>15</v>
      </c>
      <c r="J1310">
        <v>350</v>
      </c>
      <c r="K1310">
        <v>0.97692307692307601</v>
      </c>
      <c r="L1310">
        <v>0.64467005076142103</v>
      </c>
      <c r="M1310">
        <v>0.65989847715736005</v>
      </c>
      <c r="N1310">
        <v>0.77675840978593202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630</v>
      </c>
      <c r="F1311">
        <v>720</v>
      </c>
      <c r="G1311">
        <v>90</v>
      </c>
      <c r="H1311">
        <v>578</v>
      </c>
      <c r="I1311">
        <v>52</v>
      </c>
      <c r="J1311">
        <v>142</v>
      </c>
      <c r="K1311">
        <v>0.91746031746031698</v>
      </c>
      <c r="L1311">
        <v>0.80277777777777704</v>
      </c>
      <c r="M1311">
        <v>0.875</v>
      </c>
      <c r="N1311">
        <v>0.856296296296296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262</v>
      </c>
      <c r="F1312">
        <v>214</v>
      </c>
      <c r="G1312">
        <v>48</v>
      </c>
      <c r="H1312">
        <v>162</v>
      </c>
      <c r="I1312">
        <v>100</v>
      </c>
      <c r="J1312">
        <v>52</v>
      </c>
      <c r="K1312">
        <v>0.61832061068702204</v>
      </c>
      <c r="L1312">
        <v>0.75700934579439205</v>
      </c>
      <c r="M1312">
        <v>1.2242990654205601</v>
      </c>
      <c r="N1312">
        <v>0.68067226890756305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1026</v>
      </c>
      <c r="F1313">
        <v>985</v>
      </c>
      <c r="G1313">
        <v>41</v>
      </c>
      <c r="H1313">
        <v>980</v>
      </c>
      <c r="I1313">
        <v>46</v>
      </c>
      <c r="J1313">
        <v>5</v>
      </c>
      <c r="K1313">
        <v>0.955165692007797</v>
      </c>
      <c r="L1313">
        <v>0.99492385786801996</v>
      </c>
      <c r="M1313">
        <v>1.0416243654822299</v>
      </c>
      <c r="N1313">
        <v>0.97463948284435598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752</v>
      </c>
      <c r="F1314">
        <v>720</v>
      </c>
      <c r="G1314">
        <v>32</v>
      </c>
      <c r="H1314">
        <v>659</v>
      </c>
      <c r="I1314">
        <v>93</v>
      </c>
      <c r="J1314">
        <v>61</v>
      </c>
      <c r="K1314">
        <v>0.87632978723404198</v>
      </c>
      <c r="L1314">
        <v>0.91527777777777697</v>
      </c>
      <c r="M1314">
        <v>1.0444444444444401</v>
      </c>
      <c r="N1314">
        <v>0.89538043478260798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283</v>
      </c>
      <c r="F1315">
        <v>214</v>
      </c>
      <c r="G1315">
        <v>69</v>
      </c>
      <c r="H1315">
        <v>178</v>
      </c>
      <c r="I1315">
        <v>105</v>
      </c>
      <c r="J1315">
        <v>36</v>
      </c>
      <c r="K1315">
        <v>0.62897526501766698</v>
      </c>
      <c r="L1315">
        <v>0.83177570093457898</v>
      </c>
      <c r="M1315">
        <v>1.3224299065420499</v>
      </c>
      <c r="N1315">
        <v>0.71629778672032196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1114</v>
      </c>
      <c r="F1316">
        <v>1166</v>
      </c>
      <c r="G1316">
        <v>52</v>
      </c>
      <c r="H1316">
        <v>1103</v>
      </c>
      <c r="I1316">
        <v>11</v>
      </c>
      <c r="J1316">
        <v>63</v>
      </c>
      <c r="K1316">
        <v>0.99012567324955103</v>
      </c>
      <c r="L1316">
        <v>0.94596912521440801</v>
      </c>
      <c r="M1316">
        <v>0.95540308747855895</v>
      </c>
      <c r="N1316">
        <v>0.96754385964912204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601</v>
      </c>
      <c r="F1317">
        <v>728</v>
      </c>
      <c r="G1317">
        <v>127</v>
      </c>
      <c r="H1317">
        <v>540</v>
      </c>
      <c r="I1317">
        <v>61</v>
      </c>
      <c r="J1317">
        <v>188</v>
      </c>
      <c r="K1317">
        <v>0.89850249584026598</v>
      </c>
      <c r="L1317">
        <v>0.74175824175824101</v>
      </c>
      <c r="M1317">
        <v>0.82554945054944995</v>
      </c>
      <c r="N1317">
        <v>0.81264108352144404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175</v>
      </c>
      <c r="F1318">
        <v>270</v>
      </c>
      <c r="G1318">
        <v>95</v>
      </c>
      <c r="H1318">
        <v>134</v>
      </c>
      <c r="I1318">
        <v>41</v>
      </c>
      <c r="J1318">
        <v>136</v>
      </c>
      <c r="K1318">
        <v>0.76571428571428501</v>
      </c>
      <c r="L1318">
        <v>0.49629629629629601</v>
      </c>
      <c r="M1318">
        <v>0.64814814814814803</v>
      </c>
      <c r="N1318">
        <v>0.60224719101123503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1012</v>
      </c>
      <c r="F1319">
        <v>1166</v>
      </c>
      <c r="G1319">
        <v>154</v>
      </c>
      <c r="H1319">
        <v>1000</v>
      </c>
      <c r="I1319">
        <v>12</v>
      </c>
      <c r="J1319">
        <v>166</v>
      </c>
      <c r="K1319">
        <v>0.98814229249011798</v>
      </c>
      <c r="L1319">
        <v>0.85763293310463096</v>
      </c>
      <c r="M1319">
        <v>0.86792452830188604</v>
      </c>
      <c r="N1319">
        <v>0.91827364554637203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731</v>
      </c>
      <c r="F1320">
        <v>728</v>
      </c>
      <c r="G1320">
        <v>3</v>
      </c>
      <c r="H1320">
        <v>665</v>
      </c>
      <c r="I1320">
        <v>66</v>
      </c>
      <c r="J1320">
        <v>63</v>
      </c>
      <c r="K1320">
        <v>0.90971272229822098</v>
      </c>
      <c r="L1320">
        <v>0.91346153846153799</v>
      </c>
      <c r="M1320">
        <v>1.00412087912087</v>
      </c>
      <c r="N1320">
        <v>0.91158327621658597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273</v>
      </c>
      <c r="F1321">
        <v>270</v>
      </c>
      <c r="G1321">
        <v>3</v>
      </c>
      <c r="H1321">
        <v>224</v>
      </c>
      <c r="I1321">
        <v>49</v>
      </c>
      <c r="J1321">
        <v>46</v>
      </c>
      <c r="K1321">
        <v>0.82051282051282004</v>
      </c>
      <c r="L1321">
        <v>0.82962962962962905</v>
      </c>
      <c r="M1321">
        <v>1.01111111111111</v>
      </c>
      <c r="N1321">
        <v>0.825046040515653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1148</v>
      </c>
      <c r="F1322">
        <v>1166</v>
      </c>
      <c r="G1322">
        <v>18</v>
      </c>
      <c r="H1322">
        <v>1146</v>
      </c>
      <c r="I1322">
        <v>2</v>
      </c>
      <c r="J1322">
        <v>20</v>
      </c>
      <c r="K1322">
        <v>0.99825783972125404</v>
      </c>
      <c r="L1322">
        <v>0.98284734133790697</v>
      </c>
      <c r="M1322">
        <v>0.98456260720411604</v>
      </c>
      <c r="N1322">
        <v>0.99049265341400095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708</v>
      </c>
      <c r="F1323">
        <v>728</v>
      </c>
      <c r="G1323">
        <v>20</v>
      </c>
      <c r="H1323">
        <v>653</v>
      </c>
      <c r="I1323">
        <v>55</v>
      </c>
      <c r="J1323">
        <v>75</v>
      </c>
      <c r="K1323">
        <v>0.92231638418079098</v>
      </c>
      <c r="L1323">
        <v>0.89697802197802201</v>
      </c>
      <c r="M1323">
        <v>0.97252747252747196</v>
      </c>
      <c r="N1323">
        <v>0.90947075208913597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271</v>
      </c>
      <c r="F1324">
        <v>270</v>
      </c>
      <c r="G1324">
        <v>1</v>
      </c>
      <c r="H1324">
        <v>222</v>
      </c>
      <c r="I1324">
        <v>49</v>
      </c>
      <c r="J1324">
        <v>48</v>
      </c>
      <c r="K1324">
        <v>0.81918819188191805</v>
      </c>
      <c r="L1324">
        <v>0.82222222222222197</v>
      </c>
      <c r="M1324">
        <v>1.0037037037037</v>
      </c>
      <c r="N1324">
        <v>0.82070240295748598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1088</v>
      </c>
      <c r="F1325">
        <v>1098</v>
      </c>
      <c r="G1325">
        <v>10</v>
      </c>
      <c r="H1325">
        <v>1071</v>
      </c>
      <c r="I1325">
        <v>17</v>
      </c>
      <c r="J1325">
        <v>27</v>
      </c>
      <c r="K1325">
        <v>0.984375</v>
      </c>
      <c r="L1325">
        <v>0.97540983606557297</v>
      </c>
      <c r="M1325">
        <v>0.99089253187613802</v>
      </c>
      <c r="N1325">
        <v>0.97987191216834402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883</v>
      </c>
      <c r="F1326">
        <v>859</v>
      </c>
      <c r="G1326">
        <v>24</v>
      </c>
      <c r="H1326">
        <v>797</v>
      </c>
      <c r="I1326">
        <v>86</v>
      </c>
      <c r="J1326">
        <v>62</v>
      </c>
      <c r="K1326">
        <v>0.90260475651189098</v>
      </c>
      <c r="L1326">
        <v>0.92782305005820698</v>
      </c>
      <c r="M1326">
        <v>1.02793946449359</v>
      </c>
      <c r="N1326">
        <v>0.91504018369689999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256</v>
      </c>
      <c r="F1327">
        <v>293</v>
      </c>
      <c r="G1327">
        <v>37</v>
      </c>
      <c r="H1327">
        <v>150</v>
      </c>
      <c r="I1327">
        <v>106</v>
      </c>
      <c r="J1327">
        <v>143</v>
      </c>
      <c r="K1327">
        <v>0.5859375</v>
      </c>
      <c r="L1327">
        <v>0.51194539249146698</v>
      </c>
      <c r="M1327">
        <v>0.87372013651877101</v>
      </c>
      <c r="N1327">
        <v>0.54644808743169304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1094</v>
      </c>
      <c r="F1328">
        <v>1098</v>
      </c>
      <c r="G1328">
        <v>4</v>
      </c>
      <c r="H1328">
        <v>1076</v>
      </c>
      <c r="I1328">
        <v>18</v>
      </c>
      <c r="J1328">
        <v>22</v>
      </c>
      <c r="K1328">
        <v>0.98354661791590403</v>
      </c>
      <c r="L1328">
        <v>0.97996357012750401</v>
      </c>
      <c r="M1328">
        <v>0.99635701275045496</v>
      </c>
      <c r="N1328">
        <v>0.98175182481751799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852</v>
      </c>
      <c r="F1329">
        <v>859</v>
      </c>
      <c r="G1329">
        <v>7</v>
      </c>
      <c r="H1329">
        <v>786</v>
      </c>
      <c r="I1329">
        <v>66</v>
      </c>
      <c r="J1329">
        <v>73</v>
      </c>
      <c r="K1329">
        <v>0.92253521126760496</v>
      </c>
      <c r="L1329">
        <v>0.91501746216530799</v>
      </c>
      <c r="M1329">
        <v>0.99185098952270001</v>
      </c>
      <c r="N1329">
        <v>0.91876095850379902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300</v>
      </c>
      <c r="F1330">
        <v>293</v>
      </c>
      <c r="G1330">
        <v>7</v>
      </c>
      <c r="H1330">
        <v>206</v>
      </c>
      <c r="I1330">
        <v>94</v>
      </c>
      <c r="J1330">
        <v>87</v>
      </c>
      <c r="K1330">
        <v>0.68666666666666598</v>
      </c>
      <c r="L1330">
        <v>0.70307167235494805</v>
      </c>
      <c r="M1330">
        <v>1.02389078498293</v>
      </c>
      <c r="N1330">
        <v>0.69477234401348997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1048</v>
      </c>
      <c r="F1331">
        <v>1098</v>
      </c>
      <c r="G1331">
        <v>50</v>
      </c>
      <c r="H1331">
        <v>1047</v>
      </c>
      <c r="I1331">
        <v>1</v>
      </c>
      <c r="J1331">
        <v>51</v>
      </c>
      <c r="K1331">
        <v>0.99904580152671696</v>
      </c>
      <c r="L1331">
        <v>0.95355191256830596</v>
      </c>
      <c r="M1331">
        <v>0.95446265938069197</v>
      </c>
      <c r="N1331">
        <v>0.97576887232059595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827</v>
      </c>
      <c r="F1332">
        <v>859</v>
      </c>
      <c r="G1332">
        <v>32</v>
      </c>
      <c r="H1332">
        <v>770</v>
      </c>
      <c r="I1332">
        <v>57</v>
      </c>
      <c r="J1332">
        <v>89</v>
      </c>
      <c r="K1332">
        <v>0.93107617896009598</v>
      </c>
      <c r="L1332">
        <v>0.89639115250291002</v>
      </c>
      <c r="M1332">
        <v>0.96274738067520305</v>
      </c>
      <c r="N1332">
        <v>0.91340450771055703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308</v>
      </c>
      <c r="F1333">
        <v>293</v>
      </c>
      <c r="G1333">
        <v>15</v>
      </c>
      <c r="H1333">
        <v>203</v>
      </c>
      <c r="I1333">
        <v>105</v>
      </c>
      <c r="J1333">
        <v>90</v>
      </c>
      <c r="K1333">
        <v>0.65909090909090895</v>
      </c>
      <c r="L1333">
        <v>0.69283276450511899</v>
      </c>
      <c r="M1333">
        <v>1.05119453924914</v>
      </c>
      <c r="N1333">
        <v>0.67554076539101404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1152</v>
      </c>
      <c r="F1334">
        <v>1140</v>
      </c>
      <c r="G1334">
        <v>12</v>
      </c>
      <c r="H1334">
        <v>1136</v>
      </c>
      <c r="I1334">
        <v>16</v>
      </c>
      <c r="J1334">
        <v>4</v>
      </c>
      <c r="K1334">
        <v>0.98611111111111105</v>
      </c>
      <c r="L1334">
        <v>0.99649122807017498</v>
      </c>
      <c r="M1334">
        <v>1.0105263157894699</v>
      </c>
      <c r="N1334">
        <v>0.99127399650959802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924</v>
      </c>
      <c r="F1335">
        <v>869</v>
      </c>
      <c r="G1335">
        <v>55</v>
      </c>
      <c r="H1335">
        <v>805</v>
      </c>
      <c r="I1335">
        <v>119</v>
      </c>
      <c r="J1335">
        <v>64</v>
      </c>
      <c r="K1335">
        <v>0.87121212121212099</v>
      </c>
      <c r="L1335">
        <v>0.92635212888377405</v>
      </c>
      <c r="M1335">
        <v>1.0632911392405</v>
      </c>
      <c r="N1335">
        <v>0.89793641940881197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210</v>
      </c>
      <c r="F1336">
        <v>247</v>
      </c>
      <c r="G1336">
        <v>37</v>
      </c>
      <c r="H1336">
        <v>159</v>
      </c>
      <c r="I1336">
        <v>51</v>
      </c>
      <c r="J1336">
        <v>88</v>
      </c>
      <c r="K1336">
        <v>0.75714285714285701</v>
      </c>
      <c r="L1336">
        <v>0.64372469635627505</v>
      </c>
      <c r="M1336">
        <v>0.85020242914979705</v>
      </c>
      <c r="N1336">
        <v>0.69584245076586404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1096</v>
      </c>
      <c r="F1337">
        <v>1140</v>
      </c>
      <c r="G1337">
        <v>44</v>
      </c>
      <c r="H1337">
        <v>1084</v>
      </c>
      <c r="I1337">
        <v>12</v>
      </c>
      <c r="J1337">
        <v>56</v>
      </c>
      <c r="K1337">
        <v>0.98905109489051002</v>
      </c>
      <c r="L1337">
        <v>0.95087719298245599</v>
      </c>
      <c r="M1337">
        <v>0.96140350877192904</v>
      </c>
      <c r="N1337">
        <v>0.96958855098389896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947</v>
      </c>
      <c r="F1338">
        <v>869</v>
      </c>
      <c r="G1338">
        <v>78</v>
      </c>
      <c r="H1338">
        <v>823</v>
      </c>
      <c r="I1338">
        <v>124</v>
      </c>
      <c r="J1338">
        <v>46</v>
      </c>
      <c r="K1338">
        <v>0.86906019007391699</v>
      </c>
      <c r="L1338">
        <v>0.94706559263521195</v>
      </c>
      <c r="M1338">
        <v>1.0897583429228901</v>
      </c>
      <c r="N1338">
        <v>0.90638766519823699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276</v>
      </c>
      <c r="F1339">
        <v>247</v>
      </c>
      <c r="G1339">
        <v>29</v>
      </c>
      <c r="H1339">
        <v>204</v>
      </c>
      <c r="I1339">
        <v>72</v>
      </c>
      <c r="J1339">
        <v>43</v>
      </c>
      <c r="K1339">
        <v>0.73913043478260798</v>
      </c>
      <c r="L1339">
        <v>0.82591093117408898</v>
      </c>
      <c r="M1339">
        <v>1.1174089068825901</v>
      </c>
      <c r="N1339">
        <v>0.78011472275334603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1048</v>
      </c>
      <c r="F1340">
        <v>1140</v>
      </c>
      <c r="G1340">
        <v>92</v>
      </c>
      <c r="H1340">
        <v>1047</v>
      </c>
      <c r="I1340">
        <v>1</v>
      </c>
      <c r="J1340">
        <v>93</v>
      </c>
      <c r="K1340">
        <v>0.99904580152671696</v>
      </c>
      <c r="L1340">
        <v>0.91842105263157803</v>
      </c>
      <c r="M1340">
        <v>0.91929824561403495</v>
      </c>
      <c r="N1340">
        <v>0.95703839122486201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879</v>
      </c>
      <c r="F1341">
        <v>869</v>
      </c>
      <c r="G1341">
        <v>10</v>
      </c>
      <c r="H1341">
        <v>773</v>
      </c>
      <c r="I1341">
        <v>106</v>
      </c>
      <c r="J1341">
        <v>96</v>
      </c>
      <c r="K1341">
        <v>0.87940841865756503</v>
      </c>
      <c r="L1341">
        <v>0.88952819332566102</v>
      </c>
      <c r="M1341">
        <v>1.0115074798619099</v>
      </c>
      <c r="N1341">
        <v>0.88443935926773398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265</v>
      </c>
      <c r="F1342">
        <v>247</v>
      </c>
      <c r="G1342">
        <v>18</v>
      </c>
      <c r="H1342">
        <v>206</v>
      </c>
      <c r="I1342">
        <v>59</v>
      </c>
      <c r="J1342">
        <v>41</v>
      </c>
      <c r="K1342">
        <v>0.77735849056603701</v>
      </c>
      <c r="L1342">
        <v>0.834008097165991</v>
      </c>
      <c r="M1342">
        <v>1.07287449392712</v>
      </c>
      <c r="N1342">
        <v>0.8046875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970</v>
      </c>
      <c r="F1343">
        <v>997</v>
      </c>
      <c r="G1343">
        <v>27</v>
      </c>
      <c r="H1343">
        <v>965</v>
      </c>
      <c r="I1343">
        <v>5</v>
      </c>
      <c r="J1343">
        <v>32</v>
      </c>
      <c r="K1343">
        <v>0.99484536082474195</v>
      </c>
      <c r="L1343">
        <v>0.96790371113340001</v>
      </c>
      <c r="M1343">
        <v>0.97291875626880597</v>
      </c>
      <c r="N1343">
        <v>0.981189628876461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813</v>
      </c>
      <c r="F1344">
        <v>810</v>
      </c>
      <c r="G1344">
        <v>3</v>
      </c>
      <c r="H1344">
        <v>741</v>
      </c>
      <c r="I1344">
        <v>72</v>
      </c>
      <c r="J1344">
        <v>69</v>
      </c>
      <c r="K1344">
        <v>0.911439114391143</v>
      </c>
      <c r="L1344">
        <v>0.91481481481481397</v>
      </c>
      <c r="M1344">
        <v>1.0037037037037</v>
      </c>
      <c r="N1344">
        <v>0.91312384473197705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234</v>
      </c>
      <c r="F1345">
        <v>250</v>
      </c>
      <c r="G1345">
        <v>16</v>
      </c>
      <c r="H1345">
        <v>153</v>
      </c>
      <c r="I1345">
        <v>81</v>
      </c>
      <c r="J1345">
        <v>97</v>
      </c>
      <c r="K1345">
        <v>0.65384615384615297</v>
      </c>
      <c r="L1345">
        <v>0.61199999999999999</v>
      </c>
      <c r="M1345">
        <v>0.93600000000000005</v>
      </c>
      <c r="N1345">
        <v>0.63223140495867702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884</v>
      </c>
      <c r="F1346">
        <v>997</v>
      </c>
      <c r="G1346">
        <v>113</v>
      </c>
      <c r="H1346">
        <v>881</v>
      </c>
      <c r="I1346">
        <v>3</v>
      </c>
      <c r="J1346">
        <v>116</v>
      </c>
      <c r="K1346">
        <v>0.99660633484162897</v>
      </c>
      <c r="L1346">
        <v>0.88365095285857498</v>
      </c>
      <c r="M1346">
        <v>0.88665997993981904</v>
      </c>
      <c r="N1346">
        <v>0.93673577884104198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823</v>
      </c>
      <c r="F1347">
        <v>810</v>
      </c>
      <c r="G1347">
        <v>13</v>
      </c>
      <c r="H1347">
        <v>765</v>
      </c>
      <c r="I1347">
        <v>58</v>
      </c>
      <c r="J1347">
        <v>45</v>
      </c>
      <c r="K1347">
        <v>0.929526123936816</v>
      </c>
      <c r="L1347">
        <v>0.94444444444444398</v>
      </c>
      <c r="M1347">
        <v>1.01604938271604</v>
      </c>
      <c r="N1347">
        <v>0.93692590324556002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243</v>
      </c>
      <c r="F1348">
        <v>250</v>
      </c>
      <c r="G1348">
        <v>7</v>
      </c>
      <c r="H1348">
        <v>193</v>
      </c>
      <c r="I1348">
        <v>50</v>
      </c>
      <c r="J1348">
        <v>57</v>
      </c>
      <c r="K1348">
        <v>0.79423868312757195</v>
      </c>
      <c r="L1348">
        <v>0.77200000000000002</v>
      </c>
      <c r="M1348">
        <v>0.97199999999999998</v>
      </c>
      <c r="N1348">
        <v>0.78296146044624704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977</v>
      </c>
      <c r="F1349">
        <v>997</v>
      </c>
      <c r="G1349">
        <v>20</v>
      </c>
      <c r="H1349">
        <v>976</v>
      </c>
      <c r="I1349">
        <v>1</v>
      </c>
      <c r="J1349">
        <v>21</v>
      </c>
      <c r="K1349">
        <v>0.99897645854657102</v>
      </c>
      <c r="L1349">
        <v>0.97893681043129299</v>
      </c>
      <c r="M1349">
        <v>0.97993981945837505</v>
      </c>
      <c r="N1349">
        <v>0.98885511651469105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747</v>
      </c>
      <c r="I1350">
        <v>60</v>
      </c>
      <c r="J1350">
        <v>63</v>
      </c>
      <c r="K1350">
        <v>0.92565055762081705</v>
      </c>
      <c r="L1350">
        <v>0.92222222222222205</v>
      </c>
      <c r="M1350">
        <v>0.99629629629629601</v>
      </c>
      <c r="N1350">
        <v>0.92393320964749504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264</v>
      </c>
      <c r="F1351">
        <v>250</v>
      </c>
      <c r="G1351">
        <v>14</v>
      </c>
      <c r="H1351">
        <v>197</v>
      </c>
      <c r="I1351">
        <v>67</v>
      </c>
      <c r="J1351">
        <v>53</v>
      </c>
      <c r="K1351">
        <v>0.74621212121212099</v>
      </c>
      <c r="L1351">
        <v>0.78800000000000003</v>
      </c>
      <c r="M1351">
        <v>1.056</v>
      </c>
      <c r="N1351">
        <v>0.76653696498054402</v>
      </c>
      <c r="O1351">
        <f t="shared" si="2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97D0-78A3-4611-B13C-E20FF75D257D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955</v>
      </c>
      <c r="F2">
        <v>937</v>
      </c>
      <c r="G2">
        <v>18</v>
      </c>
      <c r="H2">
        <v>936</v>
      </c>
      <c r="I2">
        <v>19</v>
      </c>
      <c r="J2">
        <v>1</v>
      </c>
      <c r="K2">
        <v>0.98010471204188399</v>
      </c>
      <c r="L2">
        <v>0.99893276414087495</v>
      </c>
      <c r="M2">
        <v>1.01921024546424</v>
      </c>
      <c r="N2">
        <v>0.98942917547568698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737</v>
      </c>
      <c r="F3">
        <v>703</v>
      </c>
      <c r="G3">
        <v>34</v>
      </c>
      <c r="H3">
        <v>625</v>
      </c>
      <c r="I3">
        <v>112</v>
      </c>
      <c r="J3">
        <v>78</v>
      </c>
      <c r="K3">
        <v>0.84803256445047404</v>
      </c>
      <c r="L3">
        <v>0.88904694167852005</v>
      </c>
      <c r="M3">
        <v>1.0483641536273101</v>
      </c>
      <c r="N3">
        <v>0.86805555555555503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204</v>
      </c>
      <c r="F4">
        <v>199</v>
      </c>
      <c r="G4">
        <v>5</v>
      </c>
      <c r="H4">
        <v>137</v>
      </c>
      <c r="I4">
        <v>67</v>
      </c>
      <c r="J4">
        <v>62</v>
      </c>
      <c r="K4">
        <v>0.67156862745098</v>
      </c>
      <c r="L4">
        <v>0.68844221105527603</v>
      </c>
      <c r="M4">
        <v>1.0251256281407</v>
      </c>
      <c r="N4">
        <v>0.67990074441687298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971</v>
      </c>
      <c r="F5">
        <v>937</v>
      </c>
      <c r="G5">
        <v>34</v>
      </c>
      <c r="H5">
        <v>893</v>
      </c>
      <c r="I5">
        <v>78</v>
      </c>
      <c r="J5">
        <v>44</v>
      </c>
      <c r="K5">
        <v>0.91967044284243005</v>
      </c>
      <c r="L5">
        <v>0.95304162219850497</v>
      </c>
      <c r="M5">
        <v>1.0362860192102401</v>
      </c>
      <c r="N5">
        <v>0.93605870020964299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830</v>
      </c>
      <c r="F6">
        <v>703</v>
      </c>
      <c r="G6">
        <v>127</v>
      </c>
      <c r="H6">
        <v>638</v>
      </c>
      <c r="I6">
        <v>192</v>
      </c>
      <c r="J6">
        <v>65</v>
      </c>
      <c r="K6">
        <v>0.76867469879518002</v>
      </c>
      <c r="L6">
        <v>0.90753911806543297</v>
      </c>
      <c r="M6">
        <v>1.18065433854907</v>
      </c>
      <c r="N6">
        <v>0.83235485975211998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206</v>
      </c>
      <c r="F7">
        <v>199</v>
      </c>
      <c r="G7">
        <v>7</v>
      </c>
      <c r="H7">
        <v>164</v>
      </c>
      <c r="I7">
        <v>42</v>
      </c>
      <c r="J7">
        <v>35</v>
      </c>
      <c r="K7">
        <v>0.79611650485436802</v>
      </c>
      <c r="L7">
        <v>0.82412060301507495</v>
      </c>
      <c r="M7">
        <v>1.0351758793969801</v>
      </c>
      <c r="N7">
        <v>0.80987654320987601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915</v>
      </c>
      <c r="F8">
        <v>937</v>
      </c>
      <c r="G8">
        <v>22</v>
      </c>
      <c r="H8">
        <v>908</v>
      </c>
      <c r="I8">
        <v>7</v>
      </c>
      <c r="J8">
        <v>29</v>
      </c>
      <c r="K8">
        <v>0.99234972677595601</v>
      </c>
      <c r="L8">
        <v>0.96905016008537803</v>
      </c>
      <c r="M8">
        <v>0.97652081109925204</v>
      </c>
      <c r="N8">
        <v>0.98056155507559395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714</v>
      </c>
      <c r="F9">
        <v>703</v>
      </c>
      <c r="G9">
        <v>11</v>
      </c>
      <c r="H9">
        <v>620</v>
      </c>
      <c r="I9">
        <v>94</v>
      </c>
      <c r="J9">
        <v>83</v>
      </c>
      <c r="K9">
        <v>0.86834733893557403</v>
      </c>
      <c r="L9">
        <v>0.88193456614509202</v>
      </c>
      <c r="M9">
        <v>1.0156472261735401</v>
      </c>
      <c r="N9">
        <v>0.87508821453775498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205</v>
      </c>
      <c r="F10">
        <v>199</v>
      </c>
      <c r="G10">
        <v>6</v>
      </c>
      <c r="H10">
        <v>162</v>
      </c>
      <c r="I10">
        <v>43</v>
      </c>
      <c r="J10">
        <v>37</v>
      </c>
      <c r="K10">
        <v>0.79024390243902398</v>
      </c>
      <c r="L10">
        <v>0.81407035175879305</v>
      </c>
      <c r="M10">
        <v>1.0301507537688399</v>
      </c>
      <c r="N10">
        <v>0.80198019801980203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1143</v>
      </c>
      <c r="F11">
        <v>1224</v>
      </c>
      <c r="G11">
        <v>81</v>
      </c>
      <c r="H11">
        <v>1128</v>
      </c>
      <c r="I11">
        <v>15</v>
      </c>
      <c r="J11">
        <v>96</v>
      </c>
      <c r="K11">
        <v>0.98687664041994705</v>
      </c>
      <c r="L11">
        <v>0.92156862745098</v>
      </c>
      <c r="M11">
        <v>0.93382352941176405</v>
      </c>
      <c r="N11">
        <v>0.95310519645120395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581</v>
      </c>
      <c r="F12">
        <v>647</v>
      </c>
      <c r="G12">
        <v>66</v>
      </c>
      <c r="H12">
        <v>546</v>
      </c>
      <c r="I12">
        <v>35</v>
      </c>
      <c r="J12">
        <v>101</v>
      </c>
      <c r="K12">
        <v>0.93975903614457801</v>
      </c>
      <c r="L12">
        <v>0.84389489953632102</v>
      </c>
      <c r="M12">
        <v>0.89799072642967503</v>
      </c>
      <c r="N12">
        <v>0.88925081433224695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204</v>
      </c>
      <c r="F13">
        <v>217</v>
      </c>
      <c r="G13">
        <v>13</v>
      </c>
      <c r="H13">
        <v>121</v>
      </c>
      <c r="I13">
        <v>83</v>
      </c>
      <c r="J13">
        <v>96</v>
      </c>
      <c r="K13">
        <v>0.59313725490196001</v>
      </c>
      <c r="L13">
        <v>0.55760368663594395</v>
      </c>
      <c r="M13">
        <v>0.94009216589861699</v>
      </c>
      <c r="N13">
        <v>0.57482185273159103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1169</v>
      </c>
      <c r="F14">
        <v>1224</v>
      </c>
      <c r="G14">
        <v>55</v>
      </c>
      <c r="H14">
        <v>1153</v>
      </c>
      <c r="I14">
        <v>16</v>
      </c>
      <c r="J14">
        <v>71</v>
      </c>
      <c r="K14">
        <v>0.98631308810949503</v>
      </c>
      <c r="L14">
        <v>0.94199346405228701</v>
      </c>
      <c r="M14">
        <v>0.95506535947712401</v>
      </c>
      <c r="N14">
        <v>0.96364396155453402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593</v>
      </c>
      <c r="F15">
        <v>647</v>
      </c>
      <c r="G15">
        <v>54</v>
      </c>
      <c r="H15">
        <v>547</v>
      </c>
      <c r="I15">
        <v>46</v>
      </c>
      <c r="J15">
        <v>100</v>
      </c>
      <c r="K15">
        <v>0.92242833052276496</v>
      </c>
      <c r="L15">
        <v>0.84544049459041704</v>
      </c>
      <c r="M15">
        <v>0.91653786707882501</v>
      </c>
      <c r="N15">
        <v>0.88225806451612898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214</v>
      </c>
      <c r="F16">
        <v>217</v>
      </c>
      <c r="G16">
        <v>3</v>
      </c>
      <c r="H16">
        <v>167</v>
      </c>
      <c r="I16">
        <v>47</v>
      </c>
      <c r="J16">
        <v>50</v>
      </c>
      <c r="K16">
        <v>0.78037383177570097</v>
      </c>
      <c r="L16">
        <v>0.76958525345622097</v>
      </c>
      <c r="M16">
        <v>0.986175115207373</v>
      </c>
      <c r="N16">
        <v>0.77494199535962804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1221</v>
      </c>
      <c r="F17">
        <v>1224</v>
      </c>
      <c r="G17">
        <v>3</v>
      </c>
      <c r="H17">
        <v>1214</v>
      </c>
      <c r="I17">
        <v>7</v>
      </c>
      <c r="J17">
        <v>10</v>
      </c>
      <c r="K17">
        <v>0.99426699426699405</v>
      </c>
      <c r="L17">
        <v>0.99183006535947704</v>
      </c>
      <c r="M17">
        <v>0.99754901960784303</v>
      </c>
      <c r="N17">
        <v>0.99304703476482603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619</v>
      </c>
      <c r="F18">
        <v>647</v>
      </c>
      <c r="G18">
        <v>28</v>
      </c>
      <c r="H18">
        <v>584</v>
      </c>
      <c r="I18">
        <v>35</v>
      </c>
      <c r="J18">
        <v>63</v>
      </c>
      <c r="K18">
        <v>0.94345718901453901</v>
      </c>
      <c r="L18">
        <v>0.90262751159196197</v>
      </c>
      <c r="M18">
        <v>0.95672333848531599</v>
      </c>
      <c r="N18">
        <v>0.92259083728278002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240</v>
      </c>
      <c r="F19">
        <v>217</v>
      </c>
      <c r="G19">
        <v>23</v>
      </c>
      <c r="H19">
        <v>180</v>
      </c>
      <c r="I19">
        <v>60</v>
      </c>
      <c r="J19">
        <v>37</v>
      </c>
      <c r="K19">
        <v>0.75</v>
      </c>
      <c r="L19">
        <v>0.82949308755760298</v>
      </c>
      <c r="M19">
        <v>1.1059907834101299</v>
      </c>
      <c r="N19">
        <v>0.78774617067833697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1035</v>
      </c>
      <c r="F20">
        <v>1053</v>
      </c>
      <c r="G20">
        <v>18</v>
      </c>
      <c r="H20">
        <v>1027</v>
      </c>
      <c r="I20">
        <v>8</v>
      </c>
      <c r="J20">
        <v>26</v>
      </c>
      <c r="K20">
        <v>0.99227053140096599</v>
      </c>
      <c r="L20">
        <v>0.97530864197530798</v>
      </c>
      <c r="M20">
        <v>0.98290598290598197</v>
      </c>
      <c r="N20">
        <v>0.98371647509578497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734</v>
      </c>
      <c r="F21">
        <v>716</v>
      </c>
      <c r="G21">
        <v>18</v>
      </c>
      <c r="H21">
        <v>649</v>
      </c>
      <c r="I21">
        <v>85</v>
      </c>
      <c r="J21">
        <v>67</v>
      </c>
      <c r="K21">
        <v>0.884196185286103</v>
      </c>
      <c r="L21">
        <v>0.90642458100558598</v>
      </c>
      <c r="M21">
        <v>1.0251396648044599</v>
      </c>
      <c r="N21">
        <v>0.89517241379310297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230</v>
      </c>
      <c r="F22">
        <v>224</v>
      </c>
      <c r="G22">
        <v>6</v>
      </c>
      <c r="H22">
        <v>156</v>
      </c>
      <c r="I22">
        <v>74</v>
      </c>
      <c r="J22">
        <v>68</v>
      </c>
      <c r="K22">
        <v>0.67826086956521703</v>
      </c>
      <c r="L22">
        <v>0.69642857142857095</v>
      </c>
      <c r="M22">
        <v>1.02678571428571</v>
      </c>
      <c r="N22">
        <v>0.68722466960352402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985</v>
      </c>
      <c r="F23">
        <v>1053</v>
      </c>
      <c r="G23">
        <v>68</v>
      </c>
      <c r="H23">
        <v>973</v>
      </c>
      <c r="I23">
        <v>12</v>
      </c>
      <c r="J23">
        <v>80</v>
      </c>
      <c r="K23">
        <v>0.98781725888324801</v>
      </c>
      <c r="L23">
        <v>0.92402659069325699</v>
      </c>
      <c r="M23">
        <v>0.93542260208926797</v>
      </c>
      <c r="N23">
        <v>0.95485770363100997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698</v>
      </c>
      <c r="F24">
        <v>716</v>
      </c>
      <c r="G24">
        <v>18</v>
      </c>
      <c r="H24">
        <v>597</v>
      </c>
      <c r="I24">
        <v>101</v>
      </c>
      <c r="J24">
        <v>119</v>
      </c>
      <c r="K24">
        <v>0.85530085959885305</v>
      </c>
      <c r="L24">
        <v>0.83379888268156399</v>
      </c>
      <c r="M24">
        <v>0.97486033519552995</v>
      </c>
      <c r="N24">
        <v>0.84441301272984404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209</v>
      </c>
      <c r="F25">
        <v>224</v>
      </c>
      <c r="G25">
        <v>15</v>
      </c>
      <c r="H25">
        <v>167</v>
      </c>
      <c r="I25">
        <v>42</v>
      </c>
      <c r="J25">
        <v>57</v>
      </c>
      <c r="K25">
        <v>0.799043062200956</v>
      </c>
      <c r="L25">
        <v>0.74553571428571397</v>
      </c>
      <c r="M25">
        <v>0.93303571428571397</v>
      </c>
      <c r="N25">
        <v>0.77136258660507995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1039</v>
      </c>
      <c r="F26">
        <v>1053</v>
      </c>
      <c r="G26">
        <v>14</v>
      </c>
      <c r="H26">
        <v>1036</v>
      </c>
      <c r="I26">
        <v>3</v>
      </c>
      <c r="J26">
        <v>17</v>
      </c>
      <c r="K26">
        <v>0.99711260827718895</v>
      </c>
      <c r="L26">
        <v>0.98385565052231705</v>
      </c>
      <c r="M26">
        <v>0.98670465337131996</v>
      </c>
      <c r="N26">
        <v>0.99043977055449295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736</v>
      </c>
      <c r="F27">
        <v>716</v>
      </c>
      <c r="G27">
        <v>20</v>
      </c>
      <c r="H27">
        <v>662</v>
      </c>
      <c r="I27">
        <v>74</v>
      </c>
      <c r="J27">
        <v>54</v>
      </c>
      <c r="K27">
        <v>0.89945652173913004</v>
      </c>
      <c r="L27">
        <v>0.92458100558659195</v>
      </c>
      <c r="M27">
        <v>1.0279329608938499</v>
      </c>
      <c r="N27">
        <v>0.91184573002754798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239</v>
      </c>
      <c r="F28">
        <v>224</v>
      </c>
      <c r="G28">
        <v>15</v>
      </c>
      <c r="H28">
        <v>184</v>
      </c>
      <c r="I28">
        <v>55</v>
      </c>
      <c r="J28">
        <v>40</v>
      </c>
      <c r="K28">
        <v>0.76987447698744704</v>
      </c>
      <c r="L28">
        <v>0.82142857142857095</v>
      </c>
      <c r="M28">
        <v>1.06696428571428</v>
      </c>
      <c r="N28">
        <v>0.79481641468682496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1094</v>
      </c>
      <c r="F29">
        <v>1101</v>
      </c>
      <c r="G29">
        <v>7</v>
      </c>
      <c r="H29">
        <v>1081</v>
      </c>
      <c r="I29">
        <v>13</v>
      </c>
      <c r="J29">
        <v>20</v>
      </c>
      <c r="K29">
        <v>0.98811700182815299</v>
      </c>
      <c r="L29">
        <v>0.98183469573115301</v>
      </c>
      <c r="M29">
        <v>0.99364214350590296</v>
      </c>
      <c r="N29">
        <v>0.98496583143507899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648</v>
      </c>
      <c r="F30">
        <v>614</v>
      </c>
      <c r="G30">
        <v>34</v>
      </c>
      <c r="H30">
        <v>529</v>
      </c>
      <c r="I30">
        <v>119</v>
      </c>
      <c r="J30">
        <v>85</v>
      </c>
      <c r="K30">
        <v>0.81635802469135799</v>
      </c>
      <c r="L30">
        <v>0.86156351791530905</v>
      </c>
      <c r="M30">
        <v>1.05537459283387</v>
      </c>
      <c r="N30">
        <v>0.83835182250396101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248</v>
      </c>
      <c r="F31">
        <v>228</v>
      </c>
      <c r="G31">
        <v>20</v>
      </c>
      <c r="H31">
        <v>155</v>
      </c>
      <c r="I31">
        <v>93</v>
      </c>
      <c r="J31">
        <v>73</v>
      </c>
      <c r="K31">
        <v>0.625</v>
      </c>
      <c r="L31">
        <v>0.679824561403508</v>
      </c>
      <c r="M31">
        <v>1.0877192982456101</v>
      </c>
      <c r="N31">
        <v>0.65126050420168002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1082</v>
      </c>
      <c r="F32">
        <v>1101</v>
      </c>
      <c r="G32">
        <v>19</v>
      </c>
      <c r="H32">
        <v>1067</v>
      </c>
      <c r="I32">
        <v>15</v>
      </c>
      <c r="J32">
        <v>34</v>
      </c>
      <c r="K32">
        <v>0.98613678373382596</v>
      </c>
      <c r="L32">
        <v>0.96911898274296004</v>
      </c>
      <c r="M32">
        <v>0.98274296094459501</v>
      </c>
      <c r="N32">
        <v>0.97755382501145205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633</v>
      </c>
      <c r="F33">
        <v>614</v>
      </c>
      <c r="G33">
        <v>19</v>
      </c>
      <c r="H33">
        <v>511</v>
      </c>
      <c r="I33">
        <v>122</v>
      </c>
      <c r="J33">
        <v>103</v>
      </c>
      <c r="K33">
        <v>0.80726698262243202</v>
      </c>
      <c r="L33">
        <v>0.83224755700325703</v>
      </c>
      <c r="M33">
        <v>1.0309446254071599</v>
      </c>
      <c r="N33">
        <v>0.81956696070569302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225</v>
      </c>
      <c r="F34">
        <v>228</v>
      </c>
      <c r="G34">
        <v>3</v>
      </c>
      <c r="H34">
        <v>176</v>
      </c>
      <c r="I34">
        <v>49</v>
      </c>
      <c r="J34">
        <v>52</v>
      </c>
      <c r="K34">
        <v>0.78222222222222204</v>
      </c>
      <c r="L34">
        <v>0.77192982456140302</v>
      </c>
      <c r="M34">
        <v>0.98684210526315697</v>
      </c>
      <c r="N34">
        <v>0.77704194260485604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1118</v>
      </c>
      <c r="F35">
        <v>1101</v>
      </c>
      <c r="G35">
        <v>17</v>
      </c>
      <c r="H35">
        <v>1099</v>
      </c>
      <c r="I35">
        <v>19</v>
      </c>
      <c r="J35">
        <v>2</v>
      </c>
      <c r="K35">
        <v>0.98300536672629701</v>
      </c>
      <c r="L35">
        <v>0.99818346957311499</v>
      </c>
      <c r="M35">
        <v>1.0154405086285101</v>
      </c>
      <c r="N35">
        <v>0.99053627760252305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577</v>
      </c>
      <c r="F36">
        <v>614</v>
      </c>
      <c r="G36">
        <v>37</v>
      </c>
      <c r="H36">
        <v>519</v>
      </c>
      <c r="I36">
        <v>58</v>
      </c>
      <c r="J36">
        <v>95</v>
      </c>
      <c r="K36">
        <v>0.89948006932408997</v>
      </c>
      <c r="L36">
        <v>0.84527687296416898</v>
      </c>
      <c r="M36">
        <v>0.93973941368078096</v>
      </c>
      <c r="N36">
        <v>0.87153652392947101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263</v>
      </c>
      <c r="F37">
        <v>228</v>
      </c>
      <c r="G37">
        <v>35</v>
      </c>
      <c r="H37">
        <v>185</v>
      </c>
      <c r="I37">
        <v>78</v>
      </c>
      <c r="J37">
        <v>43</v>
      </c>
      <c r="K37">
        <v>0.70342205323193896</v>
      </c>
      <c r="L37">
        <v>0.81140350877192902</v>
      </c>
      <c r="M37">
        <v>1.15350877192982</v>
      </c>
      <c r="N37">
        <v>0.75356415478615002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1021</v>
      </c>
      <c r="F38">
        <v>1044</v>
      </c>
      <c r="G38">
        <v>23</v>
      </c>
      <c r="H38">
        <v>1014</v>
      </c>
      <c r="I38">
        <v>7</v>
      </c>
      <c r="J38">
        <v>30</v>
      </c>
      <c r="K38">
        <v>0.99314397649363295</v>
      </c>
      <c r="L38">
        <v>0.97126436781609105</v>
      </c>
      <c r="M38">
        <v>0.97796934865900298</v>
      </c>
      <c r="N38">
        <v>0.98208232445520505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792</v>
      </c>
      <c r="F39">
        <v>668</v>
      </c>
      <c r="G39">
        <v>124</v>
      </c>
      <c r="H39">
        <v>642</v>
      </c>
      <c r="I39">
        <v>150</v>
      </c>
      <c r="J39">
        <v>26</v>
      </c>
      <c r="K39">
        <v>0.81060606060606</v>
      </c>
      <c r="L39">
        <v>0.96107784431137699</v>
      </c>
      <c r="M39">
        <v>1.1856287425149701</v>
      </c>
      <c r="N39">
        <v>0.87945205479452004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236</v>
      </c>
      <c r="F40">
        <v>217</v>
      </c>
      <c r="G40">
        <v>19</v>
      </c>
      <c r="H40">
        <v>153</v>
      </c>
      <c r="I40">
        <v>83</v>
      </c>
      <c r="J40">
        <v>64</v>
      </c>
      <c r="K40">
        <v>0.64830508474576198</v>
      </c>
      <c r="L40">
        <v>0.70506912442396297</v>
      </c>
      <c r="M40">
        <v>1.0875576036866299</v>
      </c>
      <c r="N40">
        <v>0.67549668874172097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1022</v>
      </c>
      <c r="F41">
        <v>1044</v>
      </c>
      <c r="G41">
        <v>22</v>
      </c>
      <c r="H41">
        <v>1009</v>
      </c>
      <c r="I41">
        <v>13</v>
      </c>
      <c r="J41">
        <v>35</v>
      </c>
      <c r="K41">
        <v>0.98727984344422703</v>
      </c>
      <c r="L41">
        <v>0.96647509578544</v>
      </c>
      <c r="M41">
        <v>0.97892720306513403</v>
      </c>
      <c r="N41">
        <v>0.97676669893514001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737</v>
      </c>
      <c r="F42">
        <v>668</v>
      </c>
      <c r="G42">
        <v>69</v>
      </c>
      <c r="H42">
        <v>574</v>
      </c>
      <c r="I42">
        <v>163</v>
      </c>
      <c r="J42">
        <v>94</v>
      </c>
      <c r="K42">
        <v>0.77883310719131604</v>
      </c>
      <c r="L42">
        <v>0.859281437125748</v>
      </c>
      <c r="M42">
        <v>1.10329341317365</v>
      </c>
      <c r="N42">
        <v>0.817081850533807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210</v>
      </c>
      <c r="F43">
        <v>217</v>
      </c>
      <c r="G43">
        <v>7</v>
      </c>
      <c r="H43">
        <v>164</v>
      </c>
      <c r="I43">
        <v>46</v>
      </c>
      <c r="J43">
        <v>53</v>
      </c>
      <c r="K43">
        <v>0.78095238095238095</v>
      </c>
      <c r="L43">
        <v>0.75576036866359397</v>
      </c>
      <c r="M43">
        <v>0.967741935483871</v>
      </c>
      <c r="N43">
        <v>0.76814988290398101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1032</v>
      </c>
      <c r="F44">
        <v>1044</v>
      </c>
      <c r="G44">
        <v>12</v>
      </c>
      <c r="H44">
        <v>1029</v>
      </c>
      <c r="I44">
        <v>3</v>
      </c>
      <c r="J44">
        <v>15</v>
      </c>
      <c r="K44">
        <v>0.99709302325581395</v>
      </c>
      <c r="L44">
        <v>0.98563218390804597</v>
      </c>
      <c r="M44">
        <v>0.98850574712643602</v>
      </c>
      <c r="N44">
        <v>0.99132947976878605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694</v>
      </c>
      <c r="F45">
        <v>668</v>
      </c>
      <c r="G45">
        <v>26</v>
      </c>
      <c r="H45">
        <v>608</v>
      </c>
      <c r="I45">
        <v>86</v>
      </c>
      <c r="J45">
        <v>60</v>
      </c>
      <c r="K45">
        <v>0.87608069164265101</v>
      </c>
      <c r="L45">
        <v>0.91017964071856206</v>
      </c>
      <c r="M45">
        <v>1.0389221556886199</v>
      </c>
      <c r="N45">
        <v>0.89280469897209902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231</v>
      </c>
      <c r="F46">
        <v>217</v>
      </c>
      <c r="G46">
        <v>14</v>
      </c>
      <c r="H46">
        <v>175</v>
      </c>
      <c r="I46">
        <v>56</v>
      </c>
      <c r="J46">
        <v>42</v>
      </c>
      <c r="K46">
        <v>0.75757575757575701</v>
      </c>
      <c r="L46">
        <v>0.80645161290322498</v>
      </c>
      <c r="M46">
        <v>1.06451612903225</v>
      </c>
      <c r="N46">
        <v>0.781249999999999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918</v>
      </c>
      <c r="F47">
        <v>915</v>
      </c>
      <c r="G47">
        <v>3</v>
      </c>
      <c r="H47">
        <v>885</v>
      </c>
      <c r="I47">
        <v>33</v>
      </c>
      <c r="J47">
        <v>30</v>
      </c>
      <c r="K47">
        <v>0.96405228758169903</v>
      </c>
      <c r="L47">
        <v>0.96721311475409799</v>
      </c>
      <c r="M47">
        <v>1.0032786885245899</v>
      </c>
      <c r="N47">
        <v>0.965630114566284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714</v>
      </c>
      <c r="F48">
        <v>701</v>
      </c>
      <c r="G48">
        <v>13</v>
      </c>
      <c r="H48">
        <v>644</v>
      </c>
      <c r="I48">
        <v>70</v>
      </c>
      <c r="J48">
        <v>57</v>
      </c>
      <c r="K48">
        <v>0.90196078431372495</v>
      </c>
      <c r="L48">
        <v>0.91868758915834503</v>
      </c>
      <c r="M48">
        <v>1.0185449358059899</v>
      </c>
      <c r="N48">
        <v>0.91024734982332101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213</v>
      </c>
      <c r="F49">
        <v>195</v>
      </c>
      <c r="G49">
        <v>18</v>
      </c>
      <c r="H49">
        <v>125</v>
      </c>
      <c r="I49">
        <v>88</v>
      </c>
      <c r="J49">
        <v>70</v>
      </c>
      <c r="K49">
        <v>0.58685446009389597</v>
      </c>
      <c r="L49">
        <v>0.64102564102564097</v>
      </c>
      <c r="M49">
        <v>1.09230769230769</v>
      </c>
      <c r="N49">
        <v>0.61274509803921495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956</v>
      </c>
      <c r="F50">
        <v>915</v>
      </c>
      <c r="G50">
        <v>41</v>
      </c>
      <c r="H50">
        <v>912</v>
      </c>
      <c r="I50">
        <v>44</v>
      </c>
      <c r="J50">
        <v>3</v>
      </c>
      <c r="K50">
        <v>0.95397489539748903</v>
      </c>
      <c r="L50">
        <v>0.99672131147540899</v>
      </c>
      <c r="M50">
        <v>1.04480874316939</v>
      </c>
      <c r="N50">
        <v>0.97487974345269901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650</v>
      </c>
      <c r="F51">
        <v>701</v>
      </c>
      <c r="G51">
        <v>51</v>
      </c>
      <c r="H51">
        <v>574</v>
      </c>
      <c r="I51">
        <v>76</v>
      </c>
      <c r="J51">
        <v>127</v>
      </c>
      <c r="K51">
        <v>0.88307692307692298</v>
      </c>
      <c r="L51">
        <v>0.81883024251069902</v>
      </c>
      <c r="M51">
        <v>0.92724679029957202</v>
      </c>
      <c r="N51">
        <v>0.84974093264248696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185</v>
      </c>
      <c r="F52">
        <v>195</v>
      </c>
      <c r="G52">
        <v>10</v>
      </c>
      <c r="H52">
        <v>123</v>
      </c>
      <c r="I52">
        <v>62</v>
      </c>
      <c r="J52">
        <v>72</v>
      </c>
      <c r="K52">
        <v>0.66486486486486396</v>
      </c>
      <c r="L52">
        <v>0.63076923076922997</v>
      </c>
      <c r="M52">
        <v>0.94871794871794801</v>
      </c>
      <c r="N52">
        <v>0.64736842105263104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915</v>
      </c>
      <c r="F53">
        <v>915</v>
      </c>
      <c r="G53">
        <v>0</v>
      </c>
      <c r="H53">
        <v>911</v>
      </c>
      <c r="I53">
        <v>4</v>
      </c>
      <c r="J53">
        <v>4</v>
      </c>
      <c r="K53">
        <v>0.99562841530054602</v>
      </c>
      <c r="L53">
        <v>0.99562841530054602</v>
      </c>
      <c r="M53">
        <v>1</v>
      </c>
      <c r="N53">
        <v>0.99562841530054602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697</v>
      </c>
      <c r="F54">
        <v>701</v>
      </c>
      <c r="G54">
        <v>4</v>
      </c>
      <c r="H54">
        <v>641</v>
      </c>
      <c r="I54">
        <v>56</v>
      </c>
      <c r="J54">
        <v>60</v>
      </c>
      <c r="K54">
        <v>0.91965566714490599</v>
      </c>
      <c r="L54">
        <v>0.91440798858773098</v>
      </c>
      <c r="M54">
        <v>0.99429386590584801</v>
      </c>
      <c r="N54">
        <v>0.91702432045779603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243</v>
      </c>
      <c r="F55">
        <v>195</v>
      </c>
      <c r="G55">
        <v>48</v>
      </c>
      <c r="H55">
        <v>167</v>
      </c>
      <c r="I55">
        <v>76</v>
      </c>
      <c r="J55">
        <v>28</v>
      </c>
      <c r="K55">
        <v>0.687242798353909</v>
      </c>
      <c r="L55">
        <v>0.85641025641025603</v>
      </c>
      <c r="M55">
        <v>1.24615384615384</v>
      </c>
      <c r="N55">
        <v>0.76255707762557001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1185</v>
      </c>
      <c r="F56">
        <v>1230</v>
      </c>
      <c r="G56">
        <v>45</v>
      </c>
      <c r="H56">
        <v>1180</v>
      </c>
      <c r="I56">
        <v>5</v>
      </c>
      <c r="J56">
        <v>50</v>
      </c>
      <c r="K56">
        <v>0.99578059071729896</v>
      </c>
      <c r="L56">
        <v>0.95934959349593496</v>
      </c>
      <c r="M56">
        <v>0.96341463414634099</v>
      </c>
      <c r="N56">
        <v>0.97722567287784601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748</v>
      </c>
      <c r="F57">
        <v>761</v>
      </c>
      <c r="G57">
        <v>13</v>
      </c>
      <c r="H57">
        <v>657</v>
      </c>
      <c r="I57">
        <v>91</v>
      </c>
      <c r="J57">
        <v>104</v>
      </c>
      <c r="K57">
        <v>0.87834224598930399</v>
      </c>
      <c r="L57">
        <v>0.86333771353482203</v>
      </c>
      <c r="M57">
        <v>0.98291721419185196</v>
      </c>
      <c r="N57">
        <v>0.87077534791252398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283</v>
      </c>
      <c r="F58">
        <v>225</v>
      </c>
      <c r="G58">
        <v>58</v>
      </c>
      <c r="H58">
        <v>171</v>
      </c>
      <c r="I58">
        <v>112</v>
      </c>
      <c r="J58">
        <v>54</v>
      </c>
      <c r="K58">
        <v>0.604240282685512</v>
      </c>
      <c r="L58">
        <v>0.76</v>
      </c>
      <c r="M58">
        <v>1.2577777777777699</v>
      </c>
      <c r="N58">
        <v>0.67322834645669205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1206</v>
      </c>
      <c r="F59">
        <v>1230</v>
      </c>
      <c r="G59">
        <v>24</v>
      </c>
      <c r="H59">
        <v>1185</v>
      </c>
      <c r="I59">
        <v>21</v>
      </c>
      <c r="J59">
        <v>45</v>
      </c>
      <c r="K59">
        <v>0.98258706467661605</v>
      </c>
      <c r="L59">
        <v>0.96341463414634099</v>
      </c>
      <c r="M59">
        <v>0.98048780487804799</v>
      </c>
      <c r="N59">
        <v>0.97290640394088601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767</v>
      </c>
      <c r="F60">
        <v>761</v>
      </c>
      <c r="G60">
        <v>6</v>
      </c>
      <c r="H60">
        <v>638</v>
      </c>
      <c r="I60">
        <v>129</v>
      </c>
      <c r="J60">
        <v>123</v>
      </c>
      <c r="K60">
        <v>0.83181225554106897</v>
      </c>
      <c r="L60">
        <v>0.83837056504599206</v>
      </c>
      <c r="M60">
        <v>1.0078843626806799</v>
      </c>
      <c r="N60">
        <v>0.83507853403141297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200</v>
      </c>
      <c r="F61">
        <v>225</v>
      </c>
      <c r="G61">
        <v>25</v>
      </c>
      <c r="H61">
        <v>169</v>
      </c>
      <c r="I61">
        <v>31</v>
      </c>
      <c r="J61">
        <v>56</v>
      </c>
      <c r="K61">
        <v>0.84499999999999997</v>
      </c>
      <c r="L61">
        <v>0.75111111111111095</v>
      </c>
      <c r="M61">
        <v>0.88888888888888795</v>
      </c>
      <c r="N61">
        <v>0.79529411764705804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1224</v>
      </c>
      <c r="F62">
        <v>1230</v>
      </c>
      <c r="G62">
        <v>6</v>
      </c>
      <c r="H62">
        <v>1220</v>
      </c>
      <c r="I62">
        <v>4</v>
      </c>
      <c r="J62">
        <v>10</v>
      </c>
      <c r="K62">
        <v>0.99673202614378997</v>
      </c>
      <c r="L62">
        <v>0.99186991869918695</v>
      </c>
      <c r="M62">
        <v>0.99512195121951197</v>
      </c>
      <c r="N62">
        <v>0.99429502852485696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741</v>
      </c>
      <c r="F63">
        <v>761</v>
      </c>
      <c r="G63">
        <v>20</v>
      </c>
      <c r="H63">
        <v>655</v>
      </c>
      <c r="I63">
        <v>86</v>
      </c>
      <c r="J63">
        <v>106</v>
      </c>
      <c r="K63">
        <v>0.88394062078272595</v>
      </c>
      <c r="L63">
        <v>0.86070959264126101</v>
      </c>
      <c r="M63">
        <v>0.97371879106438897</v>
      </c>
      <c r="N63">
        <v>0.87217043941411398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247</v>
      </c>
      <c r="F64">
        <v>225</v>
      </c>
      <c r="G64">
        <v>22</v>
      </c>
      <c r="H64">
        <v>187</v>
      </c>
      <c r="I64">
        <v>60</v>
      </c>
      <c r="J64">
        <v>38</v>
      </c>
      <c r="K64">
        <v>0.75708502024291502</v>
      </c>
      <c r="L64">
        <v>0.83111111111111102</v>
      </c>
      <c r="M64">
        <v>1.09777777777777</v>
      </c>
      <c r="N64">
        <v>0.79237288135593198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1030</v>
      </c>
      <c r="F65">
        <v>1035</v>
      </c>
      <c r="G65">
        <v>5</v>
      </c>
      <c r="H65">
        <v>1018</v>
      </c>
      <c r="I65">
        <v>12</v>
      </c>
      <c r="J65">
        <v>17</v>
      </c>
      <c r="K65">
        <v>0.98834951456310605</v>
      </c>
      <c r="L65">
        <v>0.983574879227053</v>
      </c>
      <c r="M65">
        <v>0.99516908212560296</v>
      </c>
      <c r="N65">
        <v>0.98595641646489096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836</v>
      </c>
      <c r="F66">
        <v>827</v>
      </c>
      <c r="G66">
        <v>9</v>
      </c>
      <c r="H66">
        <v>743</v>
      </c>
      <c r="I66">
        <v>93</v>
      </c>
      <c r="J66">
        <v>84</v>
      </c>
      <c r="K66">
        <v>0.88875598086124397</v>
      </c>
      <c r="L66">
        <v>0.89842805320435304</v>
      </c>
      <c r="M66">
        <v>1.0108827085852401</v>
      </c>
      <c r="N66">
        <v>0.89356584485868895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277</v>
      </c>
      <c r="F67">
        <v>243</v>
      </c>
      <c r="G67">
        <v>34</v>
      </c>
      <c r="H67">
        <v>172</v>
      </c>
      <c r="I67">
        <v>105</v>
      </c>
      <c r="J67">
        <v>71</v>
      </c>
      <c r="K67">
        <v>0.62093862815884404</v>
      </c>
      <c r="L67">
        <v>0.70781893004115204</v>
      </c>
      <c r="M67">
        <v>1.1399176954732499</v>
      </c>
      <c r="N67">
        <v>0.66153846153846096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1047</v>
      </c>
      <c r="F68">
        <v>1035</v>
      </c>
      <c r="G68">
        <v>12</v>
      </c>
      <c r="H68">
        <v>1030</v>
      </c>
      <c r="I68">
        <v>17</v>
      </c>
      <c r="J68">
        <v>5</v>
      </c>
      <c r="K68">
        <v>0.98376313276026695</v>
      </c>
      <c r="L68">
        <v>0.99516908212560296</v>
      </c>
      <c r="M68">
        <v>1.0115942028985501</v>
      </c>
      <c r="N68">
        <v>0.98943323727185395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840</v>
      </c>
      <c r="F69">
        <v>827</v>
      </c>
      <c r="G69">
        <v>13</v>
      </c>
      <c r="H69">
        <v>721</v>
      </c>
      <c r="I69">
        <v>119</v>
      </c>
      <c r="J69">
        <v>106</v>
      </c>
      <c r="K69">
        <v>0.85833333333333295</v>
      </c>
      <c r="L69">
        <v>0.871825876662636</v>
      </c>
      <c r="M69">
        <v>1.0157194679564601</v>
      </c>
      <c r="N69">
        <v>0.86502699460107901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222</v>
      </c>
      <c r="F70">
        <v>243</v>
      </c>
      <c r="G70">
        <v>21</v>
      </c>
      <c r="H70">
        <v>169</v>
      </c>
      <c r="I70">
        <v>53</v>
      </c>
      <c r="J70">
        <v>74</v>
      </c>
      <c r="K70">
        <v>0.76126126126126104</v>
      </c>
      <c r="L70">
        <v>0.69547325102880597</v>
      </c>
      <c r="M70">
        <v>0.91358024691357997</v>
      </c>
      <c r="N70">
        <v>0.72688172043010701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1030</v>
      </c>
      <c r="F71">
        <v>1035</v>
      </c>
      <c r="G71">
        <v>5</v>
      </c>
      <c r="H71">
        <v>1026</v>
      </c>
      <c r="I71">
        <v>4</v>
      </c>
      <c r="J71">
        <v>9</v>
      </c>
      <c r="K71">
        <v>0.99611650485436898</v>
      </c>
      <c r="L71">
        <v>0.99130434782608701</v>
      </c>
      <c r="M71">
        <v>0.99516908212560296</v>
      </c>
      <c r="N71">
        <v>0.99370460048426101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827</v>
      </c>
      <c r="F72">
        <v>827</v>
      </c>
      <c r="G72">
        <v>0</v>
      </c>
      <c r="H72">
        <v>756</v>
      </c>
      <c r="I72">
        <v>71</v>
      </c>
      <c r="J72">
        <v>71</v>
      </c>
      <c r="K72">
        <v>0.91414752116082199</v>
      </c>
      <c r="L72">
        <v>0.91414752116082199</v>
      </c>
      <c r="M72">
        <v>1</v>
      </c>
      <c r="N72">
        <v>0.91414752116082199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251</v>
      </c>
      <c r="F73">
        <v>243</v>
      </c>
      <c r="G73">
        <v>8</v>
      </c>
      <c r="H73">
        <v>179</v>
      </c>
      <c r="I73">
        <v>72</v>
      </c>
      <c r="J73">
        <v>64</v>
      </c>
      <c r="K73">
        <v>0.71314741035856499</v>
      </c>
      <c r="L73">
        <v>0.73662551440329205</v>
      </c>
      <c r="M73">
        <v>1.0329218106995799</v>
      </c>
      <c r="N73">
        <v>0.72469635627530304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1101</v>
      </c>
      <c r="F74">
        <v>1107</v>
      </c>
      <c r="G74">
        <v>6</v>
      </c>
      <c r="H74">
        <v>1096</v>
      </c>
      <c r="I74">
        <v>5</v>
      </c>
      <c r="J74">
        <v>11</v>
      </c>
      <c r="K74">
        <v>0.99545867393278797</v>
      </c>
      <c r="L74">
        <v>0.99006323396567297</v>
      </c>
      <c r="M74">
        <v>0.99457994579945797</v>
      </c>
      <c r="N74">
        <v>0.99275362318840499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653</v>
      </c>
      <c r="F75">
        <v>701</v>
      </c>
      <c r="G75">
        <v>48</v>
      </c>
      <c r="H75">
        <v>613</v>
      </c>
      <c r="I75">
        <v>40</v>
      </c>
      <c r="J75">
        <v>88</v>
      </c>
      <c r="K75">
        <v>0.93874425727411903</v>
      </c>
      <c r="L75">
        <v>0.87446504992867302</v>
      </c>
      <c r="M75">
        <v>0.93152639087018496</v>
      </c>
      <c r="N75">
        <v>0.90546528803545001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270</v>
      </c>
      <c r="F76">
        <v>266</v>
      </c>
      <c r="G76">
        <v>4</v>
      </c>
      <c r="H76">
        <v>193</v>
      </c>
      <c r="I76">
        <v>77</v>
      </c>
      <c r="J76">
        <v>73</v>
      </c>
      <c r="K76">
        <v>0.71481481481481401</v>
      </c>
      <c r="L76">
        <v>0.72556390977443597</v>
      </c>
      <c r="M76">
        <v>1.0150375939849601</v>
      </c>
      <c r="N76">
        <v>0.72014925373134298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1061</v>
      </c>
      <c r="F77">
        <v>1107</v>
      </c>
      <c r="G77">
        <v>46</v>
      </c>
      <c r="H77">
        <v>1051</v>
      </c>
      <c r="I77">
        <v>10</v>
      </c>
      <c r="J77">
        <v>56</v>
      </c>
      <c r="K77">
        <v>0.990574929311969</v>
      </c>
      <c r="L77">
        <v>0.94941282746160705</v>
      </c>
      <c r="M77">
        <v>0.95844625112917703</v>
      </c>
      <c r="N77">
        <v>0.96955719557195497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602</v>
      </c>
      <c r="F78">
        <v>701</v>
      </c>
      <c r="G78">
        <v>99</v>
      </c>
      <c r="H78">
        <v>544</v>
      </c>
      <c r="I78">
        <v>58</v>
      </c>
      <c r="J78">
        <v>157</v>
      </c>
      <c r="K78">
        <v>0.90365448504983303</v>
      </c>
      <c r="L78">
        <v>0.77603423680456496</v>
      </c>
      <c r="M78">
        <v>0.85877318116975698</v>
      </c>
      <c r="N78">
        <v>0.83499616270145804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247</v>
      </c>
      <c r="F79">
        <v>266</v>
      </c>
      <c r="G79">
        <v>19</v>
      </c>
      <c r="H79">
        <v>197</v>
      </c>
      <c r="I79">
        <v>50</v>
      </c>
      <c r="J79">
        <v>69</v>
      </c>
      <c r="K79">
        <v>0.79757085020242902</v>
      </c>
      <c r="L79">
        <v>0.74060150375939804</v>
      </c>
      <c r="M79">
        <v>0.92857142857142805</v>
      </c>
      <c r="N79">
        <v>0.76803118908381995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1095</v>
      </c>
      <c r="F80">
        <v>1107</v>
      </c>
      <c r="G80">
        <v>12</v>
      </c>
      <c r="H80">
        <v>1092</v>
      </c>
      <c r="I80">
        <v>3</v>
      </c>
      <c r="J80">
        <v>15</v>
      </c>
      <c r="K80">
        <v>0.99726027397260197</v>
      </c>
      <c r="L80">
        <v>0.98644986449864502</v>
      </c>
      <c r="M80">
        <v>0.98915989159891604</v>
      </c>
      <c r="N80">
        <v>0.99182561307901895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694</v>
      </c>
      <c r="F81">
        <v>701</v>
      </c>
      <c r="G81">
        <v>7</v>
      </c>
      <c r="H81">
        <v>652</v>
      </c>
      <c r="I81">
        <v>42</v>
      </c>
      <c r="J81">
        <v>49</v>
      </c>
      <c r="K81">
        <v>0.93948126801152698</v>
      </c>
      <c r="L81">
        <v>0.93009985734664702</v>
      </c>
      <c r="M81">
        <v>0.99001426533523496</v>
      </c>
      <c r="N81">
        <v>0.93476702508960496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270</v>
      </c>
      <c r="F82">
        <v>266</v>
      </c>
      <c r="G82">
        <v>4</v>
      </c>
      <c r="H82">
        <v>197</v>
      </c>
      <c r="I82">
        <v>73</v>
      </c>
      <c r="J82">
        <v>69</v>
      </c>
      <c r="K82">
        <v>0.72962962962962896</v>
      </c>
      <c r="L82">
        <v>0.74060150375939804</v>
      </c>
      <c r="M82">
        <v>1.0150375939849601</v>
      </c>
      <c r="N82">
        <v>0.73507462686567104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1024</v>
      </c>
      <c r="F83">
        <v>1014</v>
      </c>
      <c r="G83">
        <v>10</v>
      </c>
      <c r="H83">
        <v>1005</v>
      </c>
      <c r="I83">
        <v>19</v>
      </c>
      <c r="J83">
        <v>9</v>
      </c>
      <c r="K83">
        <v>0.9814453125</v>
      </c>
      <c r="L83">
        <v>0.99112426035502899</v>
      </c>
      <c r="M83">
        <v>1.0098619329388501</v>
      </c>
      <c r="N83">
        <v>0.98626104023552497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705</v>
      </c>
      <c r="F84">
        <v>656</v>
      </c>
      <c r="G84">
        <v>49</v>
      </c>
      <c r="H84">
        <v>622</v>
      </c>
      <c r="I84">
        <v>83</v>
      </c>
      <c r="J84">
        <v>34</v>
      </c>
      <c r="K84">
        <v>0.88226950354609901</v>
      </c>
      <c r="L84">
        <v>0.94817073170731703</v>
      </c>
      <c r="M84">
        <v>1.07469512195121</v>
      </c>
      <c r="N84">
        <v>0.91403379867744305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239</v>
      </c>
      <c r="F85">
        <v>247</v>
      </c>
      <c r="G85">
        <v>8</v>
      </c>
      <c r="H85">
        <v>185</v>
      </c>
      <c r="I85">
        <v>54</v>
      </c>
      <c r="J85">
        <v>62</v>
      </c>
      <c r="K85">
        <v>0.77405857740585704</v>
      </c>
      <c r="L85">
        <v>0.748987854251012</v>
      </c>
      <c r="M85">
        <v>0.96761133603238803</v>
      </c>
      <c r="N85">
        <v>0.76131687242798296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1035</v>
      </c>
      <c r="F86">
        <v>1014</v>
      </c>
      <c r="G86">
        <v>21</v>
      </c>
      <c r="H86">
        <v>1005</v>
      </c>
      <c r="I86">
        <v>30</v>
      </c>
      <c r="J86">
        <v>9</v>
      </c>
      <c r="K86">
        <v>0.97101449275362295</v>
      </c>
      <c r="L86">
        <v>0.99112426035502899</v>
      </c>
      <c r="M86">
        <v>1.0207100591715901</v>
      </c>
      <c r="N86">
        <v>0.98096632503660297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672</v>
      </c>
      <c r="F87">
        <v>656</v>
      </c>
      <c r="G87">
        <v>16</v>
      </c>
      <c r="H87">
        <v>578</v>
      </c>
      <c r="I87">
        <v>94</v>
      </c>
      <c r="J87">
        <v>78</v>
      </c>
      <c r="K87">
        <v>0.86011904761904701</v>
      </c>
      <c r="L87">
        <v>0.88109756097560898</v>
      </c>
      <c r="M87">
        <v>1.0243902439024299</v>
      </c>
      <c r="N87">
        <v>0.87048192771084298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236</v>
      </c>
      <c r="F88">
        <v>247</v>
      </c>
      <c r="G88">
        <v>11</v>
      </c>
      <c r="H88">
        <v>200</v>
      </c>
      <c r="I88">
        <v>36</v>
      </c>
      <c r="J88">
        <v>47</v>
      </c>
      <c r="K88">
        <v>0.84745762711864403</v>
      </c>
      <c r="L88">
        <v>0.80971659919028305</v>
      </c>
      <c r="M88">
        <v>0.95546558704453399</v>
      </c>
      <c r="N88">
        <v>0.82815734989648004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1008</v>
      </c>
      <c r="F89">
        <v>1014</v>
      </c>
      <c r="G89">
        <v>6</v>
      </c>
      <c r="H89">
        <v>1003</v>
      </c>
      <c r="I89">
        <v>5</v>
      </c>
      <c r="J89">
        <v>11</v>
      </c>
      <c r="K89">
        <v>0.995039682539682</v>
      </c>
      <c r="L89">
        <v>0.98915187376725799</v>
      </c>
      <c r="M89">
        <v>0.99408284023668603</v>
      </c>
      <c r="N89">
        <v>0.99208704253214597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631</v>
      </c>
      <c r="F90">
        <v>656</v>
      </c>
      <c r="G90">
        <v>25</v>
      </c>
      <c r="H90">
        <v>583</v>
      </c>
      <c r="I90">
        <v>48</v>
      </c>
      <c r="J90">
        <v>73</v>
      </c>
      <c r="K90">
        <v>0.92393026941362899</v>
      </c>
      <c r="L90">
        <v>0.88871951219512102</v>
      </c>
      <c r="M90">
        <v>0.96189024390243905</v>
      </c>
      <c r="N90">
        <v>0.90598290598290598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241</v>
      </c>
      <c r="F91">
        <v>247</v>
      </c>
      <c r="G91">
        <v>6</v>
      </c>
      <c r="H91">
        <v>203</v>
      </c>
      <c r="I91">
        <v>38</v>
      </c>
      <c r="J91">
        <v>44</v>
      </c>
      <c r="K91">
        <v>0.84232365145228205</v>
      </c>
      <c r="L91">
        <v>0.82186234817813697</v>
      </c>
      <c r="M91">
        <v>0.97570850202429105</v>
      </c>
      <c r="N91">
        <v>0.83196721311475397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1060</v>
      </c>
      <c r="F92">
        <v>1070</v>
      </c>
      <c r="G92">
        <v>10</v>
      </c>
      <c r="H92">
        <v>1055</v>
      </c>
      <c r="I92">
        <v>5</v>
      </c>
      <c r="J92">
        <v>15</v>
      </c>
      <c r="K92">
        <v>0.99528301886792403</v>
      </c>
      <c r="L92">
        <v>0.98598130841121501</v>
      </c>
      <c r="M92">
        <v>0.99065420560747597</v>
      </c>
      <c r="N92">
        <v>0.99061032863849696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763</v>
      </c>
      <c r="F93">
        <v>700</v>
      </c>
      <c r="G93">
        <v>63</v>
      </c>
      <c r="H93">
        <v>655</v>
      </c>
      <c r="I93">
        <v>108</v>
      </c>
      <c r="J93">
        <v>45</v>
      </c>
      <c r="K93">
        <v>0.85845347313237197</v>
      </c>
      <c r="L93">
        <v>0.93571428571428505</v>
      </c>
      <c r="M93">
        <v>1.0900000000000001</v>
      </c>
      <c r="N93">
        <v>0.89542036910457901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238</v>
      </c>
      <c r="F94">
        <v>239</v>
      </c>
      <c r="G94">
        <v>1</v>
      </c>
      <c r="H94">
        <v>175</v>
      </c>
      <c r="I94">
        <v>63</v>
      </c>
      <c r="J94">
        <v>64</v>
      </c>
      <c r="K94">
        <v>0.73529411764705799</v>
      </c>
      <c r="L94">
        <v>0.73221757322175696</v>
      </c>
      <c r="M94">
        <v>0.99581589958159</v>
      </c>
      <c r="N94">
        <v>0.73375262054507295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1057</v>
      </c>
      <c r="F95">
        <v>1070</v>
      </c>
      <c r="G95">
        <v>13</v>
      </c>
      <c r="H95">
        <v>1049</v>
      </c>
      <c r="I95">
        <v>8</v>
      </c>
      <c r="J95">
        <v>21</v>
      </c>
      <c r="K95">
        <v>0.99243140964995202</v>
      </c>
      <c r="L95">
        <v>0.98037383177570003</v>
      </c>
      <c r="M95">
        <v>0.98785046728971904</v>
      </c>
      <c r="N95">
        <v>0.98636577338974996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670</v>
      </c>
      <c r="F96">
        <v>700</v>
      </c>
      <c r="G96">
        <v>30</v>
      </c>
      <c r="H96">
        <v>558</v>
      </c>
      <c r="I96">
        <v>112</v>
      </c>
      <c r="J96">
        <v>142</v>
      </c>
      <c r="K96">
        <v>0.83283582089552199</v>
      </c>
      <c r="L96">
        <v>0.79714285714285704</v>
      </c>
      <c r="M96">
        <v>0.95714285714285696</v>
      </c>
      <c r="N96">
        <v>0.81459854014598498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210</v>
      </c>
      <c r="F97">
        <v>239</v>
      </c>
      <c r="G97">
        <v>29</v>
      </c>
      <c r="H97">
        <v>169</v>
      </c>
      <c r="I97">
        <v>41</v>
      </c>
      <c r="J97">
        <v>70</v>
      </c>
      <c r="K97">
        <v>0.80476190476190401</v>
      </c>
      <c r="L97">
        <v>0.70711297071129697</v>
      </c>
      <c r="M97">
        <v>0.87866108786610797</v>
      </c>
      <c r="N97">
        <v>0.75278396436525596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1061</v>
      </c>
      <c r="F98">
        <v>1070</v>
      </c>
      <c r="G98">
        <v>9</v>
      </c>
      <c r="H98">
        <v>1058</v>
      </c>
      <c r="I98">
        <v>3</v>
      </c>
      <c r="J98">
        <v>12</v>
      </c>
      <c r="K98">
        <v>0.99717247879358994</v>
      </c>
      <c r="L98">
        <v>0.98878504672897105</v>
      </c>
      <c r="M98">
        <v>0.99158878504672898</v>
      </c>
      <c r="N98">
        <v>0.99296105114969502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688</v>
      </c>
      <c r="F99">
        <v>700</v>
      </c>
      <c r="G99">
        <v>12</v>
      </c>
      <c r="H99">
        <v>624</v>
      </c>
      <c r="I99">
        <v>64</v>
      </c>
      <c r="J99">
        <v>76</v>
      </c>
      <c r="K99">
        <v>0.90697674418604601</v>
      </c>
      <c r="L99">
        <v>0.89142857142857101</v>
      </c>
      <c r="M99">
        <v>0.98285714285714199</v>
      </c>
      <c r="N99">
        <v>0.89913544668587897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243</v>
      </c>
      <c r="F100">
        <v>239</v>
      </c>
      <c r="G100">
        <v>4</v>
      </c>
      <c r="H100">
        <v>178</v>
      </c>
      <c r="I100">
        <v>65</v>
      </c>
      <c r="J100">
        <v>61</v>
      </c>
      <c r="K100">
        <v>0.73251028806584295</v>
      </c>
      <c r="L100">
        <v>0.74476987447698695</v>
      </c>
      <c r="M100">
        <v>1.01673640167364</v>
      </c>
      <c r="N100">
        <v>0.73858921161825697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1016</v>
      </c>
      <c r="F101">
        <v>1007</v>
      </c>
      <c r="G101">
        <v>9</v>
      </c>
      <c r="H101">
        <v>1006</v>
      </c>
      <c r="I101">
        <v>10</v>
      </c>
      <c r="J101">
        <v>1</v>
      </c>
      <c r="K101">
        <v>0.99015748031495998</v>
      </c>
      <c r="L101">
        <v>0.99900695134061501</v>
      </c>
      <c r="M101">
        <v>1.00893743793445</v>
      </c>
      <c r="N101">
        <v>0.99456253089471003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740</v>
      </c>
      <c r="F102">
        <v>641</v>
      </c>
      <c r="G102">
        <v>99</v>
      </c>
      <c r="H102">
        <v>615</v>
      </c>
      <c r="I102">
        <v>125</v>
      </c>
      <c r="J102">
        <v>26</v>
      </c>
      <c r="K102">
        <v>0.83108108108108103</v>
      </c>
      <c r="L102">
        <v>0.95943837753510097</v>
      </c>
      <c r="M102">
        <v>1.15444617784711</v>
      </c>
      <c r="N102">
        <v>0.89065894279507596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240</v>
      </c>
      <c r="F103">
        <v>204</v>
      </c>
      <c r="G103">
        <v>36</v>
      </c>
      <c r="H103">
        <v>161</v>
      </c>
      <c r="I103">
        <v>79</v>
      </c>
      <c r="J103">
        <v>43</v>
      </c>
      <c r="K103">
        <v>0.67083333333333295</v>
      </c>
      <c r="L103">
        <v>0.789215686274509</v>
      </c>
      <c r="M103">
        <v>1.1764705882352899</v>
      </c>
      <c r="N103">
        <v>0.72522522522522503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1035</v>
      </c>
      <c r="F104">
        <v>1007</v>
      </c>
      <c r="G104">
        <v>28</v>
      </c>
      <c r="H104">
        <v>1007</v>
      </c>
      <c r="I104">
        <v>28</v>
      </c>
      <c r="J104">
        <v>0</v>
      </c>
      <c r="K104">
        <v>0.97294685990338103</v>
      </c>
      <c r="L104">
        <v>1</v>
      </c>
      <c r="M104">
        <v>1.0278053624627601</v>
      </c>
      <c r="N104">
        <v>0.98628795298726701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653</v>
      </c>
      <c r="F105">
        <v>641</v>
      </c>
      <c r="G105">
        <v>12</v>
      </c>
      <c r="H105">
        <v>539</v>
      </c>
      <c r="I105">
        <v>114</v>
      </c>
      <c r="J105">
        <v>102</v>
      </c>
      <c r="K105">
        <v>0.82542113323124</v>
      </c>
      <c r="L105">
        <v>0.84087363494539702</v>
      </c>
      <c r="M105">
        <v>1.0187207488299499</v>
      </c>
      <c r="N105">
        <v>0.83307573415765002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228</v>
      </c>
      <c r="F106">
        <v>204</v>
      </c>
      <c r="G106">
        <v>24</v>
      </c>
      <c r="H106">
        <v>165</v>
      </c>
      <c r="I106">
        <v>63</v>
      </c>
      <c r="J106">
        <v>39</v>
      </c>
      <c r="K106">
        <v>0.72368421052631504</v>
      </c>
      <c r="L106">
        <v>0.80882352941176405</v>
      </c>
      <c r="M106">
        <v>1.1176470588235199</v>
      </c>
      <c r="N106">
        <v>0.76388888888888895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1007</v>
      </c>
      <c r="F107">
        <v>1007</v>
      </c>
      <c r="G107">
        <v>0</v>
      </c>
      <c r="H107">
        <v>1003</v>
      </c>
      <c r="I107">
        <v>4</v>
      </c>
      <c r="J107">
        <v>4</v>
      </c>
      <c r="K107">
        <v>0.99602780536246205</v>
      </c>
      <c r="L107">
        <v>0.99602780536246205</v>
      </c>
      <c r="M107">
        <v>1</v>
      </c>
      <c r="N107">
        <v>0.99602780536246205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620</v>
      </c>
      <c r="F108">
        <v>641</v>
      </c>
      <c r="G108">
        <v>21</v>
      </c>
      <c r="H108">
        <v>554</v>
      </c>
      <c r="I108">
        <v>66</v>
      </c>
      <c r="J108">
        <v>87</v>
      </c>
      <c r="K108">
        <v>0.89354838709677398</v>
      </c>
      <c r="L108">
        <v>0.864274570982839</v>
      </c>
      <c r="M108">
        <v>0.96723868954758097</v>
      </c>
      <c r="N108">
        <v>0.87866772402854798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262</v>
      </c>
      <c r="F109">
        <v>204</v>
      </c>
      <c r="G109">
        <v>58</v>
      </c>
      <c r="H109">
        <v>174</v>
      </c>
      <c r="I109">
        <v>88</v>
      </c>
      <c r="J109">
        <v>30</v>
      </c>
      <c r="K109">
        <v>0.66412213740458004</v>
      </c>
      <c r="L109">
        <v>0.85294117647058798</v>
      </c>
      <c r="M109">
        <v>1.28431372549019</v>
      </c>
      <c r="N109">
        <v>0.74678111587982798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990</v>
      </c>
      <c r="F110">
        <v>1000</v>
      </c>
      <c r="G110">
        <v>10</v>
      </c>
      <c r="H110">
        <v>985</v>
      </c>
      <c r="I110">
        <v>5</v>
      </c>
      <c r="J110">
        <v>15</v>
      </c>
      <c r="K110">
        <v>0.99494949494949403</v>
      </c>
      <c r="L110">
        <v>0.98499999999999999</v>
      </c>
      <c r="M110">
        <v>0.99</v>
      </c>
      <c r="N110">
        <v>0.98994974874371799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881</v>
      </c>
      <c r="F111">
        <v>815</v>
      </c>
      <c r="G111">
        <v>66</v>
      </c>
      <c r="H111">
        <v>786</v>
      </c>
      <c r="I111">
        <v>95</v>
      </c>
      <c r="J111">
        <v>29</v>
      </c>
      <c r="K111">
        <v>0.89216799091940902</v>
      </c>
      <c r="L111">
        <v>0.96441717791410997</v>
      </c>
      <c r="M111">
        <v>1.0809815950920201</v>
      </c>
      <c r="N111">
        <v>0.92688679245283001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265</v>
      </c>
      <c r="F112">
        <v>216</v>
      </c>
      <c r="G112">
        <v>49</v>
      </c>
      <c r="H112">
        <v>158</v>
      </c>
      <c r="I112">
        <v>107</v>
      </c>
      <c r="J112">
        <v>58</v>
      </c>
      <c r="K112">
        <v>0.59622641509433905</v>
      </c>
      <c r="L112">
        <v>0.73148148148148096</v>
      </c>
      <c r="M112">
        <v>1.2268518518518501</v>
      </c>
      <c r="N112">
        <v>0.656964656964656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1004</v>
      </c>
      <c r="F113">
        <v>1000</v>
      </c>
      <c r="G113">
        <v>4</v>
      </c>
      <c r="H113">
        <v>993</v>
      </c>
      <c r="I113">
        <v>11</v>
      </c>
      <c r="J113">
        <v>7</v>
      </c>
      <c r="K113">
        <v>0.98904382470119501</v>
      </c>
      <c r="L113">
        <v>0.99299999999999999</v>
      </c>
      <c r="M113">
        <v>1.004</v>
      </c>
      <c r="N113">
        <v>0.99101796407185605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732</v>
      </c>
      <c r="F114">
        <v>815</v>
      </c>
      <c r="G114">
        <v>83</v>
      </c>
      <c r="H114">
        <v>642</v>
      </c>
      <c r="I114">
        <v>90</v>
      </c>
      <c r="J114">
        <v>173</v>
      </c>
      <c r="K114">
        <v>0.87704918032786805</v>
      </c>
      <c r="L114">
        <v>0.78773006134969303</v>
      </c>
      <c r="M114">
        <v>0.89815950920245402</v>
      </c>
      <c r="N114">
        <v>0.82999353587588798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233</v>
      </c>
      <c r="F115">
        <v>216</v>
      </c>
      <c r="G115">
        <v>17</v>
      </c>
      <c r="H115">
        <v>169</v>
      </c>
      <c r="I115">
        <v>64</v>
      </c>
      <c r="J115">
        <v>47</v>
      </c>
      <c r="K115">
        <v>0.72532188841201695</v>
      </c>
      <c r="L115">
        <v>0.782407407407407</v>
      </c>
      <c r="M115">
        <v>1.0787037037036999</v>
      </c>
      <c r="N115">
        <v>0.75278396436525596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997</v>
      </c>
      <c r="F116">
        <v>1000</v>
      </c>
      <c r="G116">
        <v>3</v>
      </c>
      <c r="H116">
        <v>995</v>
      </c>
      <c r="I116">
        <v>2</v>
      </c>
      <c r="J116">
        <v>5</v>
      </c>
      <c r="K116">
        <v>0.99799398194583699</v>
      </c>
      <c r="L116">
        <v>0.995</v>
      </c>
      <c r="M116">
        <v>0.997</v>
      </c>
      <c r="N116">
        <v>0.99649474211316902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799</v>
      </c>
      <c r="F117">
        <v>815</v>
      </c>
      <c r="G117">
        <v>16</v>
      </c>
      <c r="H117">
        <v>743</v>
      </c>
      <c r="I117">
        <v>56</v>
      </c>
      <c r="J117">
        <v>72</v>
      </c>
      <c r="K117">
        <v>0.92991239048811003</v>
      </c>
      <c r="L117">
        <v>0.91165644171779103</v>
      </c>
      <c r="M117">
        <v>0.98036809815950898</v>
      </c>
      <c r="N117">
        <v>0.92069392812887196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242</v>
      </c>
      <c r="F118">
        <v>216</v>
      </c>
      <c r="G118">
        <v>26</v>
      </c>
      <c r="H118">
        <v>180</v>
      </c>
      <c r="I118">
        <v>62</v>
      </c>
      <c r="J118">
        <v>36</v>
      </c>
      <c r="K118">
        <v>0.74380165289256195</v>
      </c>
      <c r="L118">
        <v>0.83333333333333304</v>
      </c>
      <c r="M118">
        <v>1.12037037037037</v>
      </c>
      <c r="N118">
        <v>0.78602620087336195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1027</v>
      </c>
      <c r="F119">
        <v>1052</v>
      </c>
      <c r="G119">
        <v>25</v>
      </c>
      <c r="H119">
        <v>1022</v>
      </c>
      <c r="I119">
        <v>5</v>
      </c>
      <c r="J119">
        <v>30</v>
      </c>
      <c r="K119">
        <v>0.99513145082765297</v>
      </c>
      <c r="L119">
        <v>0.97148288973384</v>
      </c>
      <c r="M119">
        <v>0.97623574144486602</v>
      </c>
      <c r="N119">
        <v>0.98316498316498302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933</v>
      </c>
      <c r="F120">
        <v>913</v>
      </c>
      <c r="G120">
        <v>20</v>
      </c>
      <c r="H120">
        <v>844</v>
      </c>
      <c r="I120">
        <v>89</v>
      </c>
      <c r="J120">
        <v>69</v>
      </c>
      <c r="K120">
        <v>0.90460878885316098</v>
      </c>
      <c r="L120">
        <v>0.92442497261774303</v>
      </c>
      <c r="M120">
        <v>1.0219058050383301</v>
      </c>
      <c r="N120">
        <v>0.91440953412784398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225</v>
      </c>
      <c r="F121">
        <v>217</v>
      </c>
      <c r="G121">
        <v>8</v>
      </c>
      <c r="H121">
        <v>159</v>
      </c>
      <c r="I121">
        <v>66</v>
      </c>
      <c r="J121">
        <v>58</v>
      </c>
      <c r="K121">
        <v>0.706666666666666</v>
      </c>
      <c r="L121">
        <v>0.73271889400921597</v>
      </c>
      <c r="M121">
        <v>1.036866359447</v>
      </c>
      <c r="N121">
        <v>0.71945701357465996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1011</v>
      </c>
      <c r="F122">
        <v>1052</v>
      </c>
      <c r="G122">
        <v>41</v>
      </c>
      <c r="H122">
        <v>1002</v>
      </c>
      <c r="I122">
        <v>9</v>
      </c>
      <c r="J122">
        <v>50</v>
      </c>
      <c r="K122">
        <v>0.99109792284866405</v>
      </c>
      <c r="L122">
        <v>0.95247148288973305</v>
      </c>
      <c r="M122">
        <v>0.96102661596958106</v>
      </c>
      <c r="N122">
        <v>0.97140087251575302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870</v>
      </c>
      <c r="F123">
        <v>913</v>
      </c>
      <c r="G123">
        <v>43</v>
      </c>
      <c r="H123">
        <v>777</v>
      </c>
      <c r="I123">
        <v>93</v>
      </c>
      <c r="J123">
        <v>136</v>
      </c>
      <c r="K123">
        <v>0.89310344827586197</v>
      </c>
      <c r="L123">
        <v>0.85104052573931999</v>
      </c>
      <c r="M123">
        <v>0.95290251916757895</v>
      </c>
      <c r="N123">
        <v>0.87156477846326397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214</v>
      </c>
      <c r="F124">
        <v>217</v>
      </c>
      <c r="G124">
        <v>3</v>
      </c>
      <c r="H124">
        <v>162</v>
      </c>
      <c r="I124">
        <v>52</v>
      </c>
      <c r="J124">
        <v>55</v>
      </c>
      <c r="K124">
        <v>0.75700934579439205</v>
      </c>
      <c r="L124">
        <v>0.74654377880184297</v>
      </c>
      <c r="M124">
        <v>0.986175115207373</v>
      </c>
      <c r="N124">
        <v>0.75174013921113703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1046</v>
      </c>
      <c r="F125">
        <v>1052</v>
      </c>
      <c r="G125">
        <v>6</v>
      </c>
      <c r="H125">
        <v>1044</v>
      </c>
      <c r="I125">
        <v>2</v>
      </c>
      <c r="J125">
        <v>8</v>
      </c>
      <c r="K125">
        <v>0.99808795411089801</v>
      </c>
      <c r="L125">
        <v>0.99239543726235702</v>
      </c>
      <c r="M125">
        <v>0.99429657794676796</v>
      </c>
      <c r="N125">
        <v>0.99523355576739703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867</v>
      </c>
      <c r="F126">
        <v>913</v>
      </c>
      <c r="G126">
        <v>46</v>
      </c>
      <c r="H126">
        <v>813</v>
      </c>
      <c r="I126">
        <v>54</v>
      </c>
      <c r="J126">
        <v>100</v>
      </c>
      <c r="K126">
        <v>0.93771626297577804</v>
      </c>
      <c r="L126">
        <v>0.89047097480832405</v>
      </c>
      <c r="M126">
        <v>0.94961664841182902</v>
      </c>
      <c r="N126">
        <v>0.91348314606741499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226</v>
      </c>
      <c r="F127">
        <v>217</v>
      </c>
      <c r="G127">
        <v>9</v>
      </c>
      <c r="H127">
        <v>172</v>
      </c>
      <c r="I127">
        <v>54</v>
      </c>
      <c r="J127">
        <v>45</v>
      </c>
      <c r="K127">
        <v>0.76106194690265405</v>
      </c>
      <c r="L127">
        <v>0.79262672811059898</v>
      </c>
      <c r="M127">
        <v>1.0414746543778799</v>
      </c>
      <c r="N127">
        <v>0.77652370203160204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998</v>
      </c>
      <c r="F128">
        <v>964</v>
      </c>
      <c r="G128">
        <v>34</v>
      </c>
      <c r="H128">
        <v>964</v>
      </c>
      <c r="I128">
        <v>34</v>
      </c>
      <c r="J128">
        <v>0</v>
      </c>
      <c r="K128">
        <v>0.96593186372745399</v>
      </c>
      <c r="L128">
        <v>1</v>
      </c>
      <c r="M128">
        <v>1.0352697095435599</v>
      </c>
      <c r="N128">
        <v>0.98267074413863398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833</v>
      </c>
      <c r="F129">
        <v>774</v>
      </c>
      <c r="G129">
        <v>59</v>
      </c>
      <c r="H129">
        <v>736</v>
      </c>
      <c r="I129">
        <v>97</v>
      </c>
      <c r="J129">
        <v>38</v>
      </c>
      <c r="K129">
        <v>0.88355342136854698</v>
      </c>
      <c r="L129">
        <v>0.95090439276485705</v>
      </c>
      <c r="M129">
        <v>1.0762273901808701</v>
      </c>
      <c r="N129">
        <v>0.91599253266957004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227</v>
      </c>
      <c r="F130">
        <v>218</v>
      </c>
      <c r="G130">
        <v>9</v>
      </c>
      <c r="H130">
        <v>173</v>
      </c>
      <c r="I130">
        <v>54</v>
      </c>
      <c r="J130">
        <v>45</v>
      </c>
      <c r="K130">
        <v>0.76211453744493396</v>
      </c>
      <c r="L130">
        <v>0.79357798165137605</v>
      </c>
      <c r="M130">
        <v>1.04128440366972</v>
      </c>
      <c r="N130">
        <v>0.77752808988763999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954</v>
      </c>
      <c r="F131">
        <v>964</v>
      </c>
      <c r="G131">
        <v>10</v>
      </c>
      <c r="H131">
        <v>944</v>
      </c>
      <c r="I131">
        <v>10</v>
      </c>
      <c r="J131">
        <v>20</v>
      </c>
      <c r="K131">
        <v>0.98951781970649899</v>
      </c>
      <c r="L131">
        <v>0.97925311203319498</v>
      </c>
      <c r="M131">
        <v>0.98962655601659699</v>
      </c>
      <c r="N131">
        <v>0.98435870698644401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738</v>
      </c>
      <c r="F132">
        <v>774</v>
      </c>
      <c r="G132">
        <v>36</v>
      </c>
      <c r="H132">
        <v>651</v>
      </c>
      <c r="I132">
        <v>87</v>
      </c>
      <c r="J132">
        <v>123</v>
      </c>
      <c r="K132">
        <v>0.88211382113821102</v>
      </c>
      <c r="L132">
        <v>0.84108527131782895</v>
      </c>
      <c r="M132">
        <v>0.95348837209302295</v>
      </c>
      <c r="N132">
        <v>0.86111111111111105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199</v>
      </c>
      <c r="F133">
        <v>218</v>
      </c>
      <c r="G133">
        <v>19</v>
      </c>
      <c r="H133">
        <v>163</v>
      </c>
      <c r="I133">
        <v>36</v>
      </c>
      <c r="J133">
        <v>55</v>
      </c>
      <c r="K133">
        <v>0.819095477386934</v>
      </c>
      <c r="L133">
        <v>0.74770642201834803</v>
      </c>
      <c r="M133">
        <v>0.91284403669724701</v>
      </c>
      <c r="N133">
        <v>0.781774580335731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962</v>
      </c>
      <c r="F134">
        <v>964</v>
      </c>
      <c r="G134">
        <v>2</v>
      </c>
      <c r="H134">
        <v>960</v>
      </c>
      <c r="I134">
        <v>2</v>
      </c>
      <c r="J134">
        <v>4</v>
      </c>
      <c r="K134">
        <v>0.99792099792099798</v>
      </c>
      <c r="L134">
        <v>0.99585062240663902</v>
      </c>
      <c r="M134">
        <v>0.99792531120331895</v>
      </c>
      <c r="N134">
        <v>0.99688473520249199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747</v>
      </c>
      <c r="F135">
        <v>774</v>
      </c>
      <c r="G135">
        <v>27</v>
      </c>
      <c r="H135">
        <v>699</v>
      </c>
      <c r="I135">
        <v>48</v>
      </c>
      <c r="J135">
        <v>75</v>
      </c>
      <c r="K135">
        <v>0.93574297188754996</v>
      </c>
      <c r="L135">
        <v>0.90310077519379806</v>
      </c>
      <c r="M135">
        <v>0.96511627906976705</v>
      </c>
      <c r="N135">
        <v>0.91913214990138004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237</v>
      </c>
      <c r="F136">
        <v>218</v>
      </c>
      <c r="G136">
        <v>19</v>
      </c>
      <c r="H136">
        <v>184</v>
      </c>
      <c r="I136">
        <v>53</v>
      </c>
      <c r="J136">
        <v>34</v>
      </c>
      <c r="K136">
        <v>0.77637130801687704</v>
      </c>
      <c r="L136">
        <v>0.84403669724770602</v>
      </c>
      <c r="M136">
        <v>1.0871559633027501</v>
      </c>
      <c r="N136">
        <v>0.80879120879120803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1090</v>
      </c>
      <c r="F137">
        <v>1109</v>
      </c>
      <c r="G137">
        <v>19</v>
      </c>
      <c r="H137">
        <v>1085</v>
      </c>
      <c r="I137">
        <v>5</v>
      </c>
      <c r="J137">
        <v>24</v>
      </c>
      <c r="K137">
        <v>0.99541284403669705</v>
      </c>
      <c r="L137">
        <v>0.97835888187556297</v>
      </c>
      <c r="M137">
        <v>0.98286744815148697</v>
      </c>
      <c r="N137">
        <v>0.98681218735789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694</v>
      </c>
      <c r="F138">
        <v>681</v>
      </c>
      <c r="G138">
        <v>13</v>
      </c>
      <c r="H138">
        <v>601</v>
      </c>
      <c r="I138">
        <v>93</v>
      </c>
      <c r="J138">
        <v>80</v>
      </c>
      <c r="K138">
        <v>0.86599423631123895</v>
      </c>
      <c r="L138">
        <v>0.88252569750367105</v>
      </c>
      <c r="M138">
        <v>1.01908957415565</v>
      </c>
      <c r="N138">
        <v>0.87418181818181795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307</v>
      </c>
      <c r="F139">
        <v>272</v>
      </c>
      <c r="G139">
        <v>35</v>
      </c>
      <c r="H139">
        <v>195</v>
      </c>
      <c r="I139">
        <v>112</v>
      </c>
      <c r="J139">
        <v>77</v>
      </c>
      <c r="K139">
        <v>0.63517915309446205</v>
      </c>
      <c r="L139">
        <v>0.71691176470588203</v>
      </c>
      <c r="M139">
        <v>1.12867647058823</v>
      </c>
      <c r="N139">
        <v>0.67357512953367804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1131</v>
      </c>
      <c r="F140">
        <v>1109</v>
      </c>
      <c r="G140">
        <v>22</v>
      </c>
      <c r="H140">
        <v>1109</v>
      </c>
      <c r="I140">
        <v>22</v>
      </c>
      <c r="J140">
        <v>0</v>
      </c>
      <c r="K140">
        <v>0.98054818744473904</v>
      </c>
      <c r="L140">
        <v>1</v>
      </c>
      <c r="M140">
        <v>1.0198376916140599</v>
      </c>
      <c r="N140">
        <v>0.99017857142857102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663</v>
      </c>
      <c r="F141">
        <v>681</v>
      </c>
      <c r="G141">
        <v>18</v>
      </c>
      <c r="H141">
        <v>568</v>
      </c>
      <c r="I141">
        <v>95</v>
      </c>
      <c r="J141">
        <v>113</v>
      </c>
      <c r="K141">
        <v>0.85671191553544401</v>
      </c>
      <c r="L141">
        <v>0.83406754772393499</v>
      </c>
      <c r="M141">
        <v>0.97356828193832601</v>
      </c>
      <c r="N141">
        <v>0.84523809523809501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246</v>
      </c>
      <c r="F142">
        <v>272</v>
      </c>
      <c r="G142">
        <v>26</v>
      </c>
      <c r="H142">
        <v>194</v>
      </c>
      <c r="I142">
        <v>52</v>
      </c>
      <c r="J142">
        <v>78</v>
      </c>
      <c r="K142">
        <v>0.78861788617886097</v>
      </c>
      <c r="L142">
        <v>0.71323529411764697</v>
      </c>
      <c r="M142">
        <v>0.90441176470588203</v>
      </c>
      <c r="N142">
        <v>0.74903474903474898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1105</v>
      </c>
      <c r="F143">
        <v>1109</v>
      </c>
      <c r="G143">
        <v>4</v>
      </c>
      <c r="H143">
        <v>1101</v>
      </c>
      <c r="I143">
        <v>4</v>
      </c>
      <c r="J143">
        <v>8</v>
      </c>
      <c r="K143">
        <v>0.99638009049773701</v>
      </c>
      <c r="L143">
        <v>0.99278629395852103</v>
      </c>
      <c r="M143">
        <v>0.99639314697925996</v>
      </c>
      <c r="N143">
        <v>0.99457994579945797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654</v>
      </c>
      <c r="F144">
        <v>681</v>
      </c>
      <c r="G144">
        <v>27</v>
      </c>
      <c r="H144">
        <v>581</v>
      </c>
      <c r="I144">
        <v>73</v>
      </c>
      <c r="J144">
        <v>100</v>
      </c>
      <c r="K144">
        <v>0.88837920489296596</v>
      </c>
      <c r="L144">
        <v>0.85315712187958803</v>
      </c>
      <c r="M144">
        <v>0.96035242290748901</v>
      </c>
      <c r="N144">
        <v>0.87041198501872596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249</v>
      </c>
      <c r="F145">
        <v>272</v>
      </c>
      <c r="G145">
        <v>23</v>
      </c>
      <c r="H145">
        <v>207</v>
      </c>
      <c r="I145">
        <v>42</v>
      </c>
      <c r="J145">
        <v>65</v>
      </c>
      <c r="K145">
        <v>0.83132530120481896</v>
      </c>
      <c r="L145">
        <v>0.76102941176470495</v>
      </c>
      <c r="M145">
        <v>0.91544117647058798</v>
      </c>
      <c r="N145">
        <v>0.794625719769673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1017</v>
      </c>
      <c r="F146">
        <v>1029</v>
      </c>
      <c r="G146">
        <v>12</v>
      </c>
      <c r="H146">
        <v>1015</v>
      </c>
      <c r="I146">
        <v>2</v>
      </c>
      <c r="J146">
        <v>14</v>
      </c>
      <c r="K146">
        <v>0.99803343166174996</v>
      </c>
      <c r="L146">
        <v>0.98639455782312901</v>
      </c>
      <c r="M146">
        <v>0.98833819241982501</v>
      </c>
      <c r="N146">
        <v>0.99217986314760498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916</v>
      </c>
      <c r="F147">
        <v>837</v>
      </c>
      <c r="G147">
        <v>79</v>
      </c>
      <c r="H147">
        <v>799</v>
      </c>
      <c r="I147">
        <v>117</v>
      </c>
      <c r="J147">
        <v>38</v>
      </c>
      <c r="K147">
        <v>0.872270742358078</v>
      </c>
      <c r="L147">
        <v>0.95459976105137401</v>
      </c>
      <c r="M147">
        <v>1.09438470728793</v>
      </c>
      <c r="N147">
        <v>0.91158014831717005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324</v>
      </c>
      <c r="F148">
        <v>240</v>
      </c>
      <c r="G148">
        <v>84</v>
      </c>
      <c r="H148">
        <v>183</v>
      </c>
      <c r="I148">
        <v>141</v>
      </c>
      <c r="J148">
        <v>57</v>
      </c>
      <c r="K148">
        <v>0.56481481481481399</v>
      </c>
      <c r="L148">
        <v>0.76249999999999996</v>
      </c>
      <c r="M148">
        <v>1.35</v>
      </c>
      <c r="N148">
        <v>0.64893617021276595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1043</v>
      </c>
      <c r="F149">
        <v>1029</v>
      </c>
      <c r="G149">
        <v>14</v>
      </c>
      <c r="H149">
        <v>1026</v>
      </c>
      <c r="I149">
        <v>17</v>
      </c>
      <c r="J149">
        <v>3</v>
      </c>
      <c r="K149">
        <v>0.98370086289549297</v>
      </c>
      <c r="L149">
        <v>0.99708454810495595</v>
      </c>
      <c r="M149">
        <v>1.0136054421768701</v>
      </c>
      <c r="N149">
        <v>0.99034749034749003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783</v>
      </c>
      <c r="F150">
        <v>837</v>
      </c>
      <c r="G150">
        <v>54</v>
      </c>
      <c r="H150">
        <v>686</v>
      </c>
      <c r="I150">
        <v>97</v>
      </c>
      <c r="J150">
        <v>151</v>
      </c>
      <c r="K150">
        <v>0.87611749680715201</v>
      </c>
      <c r="L150">
        <v>0.81959378733572197</v>
      </c>
      <c r="M150">
        <v>0.93548387096774099</v>
      </c>
      <c r="N150">
        <v>0.84691358024691299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266</v>
      </c>
      <c r="F151">
        <v>240</v>
      </c>
      <c r="G151">
        <v>26</v>
      </c>
      <c r="H151">
        <v>183</v>
      </c>
      <c r="I151">
        <v>83</v>
      </c>
      <c r="J151">
        <v>57</v>
      </c>
      <c r="K151">
        <v>0.68796992481203001</v>
      </c>
      <c r="L151">
        <v>0.76249999999999996</v>
      </c>
      <c r="M151">
        <v>1.1083333333333301</v>
      </c>
      <c r="N151">
        <v>0.72332015810276595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1031</v>
      </c>
      <c r="F152">
        <v>1029</v>
      </c>
      <c r="G152">
        <v>2</v>
      </c>
      <c r="H152">
        <v>1026</v>
      </c>
      <c r="I152">
        <v>5</v>
      </c>
      <c r="J152">
        <v>3</v>
      </c>
      <c r="K152">
        <v>0.99515033947623599</v>
      </c>
      <c r="L152">
        <v>0.99708454810495595</v>
      </c>
      <c r="M152">
        <v>1.0019436345966899</v>
      </c>
      <c r="N152">
        <v>0.99611650485436898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828</v>
      </c>
      <c r="F153">
        <v>837</v>
      </c>
      <c r="G153">
        <v>9</v>
      </c>
      <c r="H153">
        <v>767</v>
      </c>
      <c r="I153">
        <v>61</v>
      </c>
      <c r="J153">
        <v>70</v>
      </c>
      <c r="K153">
        <v>0.92632850241545805</v>
      </c>
      <c r="L153">
        <v>0.91636798088410898</v>
      </c>
      <c r="M153">
        <v>0.989247311827957</v>
      </c>
      <c r="N153">
        <v>0.92132132132132105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239</v>
      </c>
      <c r="F154">
        <v>240</v>
      </c>
      <c r="G154">
        <v>1</v>
      </c>
      <c r="H154">
        <v>181</v>
      </c>
      <c r="I154">
        <v>58</v>
      </c>
      <c r="J154">
        <v>59</v>
      </c>
      <c r="K154">
        <v>0.75732217573221705</v>
      </c>
      <c r="L154">
        <v>0.75416666666666599</v>
      </c>
      <c r="M154">
        <v>0.99583333333333302</v>
      </c>
      <c r="N154">
        <v>0.75574112734864296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1049</v>
      </c>
      <c r="F155">
        <v>1044</v>
      </c>
      <c r="G155">
        <v>5</v>
      </c>
      <c r="H155">
        <v>1038</v>
      </c>
      <c r="I155">
        <v>11</v>
      </c>
      <c r="J155">
        <v>6</v>
      </c>
      <c r="K155">
        <v>0.98951382268827404</v>
      </c>
      <c r="L155">
        <v>0.99425287356321801</v>
      </c>
      <c r="M155">
        <v>1.0047892720306499</v>
      </c>
      <c r="N155">
        <v>0.99187768752986105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838</v>
      </c>
      <c r="F156">
        <v>801</v>
      </c>
      <c r="G156">
        <v>37</v>
      </c>
      <c r="H156">
        <v>758</v>
      </c>
      <c r="I156">
        <v>80</v>
      </c>
      <c r="J156">
        <v>43</v>
      </c>
      <c r="K156">
        <v>0.90453460620524995</v>
      </c>
      <c r="L156">
        <v>0.94631710362047405</v>
      </c>
      <c r="M156">
        <v>1.0461922596754001</v>
      </c>
      <c r="N156">
        <v>0.92495424039048202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279</v>
      </c>
      <c r="F157">
        <v>252</v>
      </c>
      <c r="G157">
        <v>27</v>
      </c>
      <c r="H157">
        <v>201</v>
      </c>
      <c r="I157">
        <v>78</v>
      </c>
      <c r="J157">
        <v>51</v>
      </c>
      <c r="K157">
        <v>0.72043010752688097</v>
      </c>
      <c r="L157">
        <v>0.79761904761904701</v>
      </c>
      <c r="M157">
        <v>1.1071428571428501</v>
      </c>
      <c r="N157">
        <v>0.75706214689265505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1050</v>
      </c>
      <c r="F158">
        <v>1044</v>
      </c>
      <c r="G158">
        <v>6</v>
      </c>
      <c r="H158">
        <v>1042</v>
      </c>
      <c r="I158">
        <v>8</v>
      </c>
      <c r="J158">
        <v>2</v>
      </c>
      <c r="K158">
        <v>0.99238095238095203</v>
      </c>
      <c r="L158">
        <v>0.998084291187739</v>
      </c>
      <c r="M158">
        <v>1.0057471264367801</v>
      </c>
      <c r="N158">
        <v>0.99522445081184296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811</v>
      </c>
      <c r="F159">
        <v>801</v>
      </c>
      <c r="G159">
        <v>10</v>
      </c>
      <c r="H159">
        <v>710</v>
      </c>
      <c r="I159">
        <v>101</v>
      </c>
      <c r="J159">
        <v>91</v>
      </c>
      <c r="K159">
        <v>0.87546239210850796</v>
      </c>
      <c r="L159">
        <v>0.88639200998751499</v>
      </c>
      <c r="M159">
        <v>1.01248439450686</v>
      </c>
      <c r="N159">
        <v>0.88089330024813794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248</v>
      </c>
      <c r="F160">
        <v>252</v>
      </c>
      <c r="G160">
        <v>4</v>
      </c>
      <c r="H160">
        <v>197</v>
      </c>
      <c r="I160">
        <v>51</v>
      </c>
      <c r="J160">
        <v>55</v>
      </c>
      <c r="K160">
        <v>0.79435483870967705</v>
      </c>
      <c r="L160">
        <v>0.78174603174603097</v>
      </c>
      <c r="M160">
        <v>0.98412698412698396</v>
      </c>
      <c r="N160">
        <v>0.78800000000000003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1040</v>
      </c>
      <c r="F161">
        <v>1044</v>
      </c>
      <c r="G161">
        <v>4</v>
      </c>
      <c r="H161">
        <v>1037</v>
      </c>
      <c r="I161">
        <v>3</v>
      </c>
      <c r="J161">
        <v>7</v>
      </c>
      <c r="K161">
        <v>0.99711538461538396</v>
      </c>
      <c r="L161">
        <v>0.99329501915708796</v>
      </c>
      <c r="M161">
        <v>0.99616858237547801</v>
      </c>
      <c r="N161">
        <v>0.99520153550863699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793</v>
      </c>
      <c r="F162">
        <v>801</v>
      </c>
      <c r="G162">
        <v>8</v>
      </c>
      <c r="H162">
        <v>739</v>
      </c>
      <c r="I162">
        <v>54</v>
      </c>
      <c r="J162">
        <v>62</v>
      </c>
      <c r="K162">
        <v>0.93190416141235799</v>
      </c>
      <c r="L162">
        <v>0.92259675405742803</v>
      </c>
      <c r="M162">
        <v>0.99001248439450595</v>
      </c>
      <c r="N162">
        <v>0.92722710163111599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274</v>
      </c>
      <c r="F163">
        <v>252</v>
      </c>
      <c r="G163">
        <v>22</v>
      </c>
      <c r="H163">
        <v>215</v>
      </c>
      <c r="I163">
        <v>59</v>
      </c>
      <c r="J163">
        <v>37</v>
      </c>
      <c r="K163">
        <v>0.78467153284671498</v>
      </c>
      <c r="L163">
        <v>0.85317460317460303</v>
      </c>
      <c r="M163">
        <v>1.0873015873015801</v>
      </c>
      <c r="N163">
        <v>0.81749049429657805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1058</v>
      </c>
      <c r="F164">
        <v>1076</v>
      </c>
      <c r="G164">
        <v>18</v>
      </c>
      <c r="H164">
        <v>1052</v>
      </c>
      <c r="I164">
        <v>6</v>
      </c>
      <c r="J164">
        <v>24</v>
      </c>
      <c r="K164">
        <v>0.99432892249527405</v>
      </c>
      <c r="L164">
        <v>0.97769516728624495</v>
      </c>
      <c r="M164">
        <v>0.98327137546468402</v>
      </c>
      <c r="N164">
        <v>0.98594189315838798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769</v>
      </c>
      <c r="F165">
        <v>753</v>
      </c>
      <c r="G165">
        <v>16</v>
      </c>
      <c r="H165">
        <v>701</v>
      </c>
      <c r="I165">
        <v>68</v>
      </c>
      <c r="J165">
        <v>52</v>
      </c>
      <c r="K165">
        <v>0.91157347204161199</v>
      </c>
      <c r="L165">
        <v>0.930942895086321</v>
      </c>
      <c r="M165">
        <v>1.02124833997343</v>
      </c>
      <c r="N165">
        <v>0.92115637319316601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277</v>
      </c>
      <c r="F166">
        <v>245</v>
      </c>
      <c r="G166">
        <v>32</v>
      </c>
      <c r="H166">
        <v>186</v>
      </c>
      <c r="I166">
        <v>91</v>
      </c>
      <c r="J166">
        <v>59</v>
      </c>
      <c r="K166">
        <v>0.67148014440433201</v>
      </c>
      <c r="L166">
        <v>0.75918367346938698</v>
      </c>
      <c r="M166">
        <v>1.1306122448979501</v>
      </c>
      <c r="N166">
        <v>0.712643678160919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1079</v>
      </c>
      <c r="F167">
        <v>1076</v>
      </c>
      <c r="G167">
        <v>3</v>
      </c>
      <c r="H167">
        <v>1071</v>
      </c>
      <c r="I167">
        <v>8</v>
      </c>
      <c r="J167">
        <v>5</v>
      </c>
      <c r="K167">
        <v>0.99258572752548602</v>
      </c>
      <c r="L167">
        <v>0.99535315985130102</v>
      </c>
      <c r="M167">
        <v>1.0027881040892099</v>
      </c>
      <c r="N167">
        <v>0.993967517401392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645</v>
      </c>
      <c r="F168">
        <v>753</v>
      </c>
      <c r="G168">
        <v>108</v>
      </c>
      <c r="H168">
        <v>578</v>
      </c>
      <c r="I168">
        <v>67</v>
      </c>
      <c r="J168">
        <v>175</v>
      </c>
      <c r="K168">
        <v>0.89612403100775195</v>
      </c>
      <c r="L168">
        <v>0.76759628154050397</v>
      </c>
      <c r="M168">
        <v>0.856573705179282</v>
      </c>
      <c r="N168">
        <v>0.826895565092989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254</v>
      </c>
      <c r="F169">
        <v>245</v>
      </c>
      <c r="G169">
        <v>9</v>
      </c>
      <c r="H169">
        <v>190</v>
      </c>
      <c r="I169">
        <v>64</v>
      </c>
      <c r="J169">
        <v>55</v>
      </c>
      <c r="K169">
        <v>0.74803149606299202</v>
      </c>
      <c r="L169">
        <v>0.77551020408163196</v>
      </c>
      <c r="M169">
        <v>1.0367346938775499</v>
      </c>
      <c r="N169">
        <v>0.76152304609218402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1073</v>
      </c>
      <c r="F170">
        <v>1076</v>
      </c>
      <c r="G170">
        <v>3</v>
      </c>
      <c r="H170">
        <v>1069</v>
      </c>
      <c r="I170">
        <v>4</v>
      </c>
      <c r="J170">
        <v>7</v>
      </c>
      <c r="K170">
        <v>0.99627213420316796</v>
      </c>
      <c r="L170">
        <v>0.99349442379182096</v>
      </c>
      <c r="M170">
        <v>0.99721189591077997</v>
      </c>
      <c r="N170">
        <v>0.99488134015821295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719</v>
      </c>
      <c r="F171">
        <v>753</v>
      </c>
      <c r="G171">
        <v>34</v>
      </c>
      <c r="H171">
        <v>667</v>
      </c>
      <c r="I171">
        <v>52</v>
      </c>
      <c r="J171">
        <v>86</v>
      </c>
      <c r="K171">
        <v>0.92767732962447802</v>
      </c>
      <c r="L171">
        <v>0.88579017264276205</v>
      </c>
      <c r="M171">
        <v>0.95484727755644005</v>
      </c>
      <c r="N171">
        <v>0.90625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189</v>
      </c>
      <c r="I172">
        <v>60</v>
      </c>
      <c r="J172">
        <v>56</v>
      </c>
      <c r="K172">
        <v>0.75903614457831303</v>
      </c>
      <c r="L172">
        <v>0.77142857142857102</v>
      </c>
      <c r="M172">
        <v>1.01632653061224</v>
      </c>
      <c r="N172">
        <v>0.76518218623481704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1186</v>
      </c>
      <c r="F173">
        <v>1251</v>
      </c>
      <c r="G173">
        <v>65</v>
      </c>
      <c r="H173">
        <v>1184</v>
      </c>
      <c r="I173">
        <v>2</v>
      </c>
      <c r="J173">
        <v>67</v>
      </c>
      <c r="K173">
        <v>0.99831365935919003</v>
      </c>
      <c r="L173">
        <v>0.94644284572342097</v>
      </c>
      <c r="M173">
        <v>0.948041566746602</v>
      </c>
      <c r="N173">
        <v>0.97168649979482902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892</v>
      </c>
      <c r="F174">
        <v>841</v>
      </c>
      <c r="G174">
        <v>51</v>
      </c>
      <c r="H174">
        <v>778</v>
      </c>
      <c r="I174">
        <v>114</v>
      </c>
      <c r="J174">
        <v>63</v>
      </c>
      <c r="K174">
        <v>0.87219730941703999</v>
      </c>
      <c r="L174">
        <v>0.92508917954815695</v>
      </c>
      <c r="M174">
        <v>1.0606420927467299</v>
      </c>
      <c r="N174">
        <v>0.89786497403346699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288</v>
      </c>
      <c r="F175">
        <v>252</v>
      </c>
      <c r="G175">
        <v>36</v>
      </c>
      <c r="H175">
        <v>184</v>
      </c>
      <c r="I175">
        <v>104</v>
      </c>
      <c r="J175">
        <v>68</v>
      </c>
      <c r="K175">
        <v>0.63888888888888795</v>
      </c>
      <c r="L175">
        <v>0.73015873015873001</v>
      </c>
      <c r="M175">
        <v>1.1428571428571399</v>
      </c>
      <c r="N175">
        <v>0.68148148148148102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1194</v>
      </c>
      <c r="F176">
        <v>1251</v>
      </c>
      <c r="G176">
        <v>57</v>
      </c>
      <c r="H176">
        <v>1176</v>
      </c>
      <c r="I176">
        <v>18</v>
      </c>
      <c r="J176">
        <v>75</v>
      </c>
      <c r="K176">
        <v>0.98492462311557705</v>
      </c>
      <c r="L176">
        <v>0.94004796163069504</v>
      </c>
      <c r="M176">
        <v>0.95443645083932804</v>
      </c>
      <c r="N176">
        <v>0.96196319018404897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800</v>
      </c>
      <c r="F177">
        <v>841</v>
      </c>
      <c r="G177">
        <v>41</v>
      </c>
      <c r="H177">
        <v>679</v>
      </c>
      <c r="I177">
        <v>121</v>
      </c>
      <c r="J177">
        <v>162</v>
      </c>
      <c r="K177">
        <v>0.84875</v>
      </c>
      <c r="L177">
        <v>0.80737217598097499</v>
      </c>
      <c r="M177">
        <v>0.95124851367419705</v>
      </c>
      <c r="N177">
        <v>0.82754418037781796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239</v>
      </c>
      <c r="F178">
        <v>252</v>
      </c>
      <c r="G178">
        <v>13</v>
      </c>
      <c r="H178">
        <v>183</v>
      </c>
      <c r="I178">
        <v>56</v>
      </c>
      <c r="J178">
        <v>69</v>
      </c>
      <c r="K178">
        <v>0.76569037656903705</v>
      </c>
      <c r="L178">
        <v>0.72619047619047605</v>
      </c>
      <c r="M178">
        <v>0.94841269841269804</v>
      </c>
      <c r="N178">
        <v>0.74541751527494904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1241</v>
      </c>
      <c r="F179">
        <v>1251</v>
      </c>
      <c r="G179">
        <v>10</v>
      </c>
      <c r="H179">
        <v>1239</v>
      </c>
      <c r="I179">
        <v>2</v>
      </c>
      <c r="J179">
        <v>12</v>
      </c>
      <c r="K179">
        <v>0.99838839645447197</v>
      </c>
      <c r="L179">
        <v>0.990407673860911</v>
      </c>
      <c r="M179">
        <v>0.99200639488409204</v>
      </c>
      <c r="N179">
        <v>0.99438202247190999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817</v>
      </c>
      <c r="F180">
        <v>841</v>
      </c>
      <c r="G180">
        <v>24</v>
      </c>
      <c r="H180">
        <v>723</v>
      </c>
      <c r="I180">
        <v>94</v>
      </c>
      <c r="J180">
        <v>118</v>
      </c>
      <c r="K180">
        <v>0.884944920440636</v>
      </c>
      <c r="L180">
        <v>0.85969084423305497</v>
      </c>
      <c r="M180">
        <v>0.97146254458977399</v>
      </c>
      <c r="N180">
        <v>0.87213510253317195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259</v>
      </c>
      <c r="F181">
        <v>252</v>
      </c>
      <c r="G181">
        <v>7</v>
      </c>
      <c r="H181">
        <v>186</v>
      </c>
      <c r="I181">
        <v>73</v>
      </c>
      <c r="J181">
        <v>66</v>
      </c>
      <c r="K181">
        <v>0.71814671814671804</v>
      </c>
      <c r="L181">
        <v>0.73809523809523803</v>
      </c>
      <c r="M181">
        <v>1.0277777777777699</v>
      </c>
      <c r="N181">
        <v>0.72798434442269999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937</v>
      </c>
      <c r="F182">
        <v>920</v>
      </c>
      <c r="G182">
        <v>17</v>
      </c>
      <c r="H182">
        <v>919</v>
      </c>
      <c r="I182">
        <v>18</v>
      </c>
      <c r="J182">
        <v>1</v>
      </c>
      <c r="K182">
        <v>0.98078975453575201</v>
      </c>
      <c r="L182">
        <v>0.99891304347826004</v>
      </c>
      <c r="M182">
        <v>1.0184782608695599</v>
      </c>
      <c r="N182">
        <v>0.98976844372644002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605</v>
      </c>
      <c r="F183">
        <v>549</v>
      </c>
      <c r="G183">
        <v>56</v>
      </c>
      <c r="H183">
        <v>483</v>
      </c>
      <c r="I183">
        <v>122</v>
      </c>
      <c r="J183">
        <v>66</v>
      </c>
      <c r="K183">
        <v>0.79834710743801596</v>
      </c>
      <c r="L183">
        <v>0.87978142076502697</v>
      </c>
      <c r="M183">
        <v>1.10200364298724</v>
      </c>
      <c r="N183">
        <v>0.83708838821490394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227</v>
      </c>
      <c r="F184">
        <v>204</v>
      </c>
      <c r="G184">
        <v>23</v>
      </c>
      <c r="H184">
        <v>162</v>
      </c>
      <c r="I184">
        <v>65</v>
      </c>
      <c r="J184">
        <v>42</v>
      </c>
      <c r="K184">
        <v>0.71365638766519801</v>
      </c>
      <c r="L184">
        <v>0.79411764705882304</v>
      </c>
      <c r="M184">
        <v>1.11274509803921</v>
      </c>
      <c r="N184">
        <v>0.75174013921113603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923</v>
      </c>
      <c r="F185">
        <v>920</v>
      </c>
      <c r="G185">
        <v>3</v>
      </c>
      <c r="H185">
        <v>909</v>
      </c>
      <c r="I185">
        <v>14</v>
      </c>
      <c r="J185">
        <v>11</v>
      </c>
      <c r="K185">
        <v>0.98483206933911105</v>
      </c>
      <c r="L185">
        <v>0.98804347826086902</v>
      </c>
      <c r="M185">
        <v>1.0032608695652101</v>
      </c>
      <c r="N185">
        <v>0.98643516006511101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671</v>
      </c>
      <c r="F186">
        <v>549</v>
      </c>
      <c r="G186">
        <v>122</v>
      </c>
      <c r="H186">
        <v>482</v>
      </c>
      <c r="I186">
        <v>189</v>
      </c>
      <c r="J186">
        <v>67</v>
      </c>
      <c r="K186">
        <v>0.71833084947838999</v>
      </c>
      <c r="L186">
        <v>0.87795992714025495</v>
      </c>
      <c r="M186">
        <v>1.2222222222222201</v>
      </c>
      <c r="N186">
        <v>0.79016393442622901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197</v>
      </c>
      <c r="F187">
        <v>204</v>
      </c>
      <c r="G187">
        <v>7</v>
      </c>
      <c r="H187">
        <v>151</v>
      </c>
      <c r="I187">
        <v>46</v>
      </c>
      <c r="J187">
        <v>53</v>
      </c>
      <c r="K187">
        <v>0.76649746192893398</v>
      </c>
      <c r="L187">
        <v>0.74019607843137203</v>
      </c>
      <c r="M187">
        <v>0.96568627450980304</v>
      </c>
      <c r="N187">
        <v>0.75311720698254303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919</v>
      </c>
      <c r="F188">
        <v>920</v>
      </c>
      <c r="G188">
        <v>1</v>
      </c>
      <c r="H188">
        <v>916</v>
      </c>
      <c r="I188">
        <v>3</v>
      </c>
      <c r="J188">
        <v>4</v>
      </c>
      <c r="K188">
        <v>0.99673558215451497</v>
      </c>
      <c r="L188">
        <v>0.99565217391304295</v>
      </c>
      <c r="M188">
        <v>0.99891304347826004</v>
      </c>
      <c r="N188">
        <v>0.996193583469276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564</v>
      </c>
      <c r="F189">
        <v>549</v>
      </c>
      <c r="G189">
        <v>15</v>
      </c>
      <c r="H189">
        <v>487</v>
      </c>
      <c r="I189">
        <v>77</v>
      </c>
      <c r="J189">
        <v>62</v>
      </c>
      <c r="K189">
        <v>0.86347517730496404</v>
      </c>
      <c r="L189">
        <v>0.88706739526411604</v>
      </c>
      <c r="M189">
        <v>1.0273224043715801</v>
      </c>
      <c r="N189">
        <v>0.87511230907457305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237</v>
      </c>
      <c r="F190">
        <v>204</v>
      </c>
      <c r="G190">
        <v>33</v>
      </c>
      <c r="H190">
        <v>179</v>
      </c>
      <c r="I190">
        <v>58</v>
      </c>
      <c r="J190">
        <v>25</v>
      </c>
      <c r="K190">
        <v>0.75527426160337496</v>
      </c>
      <c r="L190">
        <v>0.87745098039215597</v>
      </c>
      <c r="M190">
        <v>1.1617647058823499</v>
      </c>
      <c r="N190">
        <v>0.81179138321995403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974</v>
      </c>
      <c r="F191">
        <v>946</v>
      </c>
      <c r="G191">
        <v>28</v>
      </c>
      <c r="H191">
        <v>943</v>
      </c>
      <c r="I191">
        <v>31</v>
      </c>
      <c r="J191">
        <v>3</v>
      </c>
      <c r="K191">
        <v>0.96817248459958904</v>
      </c>
      <c r="L191">
        <v>0.99682875264270598</v>
      </c>
      <c r="M191">
        <v>1.02959830866807</v>
      </c>
      <c r="N191">
        <v>0.98229166666666601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742</v>
      </c>
      <c r="F192">
        <v>703</v>
      </c>
      <c r="G192">
        <v>39</v>
      </c>
      <c r="H192">
        <v>647</v>
      </c>
      <c r="I192">
        <v>95</v>
      </c>
      <c r="J192">
        <v>56</v>
      </c>
      <c r="K192">
        <v>0.87196765498652296</v>
      </c>
      <c r="L192">
        <v>0.920341394025604</v>
      </c>
      <c r="M192">
        <v>1.05547652916073</v>
      </c>
      <c r="N192">
        <v>0.89550173010380596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245</v>
      </c>
      <c r="F193">
        <v>247</v>
      </c>
      <c r="G193">
        <v>2</v>
      </c>
      <c r="H193">
        <v>176</v>
      </c>
      <c r="I193">
        <v>69</v>
      </c>
      <c r="J193">
        <v>71</v>
      </c>
      <c r="K193">
        <v>0.71836734693877502</v>
      </c>
      <c r="L193">
        <v>0.71255060728744901</v>
      </c>
      <c r="M193">
        <v>0.99190283400809698</v>
      </c>
      <c r="N193">
        <v>0.71544715447154394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965</v>
      </c>
      <c r="F194">
        <v>946</v>
      </c>
      <c r="G194">
        <v>19</v>
      </c>
      <c r="H194">
        <v>935</v>
      </c>
      <c r="I194">
        <v>30</v>
      </c>
      <c r="J194">
        <v>11</v>
      </c>
      <c r="K194">
        <v>0.96891191709844504</v>
      </c>
      <c r="L194">
        <v>0.98837209302325502</v>
      </c>
      <c r="M194">
        <v>1.02008456659619</v>
      </c>
      <c r="N194">
        <v>0.97854526425955002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730</v>
      </c>
      <c r="F195">
        <v>703</v>
      </c>
      <c r="G195">
        <v>27</v>
      </c>
      <c r="H195">
        <v>616</v>
      </c>
      <c r="I195">
        <v>114</v>
      </c>
      <c r="J195">
        <v>87</v>
      </c>
      <c r="K195">
        <v>0.84383561643835603</v>
      </c>
      <c r="L195">
        <v>0.87624466571834903</v>
      </c>
      <c r="M195">
        <v>1.0384068278805101</v>
      </c>
      <c r="N195">
        <v>0.85973482205163898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227</v>
      </c>
      <c r="F196">
        <v>247</v>
      </c>
      <c r="G196">
        <v>20</v>
      </c>
      <c r="H196">
        <v>173</v>
      </c>
      <c r="I196">
        <v>54</v>
      </c>
      <c r="J196">
        <v>74</v>
      </c>
      <c r="K196">
        <v>0.76211453744493396</v>
      </c>
      <c r="L196">
        <v>0.70040485829959498</v>
      </c>
      <c r="M196">
        <v>0.91902834008097101</v>
      </c>
      <c r="N196">
        <v>0.72995780590717296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939</v>
      </c>
      <c r="F197">
        <v>946</v>
      </c>
      <c r="G197">
        <v>7</v>
      </c>
      <c r="H197">
        <v>935</v>
      </c>
      <c r="I197">
        <v>4</v>
      </c>
      <c r="J197">
        <v>11</v>
      </c>
      <c r="K197">
        <v>0.99574014909478104</v>
      </c>
      <c r="L197">
        <v>0.98837209302325502</v>
      </c>
      <c r="M197">
        <v>0.992600422832981</v>
      </c>
      <c r="N197">
        <v>0.99204244031830202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684</v>
      </c>
      <c r="F198">
        <v>703</v>
      </c>
      <c r="G198">
        <v>19</v>
      </c>
      <c r="H198">
        <v>623</v>
      </c>
      <c r="I198">
        <v>61</v>
      </c>
      <c r="J198">
        <v>80</v>
      </c>
      <c r="K198">
        <v>0.91081871345029197</v>
      </c>
      <c r="L198">
        <v>0.886201991465149</v>
      </c>
      <c r="M198">
        <v>0.97297297297297303</v>
      </c>
      <c r="N198">
        <v>0.89834174477289097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284</v>
      </c>
      <c r="F199">
        <v>247</v>
      </c>
      <c r="G199">
        <v>37</v>
      </c>
      <c r="H199">
        <v>201</v>
      </c>
      <c r="I199">
        <v>83</v>
      </c>
      <c r="J199">
        <v>46</v>
      </c>
      <c r="K199">
        <v>0.70774647887323905</v>
      </c>
      <c r="L199">
        <v>0.81376518218623395</v>
      </c>
      <c r="M199">
        <v>1.1497975708502</v>
      </c>
      <c r="N199">
        <v>0.75706214689265505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977</v>
      </c>
      <c r="F200">
        <v>999</v>
      </c>
      <c r="G200">
        <v>22</v>
      </c>
      <c r="H200">
        <v>970</v>
      </c>
      <c r="I200">
        <v>7</v>
      </c>
      <c r="J200">
        <v>29</v>
      </c>
      <c r="K200">
        <v>0.99283520982599704</v>
      </c>
      <c r="L200">
        <v>0.97097097097097096</v>
      </c>
      <c r="M200">
        <v>0.97797797797797803</v>
      </c>
      <c r="N200">
        <v>0.98178137651821795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810</v>
      </c>
      <c r="F201">
        <v>835</v>
      </c>
      <c r="G201">
        <v>25</v>
      </c>
      <c r="H201">
        <v>702</v>
      </c>
      <c r="I201">
        <v>108</v>
      </c>
      <c r="J201">
        <v>133</v>
      </c>
      <c r="K201">
        <v>0.86666666666666603</v>
      </c>
      <c r="L201">
        <v>0.84071856287425095</v>
      </c>
      <c r="M201">
        <v>0.97005988023951994</v>
      </c>
      <c r="N201">
        <v>0.85349544072948302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318</v>
      </c>
      <c r="F202">
        <v>266</v>
      </c>
      <c r="G202">
        <v>52</v>
      </c>
      <c r="H202">
        <v>187</v>
      </c>
      <c r="I202">
        <v>131</v>
      </c>
      <c r="J202">
        <v>79</v>
      </c>
      <c r="K202">
        <v>0.58805031446540801</v>
      </c>
      <c r="L202">
        <v>0.70300751879699197</v>
      </c>
      <c r="M202">
        <v>1.19548872180451</v>
      </c>
      <c r="N202">
        <v>0.64041095890410904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1003</v>
      </c>
      <c r="F203">
        <v>999</v>
      </c>
      <c r="G203">
        <v>4</v>
      </c>
      <c r="H203">
        <v>990</v>
      </c>
      <c r="I203">
        <v>13</v>
      </c>
      <c r="J203">
        <v>9</v>
      </c>
      <c r="K203">
        <v>0.98703888334995005</v>
      </c>
      <c r="L203">
        <v>0.99099099099099097</v>
      </c>
      <c r="M203">
        <v>1.0040040040039999</v>
      </c>
      <c r="N203">
        <v>0.98901098901098905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848</v>
      </c>
      <c r="F204">
        <v>835</v>
      </c>
      <c r="G204">
        <v>13</v>
      </c>
      <c r="H204">
        <v>727</v>
      </c>
      <c r="I204">
        <v>121</v>
      </c>
      <c r="J204">
        <v>108</v>
      </c>
      <c r="K204">
        <v>0.85731132075471606</v>
      </c>
      <c r="L204">
        <v>0.87065868263473001</v>
      </c>
      <c r="M204">
        <v>1.01556886227544</v>
      </c>
      <c r="N204">
        <v>0.86393345216874595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234</v>
      </c>
      <c r="F205">
        <v>266</v>
      </c>
      <c r="G205">
        <v>32</v>
      </c>
      <c r="H205">
        <v>182</v>
      </c>
      <c r="I205">
        <v>52</v>
      </c>
      <c r="J205">
        <v>84</v>
      </c>
      <c r="K205">
        <v>0.77777777777777701</v>
      </c>
      <c r="L205">
        <v>0.68421052631578905</v>
      </c>
      <c r="M205">
        <v>0.87969924812029998</v>
      </c>
      <c r="N205">
        <v>0.72799999999999998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1003</v>
      </c>
      <c r="F206">
        <v>999</v>
      </c>
      <c r="G206">
        <v>4</v>
      </c>
      <c r="H206">
        <v>992</v>
      </c>
      <c r="I206">
        <v>11</v>
      </c>
      <c r="J206">
        <v>7</v>
      </c>
      <c r="K206">
        <v>0.98903290129611099</v>
      </c>
      <c r="L206">
        <v>0.99299299299299304</v>
      </c>
      <c r="M206">
        <v>1.0040040040039999</v>
      </c>
      <c r="N206">
        <v>0.99100899100899098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847</v>
      </c>
      <c r="F207">
        <v>835</v>
      </c>
      <c r="G207">
        <v>12</v>
      </c>
      <c r="H207">
        <v>761</v>
      </c>
      <c r="I207">
        <v>86</v>
      </c>
      <c r="J207">
        <v>74</v>
      </c>
      <c r="K207">
        <v>0.89846517119244396</v>
      </c>
      <c r="L207">
        <v>0.91137724550898203</v>
      </c>
      <c r="M207">
        <v>1.0143712574850201</v>
      </c>
      <c r="N207">
        <v>0.90487514863258001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293</v>
      </c>
      <c r="F208">
        <v>266</v>
      </c>
      <c r="G208">
        <v>27</v>
      </c>
      <c r="H208">
        <v>199</v>
      </c>
      <c r="I208">
        <v>94</v>
      </c>
      <c r="J208">
        <v>67</v>
      </c>
      <c r="K208">
        <v>0.67918088737201299</v>
      </c>
      <c r="L208">
        <v>0.74812030075187896</v>
      </c>
      <c r="M208">
        <v>1.10150375939849</v>
      </c>
      <c r="N208">
        <v>0.711985688729874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1078</v>
      </c>
      <c r="F209">
        <v>1079</v>
      </c>
      <c r="G209">
        <v>1</v>
      </c>
      <c r="H209">
        <v>1063</v>
      </c>
      <c r="I209">
        <v>15</v>
      </c>
      <c r="J209">
        <v>16</v>
      </c>
      <c r="K209">
        <v>0.98608534322819996</v>
      </c>
      <c r="L209">
        <v>0.98517145505097303</v>
      </c>
      <c r="M209">
        <v>0.99907321594068499</v>
      </c>
      <c r="N209">
        <v>0.98562818729717105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697</v>
      </c>
      <c r="F210">
        <v>680</v>
      </c>
      <c r="G210">
        <v>17</v>
      </c>
      <c r="H210">
        <v>618</v>
      </c>
      <c r="I210">
        <v>79</v>
      </c>
      <c r="J210">
        <v>62</v>
      </c>
      <c r="K210">
        <v>0.88665710186513602</v>
      </c>
      <c r="L210">
        <v>0.90882352941176403</v>
      </c>
      <c r="M210">
        <v>1.0249999999999999</v>
      </c>
      <c r="N210">
        <v>0.89760348583877902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210</v>
      </c>
      <c r="F211">
        <v>247</v>
      </c>
      <c r="G211">
        <v>37</v>
      </c>
      <c r="H211">
        <v>168</v>
      </c>
      <c r="I211">
        <v>42</v>
      </c>
      <c r="J211">
        <v>79</v>
      </c>
      <c r="K211">
        <v>0.8</v>
      </c>
      <c r="L211">
        <v>0.68016194331983804</v>
      </c>
      <c r="M211">
        <v>0.85020242914979705</v>
      </c>
      <c r="N211">
        <v>0.73522975929978096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1062</v>
      </c>
      <c r="F212">
        <v>1079</v>
      </c>
      <c r="G212">
        <v>17</v>
      </c>
      <c r="H212">
        <v>1044</v>
      </c>
      <c r="I212">
        <v>18</v>
      </c>
      <c r="J212">
        <v>35</v>
      </c>
      <c r="K212">
        <v>0.98305084745762705</v>
      </c>
      <c r="L212">
        <v>0.96756255792400303</v>
      </c>
      <c r="M212">
        <v>0.98424467099165802</v>
      </c>
      <c r="N212">
        <v>0.97524521251751495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628</v>
      </c>
      <c r="F213">
        <v>680</v>
      </c>
      <c r="G213">
        <v>52</v>
      </c>
      <c r="H213">
        <v>553</v>
      </c>
      <c r="I213">
        <v>75</v>
      </c>
      <c r="J213">
        <v>127</v>
      </c>
      <c r="K213">
        <v>0.88057324840764295</v>
      </c>
      <c r="L213">
        <v>0.81323529411764695</v>
      </c>
      <c r="M213">
        <v>0.92352941176470504</v>
      </c>
      <c r="N213">
        <v>0.84556574923547401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230</v>
      </c>
      <c r="F214">
        <v>247</v>
      </c>
      <c r="G214">
        <v>17</v>
      </c>
      <c r="H214">
        <v>199</v>
      </c>
      <c r="I214">
        <v>31</v>
      </c>
      <c r="J214">
        <v>48</v>
      </c>
      <c r="K214">
        <v>0.86521739130434705</v>
      </c>
      <c r="L214">
        <v>0.80566801619433204</v>
      </c>
      <c r="M214">
        <v>0.93117408906882504</v>
      </c>
      <c r="N214">
        <v>0.83438155136268299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1074</v>
      </c>
      <c r="F215">
        <v>1079</v>
      </c>
      <c r="G215">
        <v>5</v>
      </c>
      <c r="H215">
        <v>1070</v>
      </c>
      <c r="I215">
        <v>4</v>
      </c>
      <c r="J215">
        <v>9</v>
      </c>
      <c r="K215">
        <v>0.99627560521415204</v>
      </c>
      <c r="L215">
        <v>0.991658943466172</v>
      </c>
      <c r="M215">
        <v>0.99536607970342905</v>
      </c>
      <c r="N215">
        <v>0.99396191360891695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662</v>
      </c>
      <c r="F216">
        <v>680</v>
      </c>
      <c r="G216">
        <v>18</v>
      </c>
      <c r="H216">
        <v>619</v>
      </c>
      <c r="I216">
        <v>43</v>
      </c>
      <c r="J216">
        <v>61</v>
      </c>
      <c r="K216">
        <v>0.93504531722054296</v>
      </c>
      <c r="L216">
        <v>0.91029411764705803</v>
      </c>
      <c r="M216">
        <v>0.97352941176470498</v>
      </c>
      <c r="N216">
        <v>0.92250372578241402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253</v>
      </c>
      <c r="F217">
        <v>247</v>
      </c>
      <c r="G217">
        <v>6</v>
      </c>
      <c r="H217">
        <v>210</v>
      </c>
      <c r="I217">
        <v>43</v>
      </c>
      <c r="J217">
        <v>37</v>
      </c>
      <c r="K217">
        <v>0.83003952569169903</v>
      </c>
      <c r="L217">
        <v>0.85020242914979705</v>
      </c>
      <c r="M217">
        <v>1.0242914979757001</v>
      </c>
      <c r="N217">
        <v>0.84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957</v>
      </c>
      <c r="F218">
        <v>946</v>
      </c>
      <c r="G218">
        <v>11</v>
      </c>
      <c r="H218">
        <v>944</v>
      </c>
      <c r="I218">
        <v>13</v>
      </c>
      <c r="J218">
        <v>2</v>
      </c>
      <c r="K218">
        <v>0.98641588296760696</v>
      </c>
      <c r="L218">
        <v>0.99788583509513695</v>
      </c>
      <c r="M218">
        <v>1.01162790697674</v>
      </c>
      <c r="N218">
        <v>0.99211770888071404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728</v>
      </c>
      <c r="F219">
        <v>718</v>
      </c>
      <c r="G219">
        <v>10</v>
      </c>
      <c r="H219">
        <v>641</v>
      </c>
      <c r="I219">
        <v>87</v>
      </c>
      <c r="J219">
        <v>77</v>
      </c>
      <c r="K219">
        <v>0.88049450549450503</v>
      </c>
      <c r="L219">
        <v>0.89275766016712998</v>
      </c>
      <c r="M219">
        <v>1.01392757660167</v>
      </c>
      <c r="N219">
        <v>0.88658367911479896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226</v>
      </c>
      <c r="F220">
        <v>207</v>
      </c>
      <c r="G220">
        <v>19</v>
      </c>
      <c r="H220">
        <v>140</v>
      </c>
      <c r="I220">
        <v>86</v>
      </c>
      <c r="J220">
        <v>67</v>
      </c>
      <c r="K220">
        <v>0.61946902654867197</v>
      </c>
      <c r="L220">
        <v>0.67632850241545805</v>
      </c>
      <c r="M220">
        <v>1.0917874396135201</v>
      </c>
      <c r="N220">
        <v>0.64665127020785196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931</v>
      </c>
      <c r="F221">
        <v>946</v>
      </c>
      <c r="G221">
        <v>15</v>
      </c>
      <c r="H221">
        <v>922</v>
      </c>
      <c r="I221">
        <v>9</v>
      </c>
      <c r="J221">
        <v>24</v>
      </c>
      <c r="K221">
        <v>0.990332975295381</v>
      </c>
      <c r="L221">
        <v>0.97463002114164898</v>
      </c>
      <c r="M221">
        <v>0.98414376321353003</v>
      </c>
      <c r="N221">
        <v>0.98241875332978101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766</v>
      </c>
      <c r="F222">
        <v>718</v>
      </c>
      <c r="G222">
        <v>48</v>
      </c>
      <c r="H222">
        <v>635</v>
      </c>
      <c r="I222">
        <v>131</v>
      </c>
      <c r="J222">
        <v>83</v>
      </c>
      <c r="K222">
        <v>0.828981723237597</v>
      </c>
      <c r="L222">
        <v>0.88440111420612799</v>
      </c>
      <c r="M222">
        <v>1.0668523676880199</v>
      </c>
      <c r="N222">
        <v>0.85579514824797798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206</v>
      </c>
      <c r="F223">
        <v>207</v>
      </c>
      <c r="G223">
        <v>1</v>
      </c>
      <c r="H223">
        <v>135</v>
      </c>
      <c r="I223">
        <v>71</v>
      </c>
      <c r="J223">
        <v>72</v>
      </c>
      <c r="K223">
        <v>0.65533980582524198</v>
      </c>
      <c r="L223">
        <v>0.65217391304347805</v>
      </c>
      <c r="M223">
        <v>0.99516908212560296</v>
      </c>
      <c r="N223">
        <v>0.65375302663438195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939</v>
      </c>
      <c r="F224">
        <v>946</v>
      </c>
      <c r="G224">
        <v>7</v>
      </c>
      <c r="H224">
        <v>937</v>
      </c>
      <c r="I224">
        <v>2</v>
      </c>
      <c r="J224">
        <v>9</v>
      </c>
      <c r="K224">
        <v>0.99787007454738996</v>
      </c>
      <c r="L224">
        <v>0.99048625792811795</v>
      </c>
      <c r="M224">
        <v>0.992600422832981</v>
      </c>
      <c r="N224">
        <v>0.99416445623342098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694</v>
      </c>
      <c r="F225">
        <v>718</v>
      </c>
      <c r="G225">
        <v>24</v>
      </c>
      <c r="H225">
        <v>624</v>
      </c>
      <c r="I225">
        <v>70</v>
      </c>
      <c r="J225">
        <v>94</v>
      </c>
      <c r="K225">
        <v>0.89913544668587897</v>
      </c>
      <c r="L225">
        <v>0.86908077994428901</v>
      </c>
      <c r="M225">
        <v>0.96657381615598803</v>
      </c>
      <c r="N225">
        <v>0.88385269121813004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241</v>
      </c>
      <c r="F226">
        <v>207</v>
      </c>
      <c r="G226">
        <v>34</v>
      </c>
      <c r="H226">
        <v>146</v>
      </c>
      <c r="I226">
        <v>95</v>
      </c>
      <c r="J226">
        <v>61</v>
      </c>
      <c r="K226">
        <v>0.60580912863070502</v>
      </c>
      <c r="L226">
        <v>0.705314009661835</v>
      </c>
      <c r="M226">
        <v>1.16425120772946</v>
      </c>
      <c r="N226">
        <v>0.65178571428571397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987</v>
      </c>
      <c r="F227">
        <v>985</v>
      </c>
      <c r="G227">
        <v>2</v>
      </c>
      <c r="H227">
        <v>968</v>
      </c>
      <c r="I227">
        <v>19</v>
      </c>
      <c r="J227">
        <v>17</v>
      </c>
      <c r="K227">
        <v>0.98074974670719295</v>
      </c>
      <c r="L227">
        <v>0.98274111675126896</v>
      </c>
      <c r="M227">
        <v>1.00203045685279</v>
      </c>
      <c r="N227">
        <v>0.98174442190669298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791</v>
      </c>
      <c r="F228">
        <v>720</v>
      </c>
      <c r="G228">
        <v>71</v>
      </c>
      <c r="H228">
        <v>683</v>
      </c>
      <c r="I228">
        <v>108</v>
      </c>
      <c r="J228">
        <v>37</v>
      </c>
      <c r="K228">
        <v>0.86346396965865901</v>
      </c>
      <c r="L228">
        <v>0.94861111111111096</v>
      </c>
      <c r="M228">
        <v>1.0986111111111101</v>
      </c>
      <c r="N228">
        <v>0.90403706154864305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253</v>
      </c>
      <c r="F229">
        <v>214</v>
      </c>
      <c r="G229">
        <v>39</v>
      </c>
      <c r="H229">
        <v>163</v>
      </c>
      <c r="I229">
        <v>90</v>
      </c>
      <c r="J229">
        <v>51</v>
      </c>
      <c r="K229">
        <v>0.64426877470355703</v>
      </c>
      <c r="L229">
        <v>0.76168224299065401</v>
      </c>
      <c r="M229">
        <v>1.1822429906542</v>
      </c>
      <c r="N229">
        <v>0.69807280513918601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948</v>
      </c>
      <c r="F230">
        <v>985</v>
      </c>
      <c r="G230">
        <v>37</v>
      </c>
      <c r="H230">
        <v>937</v>
      </c>
      <c r="I230">
        <v>11</v>
      </c>
      <c r="J230">
        <v>48</v>
      </c>
      <c r="K230">
        <v>0.98839662447257304</v>
      </c>
      <c r="L230">
        <v>0.95126903553299402</v>
      </c>
      <c r="M230">
        <v>0.96243654822335001</v>
      </c>
      <c r="N230">
        <v>0.96947749612001999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690</v>
      </c>
      <c r="F231">
        <v>720</v>
      </c>
      <c r="G231">
        <v>30</v>
      </c>
      <c r="H231">
        <v>593</v>
      </c>
      <c r="I231">
        <v>97</v>
      </c>
      <c r="J231">
        <v>127</v>
      </c>
      <c r="K231">
        <v>0.85942028985507202</v>
      </c>
      <c r="L231">
        <v>0.82361111111111096</v>
      </c>
      <c r="M231">
        <v>0.95833333333333304</v>
      </c>
      <c r="N231">
        <v>0.84113475177304897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201</v>
      </c>
      <c r="F232">
        <v>214</v>
      </c>
      <c r="G232">
        <v>13</v>
      </c>
      <c r="H232">
        <v>147</v>
      </c>
      <c r="I232">
        <v>54</v>
      </c>
      <c r="J232">
        <v>67</v>
      </c>
      <c r="K232">
        <v>0.731343283582089</v>
      </c>
      <c r="L232">
        <v>0.68691588785046698</v>
      </c>
      <c r="M232">
        <v>0.93925233644859796</v>
      </c>
      <c r="N232">
        <v>0.70843373493975903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988</v>
      </c>
      <c r="F233">
        <v>985</v>
      </c>
      <c r="G233">
        <v>3</v>
      </c>
      <c r="H233">
        <v>978</v>
      </c>
      <c r="I233">
        <v>10</v>
      </c>
      <c r="J233">
        <v>7</v>
      </c>
      <c r="K233">
        <v>0.98987854251012097</v>
      </c>
      <c r="L233">
        <v>0.99289340101522805</v>
      </c>
      <c r="M233">
        <v>1.00304568527918</v>
      </c>
      <c r="N233">
        <v>0.99138367967562002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739</v>
      </c>
      <c r="F234">
        <v>720</v>
      </c>
      <c r="G234">
        <v>19</v>
      </c>
      <c r="H234">
        <v>668</v>
      </c>
      <c r="I234">
        <v>71</v>
      </c>
      <c r="J234">
        <v>52</v>
      </c>
      <c r="K234">
        <v>0.903924221921515</v>
      </c>
      <c r="L234">
        <v>0.92777777777777704</v>
      </c>
      <c r="M234">
        <v>1.0263888888888799</v>
      </c>
      <c r="N234">
        <v>0.91569568197395401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281</v>
      </c>
      <c r="F235">
        <v>214</v>
      </c>
      <c r="G235">
        <v>67</v>
      </c>
      <c r="H235">
        <v>178</v>
      </c>
      <c r="I235">
        <v>103</v>
      </c>
      <c r="J235">
        <v>36</v>
      </c>
      <c r="K235">
        <v>0.63345195729537296</v>
      </c>
      <c r="L235">
        <v>0.83177570093457898</v>
      </c>
      <c r="M235">
        <v>1.31308411214953</v>
      </c>
      <c r="N235">
        <v>0.71919191919191905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1112</v>
      </c>
      <c r="F236">
        <v>1166</v>
      </c>
      <c r="G236">
        <v>54</v>
      </c>
      <c r="H236">
        <v>1109</v>
      </c>
      <c r="I236">
        <v>3</v>
      </c>
      <c r="J236">
        <v>57</v>
      </c>
      <c r="K236">
        <v>0.99730215827338098</v>
      </c>
      <c r="L236">
        <v>0.951114922813036</v>
      </c>
      <c r="M236">
        <v>0.953687821612349</v>
      </c>
      <c r="N236">
        <v>0.97366110623353797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694</v>
      </c>
      <c r="F237">
        <v>728</v>
      </c>
      <c r="G237">
        <v>34</v>
      </c>
      <c r="H237">
        <v>621</v>
      </c>
      <c r="I237">
        <v>73</v>
      </c>
      <c r="J237">
        <v>107</v>
      </c>
      <c r="K237">
        <v>0.89481268011527304</v>
      </c>
      <c r="L237">
        <v>0.85302197802197799</v>
      </c>
      <c r="M237">
        <v>0.95329670329670302</v>
      </c>
      <c r="N237">
        <v>0.873417721518987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254</v>
      </c>
      <c r="F238">
        <v>270</v>
      </c>
      <c r="G238">
        <v>16</v>
      </c>
      <c r="H238">
        <v>189</v>
      </c>
      <c r="I238">
        <v>65</v>
      </c>
      <c r="J238">
        <v>81</v>
      </c>
      <c r="K238">
        <v>0.74409448818897606</v>
      </c>
      <c r="L238">
        <v>0.7</v>
      </c>
      <c r="M238">
        <v>0.94074074074073999</v>
      </c>
      <c r="N238">
        <v>0.72137404580152598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1128</v>
      </c>
      <c r="F239">
        <v>1166</v>
      </c>
      <c r="G239">
        <v>38</v>
      </c>
      <c r="H239">
        <v>1114</v>
      </c>
      <c r="I239">
        <v>14</v>
      </c>
      <c r="J239">
        <v>52</v>
      </c>
      <c r="K239">
        <v>0.98758865248226901</v>
      </c>
      <c r="L239">
        <v>0.95540308747855895</v>
      </c>
      <c r="M239">
        <v>0.967409948542024</v>
      </c>
      <c r="N239">
        <v>0.97122929380993805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745</v>
      </c>
      <c r="F240">
        <v>728</v>
      </c>
      <c r="G240">
        <v>17</v>
      </c>
      <c r="H240">
        <v>615</v>
      </c>
      <c r="I240">
        <v>130</v>
      </c>
      <c r="J240">
        <v>113</v>
      </c>
      <c r="K240">
        <v>0.82550335570469802</v>
      </c>
      <c r="L240">
        <v>0.844780219780219</v>
      </c>
      <c r="M240">
        <v>1.0233516483516401</v>
      </c>
      <c r="N240">
        <v>0.83503054989816605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251</v>
      </c>
      <c r="F241">
        <v>270</v>
      </c>
      <c r="G241">
        <v>19</v>
      </c>
      <c r="H241">
        <v>205</v>
      </c>
      <c r="I241">
        <v>46</v>
      </c>
      <c r="J241">
        <v>65</v>
      </c>
      <c r="K241">
        <v>0.81673306772908305</v>
      </c>
      <c r="L241">
        <v>0.75925925925925897</v>
      </c>
      <c r="M241">
        <v>0.92962962962962903</v>
      </c>
      <c r="N241">
        <v>0.78694817658349303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1162</v>
      </c>
      <c r="F242">
        <v>1166</v>
      </c>
      <c r="G242">
        <v>4</v>
      </c>
      <c r="H242">
        <v>1160</v>
      </c>
      <c r="I242">
        <v>2</v>
      </c>
      <c r="J242">
        <v>6</v>
      </c>
      <c r="K242">
        <v>0.99827882960412995</v>
      </c>
      <c r="L242">
        <v>0.99485420240137201</v>
      </c>
      <c r="M242">
        <v>0.99656946826758097</v>
      </c>
      <c r="N242">
        <v>0.99656357388316097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699</v>
      </c>
      <c r="F243">
        <v>728</v>
      </c>
      <c r="G243">
        <v>29</v>
      </c>
      <c r="H243">
        <v>642</v>
      </c>
      <c r="I243">
        <v>57</v>
      </c>
      <c r="J243">
        <v>86</v>
      </c>
      <c r="K243">
        <v>0.91845493562231695</v>
      </c>
      <c r="L243">
        <v>0.88186813186813096</v>
      </c>
      <c r="M243">
        <v>0.96016483516483497</v>
      </c>
      <c r="N243">
        <v>0.89978976874562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285</v>
      </c>
      <c r="F244">
        <v>270</v>
      </c>
      <c r="G244">
        <v>15</v>
      </c>
      <c r="H244">
        <v>218</v>
      </c>
      <c r="I244">
        <v>67</v>
      </c>
      <c r="J244">
        <v>52</v>
      </c>
      <c r="K244">
        <v>0.76491228070175399</v>
      </c>
      <c r="L244">
        <v>0.80740740740740702</v>
      </c>
      <c r="M244">
        <v>1.05555555555555</v>
      </c>
      <c r="N244">
        <v>0.785585585585585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1079</v>
      </c>
      <c r="F245">
        <v>1098</v>
      </c>
      <c r="G245">
        <v>19</v>
      </c>
      <c r="H245">
        <v>1069</v>
      </c>
      <c r="I245">
        <v>10</v>
      </c>
      <c r="J245">
        <v>29</v>
      </c>
      <c r="K245">
        <v>0.99073215940685799</v>
      </c>
      <c r="L245">
        <v>0.97358834244080095</v>
      </c>
      <c r="M245">
        <v>0.98269581056466304</v>
      </c>
      <c r="N245">
        <v>0.98208543867707798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907</v>
      </c>
      <c r="F246">
        <v>859</v>
      </c>
      <c r="G246">
        <v>48</v>
      </c>
      <c r="H246">
        <v>810</v>
      </c>
      <c r="I246">
        <v>97</v>
      </c>
      <c r="J246">
        <v>49</v>
      </c>
      <c r="K246">
        <v>0.89305402425578795</v>
      </c>
      <c r="L246">
        <v>0.94295692665890496</v>
      </c>
      <c r="M246">
        <v>1.0558789289871899</v>
      </c>
      <c r="N246">
        <v>0.91732729331823304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314</v>
      </c>
      <c r="F247">
        <v>293</v>
      </c>
      <c r="G247">
        <v>21</v>
      </c>
      <c r="H247">
        <v>186</v>
      </c>
      <c r="I247">
        <v>128</v>
      </c>
      <c r="J247">
        <v>107</v>
      </c>
      <c r="K247">
        <v>0.59235668789808904</v>
      </c>
      <c r="L247">
        <v>0.63481228668941903</v>
      </c>
      <c r="M247">
        <v>1.0716723549488001</v>
      </c>
      <c r="N247">
        <v>0.61285008237232197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1100</v>
      </c>
      <c r="F248">
        <v>1098</v>
      </c>
      <c r="G248">
        <v>2</v>
      </c>
      <c r="H248">
        <v>1081</v>
      </c>
      <c r="I248">
        <v>19</v>
      </c>
      <c r="J248">
        <v>17</v>
      </c>
      <c r="K248">
        <v>0.98272727272727201</v>
      </c>
      <c r="L248">
        <v>0.98451730418943495</v>
      </c>
      <c r="M248">
        <v>1.00182149362477</v>
      </c>
      <c r="N248">
        <v>0.98362147406733302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826</v>
      </c>
      <c r="F249">
        <v>859</v>
      </c>
      <c r="G249">
        <v>33</v>
      </c>
      <c r="H249">
        <v>719</v>
      </c>
      <c r="I249">
        <v>107</v>
      </c>
      <c r="J249">
        <v>140</v>
      </c>
      <c r="K249">
        <v>0.87046004842614999</v>
      </c>
      <c r="L249">
        <v>0.83701979045401598</v>
      </c>
      <c r="M249">
        <v>0.96158323632130305</v>
      </c>
      <c r="N249">
        <v>0.85341246290801098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268</v>
      </c>
      <c r="F250">
        <v>293</v>
      </c>
      <c r="G250">
        <v>25</v>
      </c>
      <c r="H250">
        <v>188</v>
      </c>
      <c r="I250">
        <v>80</v>
      </c>
      <c r="J250">
        <v>105</v>
      </c>
      <c r="K250">
        <v>0.70149253731343197</v>
      </c>
      <c r="L250">
        <v>0.64163822525597203</v>
      </c>
      <c r="M250">
        <v>0.91467576791808802</v>
      </c>
      <c r="N250">
        <v>0.67023172905525796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1099</v>
      </c>
      <c r="F251">
        <v>1098</v>
      </c>
      <c r="G251">
        <v>1</v>
      </c>
      <c r="H251">
        <v>1094</v>
      </c>
      <c r="I251">
        <v>5</v>
      </c>
      <c r="J251">
        <v>4</v>
      </c>
      <c r="K251">
        <v>0.995450409463148</v>
      </c>
      <c r="L251">
        <v>0.99635701275045496</v>
      </c>
      <c r="M251">
        <v>1.0009107468123799</v>
      </c>
      <c r="N251">
        <v>0.99590350477924405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836</v>
      </c>
      <c r="F252">
        <v>859</v>
      </c>
      <c r="G252">
        <v>23</v>
      </c>
      <c r="H252">
        <v>776</v>
      </c>
      <c r="I252">
        <v>60</v>
      </c>
      <c r="J252">
        <v>83</v>
      </c>
      <c r="K252">
        <v>0.92822966507176996</v>
      </c>
      <c r="L252">
        <v>0.90337601862630901</v>
      </c>
      <c r="M252">
        <v>0.97322467986030203</v>
      </c>
      <c r="N252">
        <v>0.91563421828908498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327</v>
      </c>
      <c r="F253">
        <v>293</v>
      </c>
      <c r="G253">
        <v>34</v>
      </c>
      <c r="H253">
        <v>213</v>
      </c>
      <c r="I253">
        <v>114</v>
      </c>
      <c r="J253">
        <v>80</v>
      </c>
      <c r="K253">
        <v>0.65137614678899003</v>
      </c>
      <c r="L253">
        <v>0.726962457337884</v>
      </c>
      <c r="M253">
        <v>1.1160409556313899</v>
      </c>
      <c r="N253">
        <v>0.68709677419354798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1126</v>
      </c>
      <c r="F254">
        <v>1140</v>
      </c>
      <c r="G254">
        <v>14</v>
      </c>
      <c r="H254">
        <v>1121</v>
      </c>
      <c r="I254">
        <v>5</v>
      </c>
      <c r="J254">
        <v>19</v>
      </c>
      <c r="K254">
        <v>0.99555950266429805</v>
      </c>
      <c r="L254">
        <v>0.98333333333333295</v>
      </c>
      <c r="M254">
        <v>0.987719298245614</v>
      </c>
      <c r="N254">
        <v>0.98940864960282404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958</v>
      </c>
      <c r="F255">
        <v>869</v>
      </c>
      <c r="G255">
        <v>89</v>
      </c>
      <c r="H255">
        <v>816</v>
      </c>
      <c r="I255">
        <v>142</v>
      </c>
      <c r="J255">
        <v>53</v>
      </c>
      <c r="K255">
        <v>0.85177453027139804</v>
      </c>
      <c r="L255">
        <v>0.93901035673187505</v>
      </c>
      <c r="M255">
        <v>1.1024165707710001</v>
      </c>
      <c r="N255">
        <v>0.89326765188834101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267</v>
      </c>
      <c r="F256">
        <v>247</v>
      </c>
      <c r="G256">
        <v>20</v>
      </c>
      <c r="H256">
        <v>188</v>
      </c>
      <c r="I256">
        <v>79</v>
      </c>
      <c r="J256">
        <v>59</v>
      </c>
      <c r="K256">
        <v>0.70411985018726597</v>
      </c>
      <c r="L256">
        <v>0.76113360323886603</v>
      </c>
      <c r="M256">
        <v>1.08097165991902</v>
      </c>
      <c r="N256">
        <v>0.73151750972762597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1128</v>
      </c>
      <c r="F257">
        <v>1140</v>
      </c>
      <c r="G257">
        <v>12</v>
      </c>
      <c r="H257">
        <v>1118</v>
      </c>
      <c r="I257">
        <v>10</v>
      </c>
      <c r="J257">
        <v>22</v>
      </c>
      <c r="K257">
        <v>0.99113475177304899</v>
      </c>
      <c r="L257">
        <v>0.98070175438596496</v>
      </c>
      <c r="M257">
        <v>0.98947368421052595</v>
      </c>
      <c r="N257">
        <v>0.985890652557319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968</v>
      </c>
      <c r="F258">
        <v>869</v>
      </c>
      <c r="G258">
        <v>99</v>
      </c>
      <c r="H258">
        <v>789</v>
      </c>
      <c r="I258">
        <v>179</v>
      </c>
      <c r="J258">
        <v>80</v>
      </c>
      <c r="K258">
        <v>0.81508264462809898</v>
      </c>
      <c r="L258">
        <v>0.90794016110471798</v>
      </c>
      <c r="M258">
        <v>1.11392405063291</v>
      </c>
      <c r="N258">
        <v>0.85900925421883501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252</v>
      </c>
      <c r="F259">
        <v>247</v>
      </c>
      <c r="G259">
        <v>5</v>
      </c>
      <c r="H259">
        <v>189</v>
      </c>
      <c r="I259">
        <v>63</v>
      </c>
      <c r="J259">
        <v>58</v>
      </c>
      <c r="K259">
        <v>0.75</v>
      </c>
      <c r="L259">
        <v>0.76518218623481704</v>
      </c>
      <c r="M259">
        <v>1.0202429149797501</v>
      </c>
      <c r="N259">
        <v>0.75751503006012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1132</v>
      </c>
      <c r="F260">
        <v>1140</v>
      </c>
      <c r="G260">
        <v>8</v>
      </c>
      <c r="H260">
        <v>1128</v>
      </c>
      <c r="I260">
        <v>4</v>
      </c>
      <c r="J260">
        <v>12</v>
      </c>
      <c r="K260">
        <v>0.996466431095406</v>
      </c>
      <c r="L260">
        <v>0.98947368421052595</v>
      </c>
      <c r="M260">
        <v>0.99298245614034997</v>
      </c>
      <c r="N260">
        <v>0.99295774647887303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855</v>
      </c>
      <c r="F261">
        <v>869</v>
      </c>
      <c r="G261">
        <v>14</v>
      </c>
      <c r="H261">
        <v>774</v>
      </c>
      <c r="I261">
        <v>81</v>
      </c>
      <c r="J261">
        <v>95</v>
      </c>
      <c r="K261">
        <v>0.90526315789473599</v>
      </c>
      <c r="L261">
        <v>0.89067894131185199</v>
      </c>
      <c r="M261">
        <v>0.98388952819332498</v>
      </c>
      <c r="N261">
        <v>0.89791183294663501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291</v>
      </c>
      <c r="F262">
        <v>247</v>
      </c>
      <c r="G262">
        <v>44</v>
      </c>
      <c r="H262">
        <v>199</v>
      </c>
      <c r="I262">
        <v>92</v>
      </c>
      <c r="J262">
        <v>48</v>
      </c>
      <c r="K262">
        <v>0.68384879725085901</v>
      </c>
      <c r="L262">
        <v>0.80566801619433204</v>
      </c>
      <c r="M262">
        <v>1.17813765182186</v>
      </c>
      <c r="N262">
        <v>0.73977695167286195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979</v>
      </c>
      <c r="F263">
        <v>997</v>
      </c>
      <c r="G263">
        <v>18</v>
      </c>
      <c r="H263">
        <v>975</v>
      </c>
      <c r="I263">
        <v>4</v>
      </c>
      <c r="J263">
        <v>22</v>
      </c>
      <c r="K263">
        <v>0.99591419816138904</v>
      </c>
      <c r="L263">
        <v>0.97793380140421204</v>
      </c>
      <c r="M263">
        <v>0.98194583751253695</v>
      </c>
      <c r="N263">
        <v>0.98684210526315697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834</v>
      </c>
      <c r="F264">
        <v>810</v>
      </c>
      <c r="G264">
        <v>24</v>
      </c>
      <c r="H264">
        <v>758</v>
      </c>
      <c r="I264">
        <v>76</v>
      </c>
      <c r="J264">
        <v>52</v>
      </c>
      <c r="K264">
        <v>0.90887290167865697</v>
      </c>
      <c r="L264">
        <v>0.93580246913580201</v>
      </c>
      <c r="M264">
        <v>1.0296296296296199</v>
      </c>
      <c r="N264">
        <v>0.92214111922141095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269</v>
      </c>
      <c r="F265">
        <v>250</v>
      </c>
      <c r="G265">
        <v>19</v>
      </c>
      <c r="H265">
        <v>176</v>
      </c>
      <c r="I265">
        <v>93</v>
      </c>
      <c r="J265">
        <v>74</v>
      </c>
      <c r="K265">
        <v>0.65427509293680297</v>
      </c>
      <c r="L265">
        <v>0.70399999999999996</v>
      </c>
      <c r="M265">
        <v>1.0760000000000001</v>
      </c>
      <c r="N265">
        <v>0.67822736030828501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983</v>
      </c>
      <c r="F266">
        <v>997</v>
      </c>
      <c r="G266">
        <v>14</v>
      </c>
      <c r="H266">
        <v>975</v>
      </c>
      <c r="I266">
        <v>8</v>
      </c>
      <c r="J266">
        <v>22</v>
      </c>
      <c r="K266">
        <v>0.99186164801627597</v>
      </c>
      <c r="L266">
        <v>0.97793380140421204</v>
      </c>
      <c r="M266">
        <v>0.98595787362086196</v>
      </c>
      <c r="N266">
        <v>0.98484848484848397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713</v>
      </c>
      <c r="F267">
        <v>810</v>
      </c>
      <c r="G267">
        <v>97</v>
      </c>
      <c r="H267">
        <v>637</v>
      </c>
      <c r="I267">
        <v>76</v>
      </c>
      <c r="J267">
        <v>173</v>
      </c>
      <c r="K267">
        <v>0.89340813464235602</v>
      </c>
      <c r="L267">
        <v>0.78641975308641898</v>
      </c>
      <c r="M267">
        <v>0.88024691358024598</v>
      </c>
      <c r="N267">
        <v>0.83650689428758995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231</v>
      </c>
      <c r="F268">
        <v>250</v>
      </c>
      <c r="G268">
        <v>19</v>
      </c>
      <c r="H268">
        <v>178</v>
      </c>
      <c r="I268">
        <v>53</v>
      </c>
      <c r="J268">
        <v>72</v>
      </c>
      <c r="K268">
        <v>0.77056277056277001</v>
      </c>
      <c r="L268">
        <v>0.71199999999999997</v>
      </c>
      <c r="M268">
        <v>0.92400000000000004</v>
      </c>
      <c r="N268">
        <v>0.74012474012474005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993</v>
      </c>
      <c r="F269">
        <v>997</v>
      </c>
      <c r="G269">
        <v>4</v>
      </c>
      <c r="H269">
        <v>991</v>
      </c>
      <c r="I269">
        <v>2</v>
      </c>
      <c r="J269">
        <v>6</v>
      </c>
      <c r="K269">
        <v>0.99798590130916398</v>
      </c>
      <c r="L269">
        <v>0.99398194583751198</v>
      </c>
      <c r="M269">
        <v>0.99598796389167499</v>
      </c>
      <c r="N269">
        <v>0.995979899497487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803</v>
      </c>
      <c r="F270">
        <v>810</v>
      </c>
      <c r="G270">
        <v>7</v>
      </c>
      <c r="H270">
        <v>745</v>
      </c>
      <c r="I270">
        <v>58</v>
      </c>
      <c r="J270">
        <v>65</v>
      </c>
      <c r="K270">
        <v>0.92777085927770797</v>
      </c>
      <c r="L270">
        <v>0.91975308641975295</v>
      </c>
      <c r="M270">
        <v>0.99135802469135803</v>
      </c>
      <c r="N270">
        <v>0.92374457532548004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268</v>
      </c>
      <c r="F271">
        <v>250</v>
      </c>
      <c r="G271">
        <v>18</v>
      </c>
      <c r="H271">
        <v>188</v>
      </c>
      <c r="I271">
        <v>80</v>
      </c>
      <c r="J271">
        <v>62</v>
      </c>
      <c r="K271">
        <v>0.70149253731343197</v>
      </c>
      <c r="L271">
        <v>0.752</v>
      </c>
      <c r="M271">
        <v>1.0720000000000001</v>
      </c>
      <c r="N271">
        <v>0.72586872586872497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950</v>
      </c>
      <c r="F272">
        <v>937</v>
      </c>
      <c r="G272">
        <v>13</v>
      </c>
      <c r="H272">
        <v>936</v>
      </c>
      <c r="I272">
        <v>14</v>
      </c>
      <c r="J272">
        <v>1</v>
      </c>
      <c r="K272">
        <v>0.98526315789473595</v>
      </c>
      <c r="L272">
        <v>0.99893276414087495</v>
      </c>
      <c r="M272">
        <v>1.0138740661686201</v>
      </c>
      <c r="N272">
        <v>0.99205087440381501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736</v>
      </c>
      <c r="F273">
        <v>703</v>
      </c>
      <c r="G273">
        <v>33</v>
      </c>
      <c r="H273">
        <v>625</v>
      </c>
      <c r="I273">
        <v>111</v>
      </c>
      <c r="J273">
        <v>78</v>
      </c>
      <c r="K273">
        <v>0.84918478260869501</v>
      </c>
      <c r="L273">
        <v>0.88904694167852005</v>
      </c>
      <c r="M273">
        <v>1.04694167852062</v>
      </c>
      <c r="N273">
        <v>0.86865879082696296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215</v>
      </c>
      <c r="F274">
        <v>199</v>
      </c>
      <c r="G274">
        <v>16</v>
      </c>
      <c r="H274">
        <v>155</v>
      </c>
      <c r="I274">
        <v>60</v>
      </c>
      <c r="J274">
        <v>44</v>
      </c>
      <c r="K274">
        <v>0.72093023255813904</v>
      </c>
      <c r="L274">
        <v>0.77889447236180898</v>
      </c>
      <c r="M274">
        <v>1.0804020100502501</v>
      </c>
      <c r="N274">
        <v>0.74879227053140096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960</v>
      </c>
      <c r="F275">
        <v>937</v>
      </c>
      <c r="G275">
        <v>23</v>
      </c>
      <c r="H275">
        <v>929</v>
      </c>
      <c r="I275">
        <v>31</v>
      </c>
      <c r="J275">
        <v>8</v>
      </c>
      <c r="K275">
        <v>0.96770833333333295</v>
      </c>
      <c r="L275">
        <v>0.99146211312700105</v>
      </c>
      <c r="M275">
        <v>1.0245464247598699</v>
      </c>
      <c r="N275">
        <v>0.97944122298365799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717</v>
      </c>
      <c r="F276">
        <v>703</v>
      </c>
      <c r="G276">
        <v>14</v>
      </c>
      <c r="H276">
        <v>620</v>
      </c>
      <c r="I276">
        <v>97</v>
      </c>
      <c r="J276">
        <v>83</v>
      </c>
      <c r="K276">
        <v>0.86471408647140802</v>
      </c>
      <c r="L276">
        <v>0.88193456614509202</v>
      </c>
      <c r="M276">
        <v>1.01991465149359</v>
      </c>
      <c r="N276">
        <v>0.87323943661971803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204</v>
      </c>
      <c r="F277">
        <v>199</v>
      </c>
      <c r="G277">
        <v>5</v>
      </c>
      <c r="H277">
        <v>159</v>
      </c>
      <c r="I277">
        <v>45</v>
      </c>
      <c r="J277">
        <v>40</v>
      </c>
      <c r="K277">
        <v>0.77941176470588203</v>
      </c>
      <c r="L277">
        <v>0.79899497487437099</v>
      </c>
      <c r="M277">
        <v>1.0251256281407</v>
      </c>
      <c r="N277">
        <v>0.78908188585607897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932</v>
      </c>
      <c r="F278">
        <v>937</v>
      </c>
      <c r="G278">
        <v>5</v>
      </c>
      <c r="H278">
        <v>927</v>
      </c>
      <c r="I278">
        <v>5</v>
      </c>
      <c r="J278">
        <v>10</v>
      </c>
      <c r="K278">
        <v>0.99463519313304705</v>
      </c>
      <c r="L278">
        <v>0.98932764140875096</v>
      </c>
      <c r="M278">
        <v>0.99466382070437498</v>
      </c>
      <c r="N278">
        <v>0.99197431781701395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733</v>
      </c>
      <c r="F279">
        <v>703</v>
      </c>
      <c r="G279">
        <v>30</v>
      </c>
      <c r="H279">
        <v>636</v>
      </c>
      <c r="I279">
        <v>97</v>
      </c>
      <c r="J279">
        <v>67</v>
      </c>
      <c r="K279">
        <v>0.86766712141882596</v>
      </c>
      <c r="L279">
        <v>0.90469416785206203</v>
      </c>
      <c r="M279">
        <v>1.04267425320056</v>
      </c>
      <c r="N279">
        <v>0.88579387186629499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198</v>
      </c>
      <c r="F280">
        <v>199</v>
      </c>
      <c r="G280">
        <v>1</v>
      </c>
      <c r="H280">
        <v>156</v>
      </c>
      <c r="I280">
        <v>42</v>
      </c>
      <c r="J280">
        <v>43</v>
      </c>
      <c r="K280">
        <v>0.78787878787878696</v>
      </c>
      <c r="L280">
        <v>0.78391959798994904</v>
      </c>
      <c r="M280">
        <v>0.99497487437185905</v>
      </c>
      <c r="N280">
        <v>0.78589420654911801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1181</v>
      </c>
      <c r="F281">
        <v>1224</v>
      </c>
      <c r="G281">
        <v>43</v>
      </c>
      <c r="H281">
        <v>1174</v>
      </c>
      <c r="I281">
        <v>7</v>
      </c>
      <c r="J281">
        <v>50</v>
      </c>
      <c r="K281">
        <v>0.994072819644369</v>
      </c>
      <c r="L281">
        <v>0.95915032679738499</v>
      </c>
      <c r="M281">
        <v>0.96486928104575098</v>
      </c>
      <c r="N281">
        <v>0.97629937629937602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578</v>
      </c>
      <c r="F282">
        <v>647</v>
      </c>
      <c r="G282">
        <v>69</v>
      </c>
      <c r="H282">
        <v>541</v>
      </c>
      <c r="I282">
        <v>37</v>
      </c>
      <c r="J282">
        <v>106</v>
      </c>
      <c r="K282">
        <v>0.93598615916954997</v>
      </c>
      <c r="L282">
        <v>0.83616692426584205</v>
      </c>
      <c r="M282">
        <v>0.89335394126738799</v>
      </c>
      <c r="N282">
        <v>0.88326530612244802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216</v>
      </c>
      <c r="F283">
        <v>217</v>
      </c>
      <c r="G283">
        <v>1</v>
      </c>
      <c r="H283">
        <v>138</v>
      </c>
      <c r="I283">
        <v>78</v>
      </c>
      <c r="J283">
        <v>79</v>
      </c>
      <c r="K283">
        <v>0.63888888888888795</v>
      </c>
      <c r="L283">
        <v>0.63594470046082896</v>
      </c>
      <c r="M283">
        <v>0.995391705069124</v>
      </c>
      <c r="N283">
        <v>0.63741339491916804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1182</v>
      </c>
      <c r="F284">
        <v>1224</v>
      </c>
      <c r="G284">
        <v>42</v>
      </c>
      <c r="H284">
        <v>1173</v>
      </c>
      <c r="I284">
        <v>9</v>
      </c>
      <c r="J284">
        <v>51</v>
      </c>
      <c r="K284">
        <v>0.99238578680203005</v>
      </c>
      <c r="L284">
        <v>0.95833333333333304</v>
      </c>
      <c r="M284">
        <v>0.96568627450980304</v>
      </c>
      <c r="N284">
        <v>0.97506234413965098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628</v>
      </c>
      <c r="F285">
        <v>647</v>
      </c>
      <c r="G285">
        <v>19</v>
      </c>
      <c r="H285">
        <v>597</v>
      </c>
      <c r="I285">
        <v>31</v>
      </c>
      <c r="J285">
        <v>50</v>
      </c>
      <c r="K285">
        <v>0.95063694267515897</v>
      </c>
      <c r="L285">
        <v>0.92272024729520796</v>
      </c>
      <c r="M285">
        <v>0.97063369397217902</v>
      </c>
      <c r="N285">
        <v>0.93647058823529405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218</v>
      </c>
      <c r="F286">
        <v>217</v>
      </c>
      <c r="G286">
        <v>1</v>
      </c>
      <c r="H286">
        <v>173</v>
      </c>
      <c r="I286">
        <v>45</v>
      </c>
      <c r="J286">
        <v>44</v>
      </c>
      <c r="K286">
        <v>0.79357798165137605</v>
      </c>
      <c r="L286">
        <v>0.79723502304147398</v>
      </c>
      <c r="M286">
        <v>1.0046082949308699</v>
      </c>
      <c r="N286">
        <v>0.79540229885057401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1215</v>
      </c>
      <c r="F287">
        <v>1224</v>
      </c>
      <c r="G287">
        <v>9</v>
      </c>
      <c r="H287">
        <v>1210</v>
      </c>
      <c r="I287">
        <v>5</v>
      </c>
      <c r="J287">
        <v>14</v>
      </c>
      <c r="K287">
        <v>0.99588477366255101</v>
      </c>
      <c r="L287">
        <v>0.98856209150326801</v>
      </c>
      <c r="M287">
        <v>0.99264705882352899</v>
      </c>
      <c r="N287">
        <v>0.99220992209922099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659</v>
      </c>
      <c r="F288">
        <v>647</v>
      </c>
      <c r="G288">
        <v>12</v>
      </c>
      <c r="H288">
        <v>610</v>
      </c>
      <c r="I288">
        <v>49</v>
      </c>
      <c r="J288">
        <v>37</v>
      </c>
      <c r="K288">
        <v>0.92564491654021197</v>
      </c>
      <c r="L288">
        <v>0.94281298299845395</v>
      </c>
      <c r="M288">
        <v>1.01854714064915</v>
      </c>
      <c r="N288">
        <v>0.93415007656967797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224</v>
      </c>
      <c r="F289">
        <v>217</v>
      </c>
      <c r="G289">
        <v>7</v>
      </c>
      <c r="H289">
        <v>177</v>
      </c>
      <c r="I289">
        <v>47</v>
      </c>
      <c r="J289">
        <v>40</v>
      </c>
      <c r="K289">
        <v>0.79017857142857095</v>
      </c>
      <c r="L289">
        <v>0.81566820276497698</v>
      </c>
      <c r="M289">
        <v>1.0322580645161199</v>
      </c>
      <c r="N289">
        <v>0.80272108843537404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1032</v>
      </c>
      <c r="F290">
        <v>1053</v>
      </c>
      <c r="G290">
        <v>21</v>
      </c>
      <c r="H290">
        <v>1024</v>
      </c>
      <c r="I290">
        <v>8</v>
      </c>
      <c r="J290">
        <v>29</v>
      </c>
      <c r="K290">
        <v>0.99224806201550297</v>
      </c>
      <c r="L290">
        <v>0.97245963912630495</v>
      </c>
      <c r="M290">
        <v>0.98005698005698005</v>
      </c>
      <c r="N290">
        <v>0.98225419664268498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711</v>
      </c>
      <c r="F291">
        <v>716</v>
      </c>
      <c r="G291">
        <v>5</v>
      </c>
      <c r="H291">
        <v>645</v>
      </c>
      <c r="I291">
        <v>66</v>
      </c>
      <c r="J291">
        <v>71</v>
      </c>
      <c r="K291">
        <v>0.90717299578058996</v>
      </c>
      <c r="L291">
        <v>0.90083798882681498</v>
      </c>
      <c r="M291">
        <v>0.99301675977653603</v>
      </c>
      <c r="N291">
        <v>0.903994393833216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243</v>
      </c>
      <c r="F292">
        <v>224</v>
      </c>
      <c r="G292">
        <v>19</v>
      </c>
      <c r="H292">
        <v>171</v>
      </c>
      <c r="I292">
        <v>72</v>
      </c>
      <c r="J292">
        <v>53</v>
      </c>
      <c r="K292">
        <v>0.70370370370370305</v>
      </c>
      <c r="L292">
        <v>0.76339285714285698</v>
      </c>
      <c r="M292">
        <v>1.0848214285714199</v>
      </c>
      <c r="N292">
        <v>0.73233404710920702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1050</v>
      </c>
      <c r="F293">
        <v>1053</v>
      </c>
      <c r="G293">
        <v>3</v>
      </c>
      <c r="H293">
        <v>1029</v>
      </c>
      <c r="I293">
        <v>21</v>
      </c>
      <c r="J293">
        <v>24</v>
      </c>
      <c r="K293">
        <v>0.98</v>
      </c>
      <c r="L293">
        <v>0.97720797720797703</v>
      </c>
      <c r="M293">
        <v>0.99715099715099698</v>
      </c>
      <c r="N293">
        <v>0.97860199714693297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716</v>
      </c>
      <c r="F294">
        <v>716</v>
      </c>
      <c r="G294">
        <v>0</v>
      </c>
      <c r="H294">
        <v>644</v>
      </c>
      <c r="I294">
        <v>72</v>
      </c>
      <c r="J294">
        <v>72</v>
      </c>
      <c r="K294">
        <v>0.89944134078212201</v>
      </c>
      <c r="L294">
        <v>0.89944134078212201</v>
      </c>
      <c r="M294">
        <v>1</v>
      </c>
      <c r="N294">
        <v>0.89944134078212201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217</v>
      </c>
      <c r="F295">
        <v>224</v>
      </c>
      <c r="G295">
        <v>7</v>
      </c>
      <c r="H295">
        <v>173</v>
      </c>
      <c r="I295">
        <v>44</v>
      </c>
      <c r="J295">
        <v>51</v>
      </c>
      <c r="K295">
        <v>0.79723502304147398</v>
      </c>
      <c r="L295">
        <v>0.77232142857142805</v>
      </c>
      <c r="M295">
        <v>0.96875</v>
      </c>
      <c r="N295">
        <v>0.78458049886621295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1041</v>
      </c>
      <c r="F296">
        <v>1053</v>
      </c>
      <c r="G296">
        <v>12</v>
      </c>
      <c r="H296">
        <v>1038</v>
      </c>
      <c r="I296">
        <v>3</v>
      </c>
      <c r="J296">
        <v>15</v>
      </c>
      <c r="K296">
        <v>0.99711815561959605</v>
      </c>
      <c r="L296">
        <v>0.98575498575498499</v>
      </c>
      <c r="M296">
        <v>0.98860398860398802</v>
      </c>
      <c r="N296">
        <v>0.99140401146131796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725</v>
      </c>
      <c r="F297">
        <v>716</v>
      </c>
      <c r="G297">
        <v>9</v>
      </c>
      <c r="H297">
        <v>660</v>
      </c>
      <c r="I297">
        <v>65</v>
      </c>
      <c r="J297">
        <v>56</v>
      </c>
      <c r="K297">
        <v>0.91034482758620605</v>
      </c>
      <c r="L297">
        <v>0.92178770949720601</v>
      </c>
      <c r="M297">
        <v>1.0125698324022301</v>
      </c>
      <c r="N297">
        <v>0.91603053435114501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219</v>
      </c>
      <c r="F298">
        <v>224</v>
      </c>
      <c r="G298">
        <v>5</v>
      </c>
      <c r="H298">
        <v>161</v>
      </c>
      <c r="I298">
        <v>58</v>
      </c>
      <c r="J298">
        <v>63</v>
      </c>
      <c r="K298">
        <v>0.73515981735159797</v>
      </c>
      <c r="L298">
        <v>0.71875</v>
      </c>
      <c r="M298">
        <v>0.97767857142857095</v>
      </c>
      <c r="N298">
        <v>0.72686230248306904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1134</v>
      </c>
      <c r="F299">
        <v>1101</v>
      </c>
      <c r="G299">
        <v>33</v>
      </c>
      <c r="H299">
        <v>1091</v>
      </c>
      <c r="I299">
        <v>43</v>
      </c>
      <c r="J299">
        <v>10</v>
      </c>
      <c r="K299">
        <v>0.96208112874779494</v>
      </c>
      <c r="L299">
        <v>0.99091734786557595</v>
      </c>
      <c r="M299">
        <v>1.02997275204359</v>
      </c>
      <c r="N299">
        <v>0.97628635346756099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621</v>
      </c>
      <c r="F300">
        <v>614</v>
      </c>
      <c r="G300">
        <v>7</v>
      </c>
      <c r="H300">
        <v>521</v>
      </c>
      <c r="I300">
        <v>100</v>
      </c>
      <c r="J300">
        <v>93</v>
      </c>
      <c r="K300">
        <v>0.838969404186795</v>
      </c>
      <c r="L300">
        <v>0.84853420195439699</v>
      </c>
      <c r="M300">
        <v>1.0114006514657901</v>
      </c>
      <c r="N300">
        <v>0.84372469635627501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257</v>
      </c>
      <c r="F301">
        <v>228</v>
      </c>
      <c r="G301">
        <v>29</v>
      </c>
      <c r="H301">
        <v>158</v>
      </c>
      <c r="I301">
        <v>99</v>
      </c>
      <c r="J301">
        <v>70</v>
      </c>
      <c r="K301">
        <v>0.61478599221789798</v>
      </c>
      <c r="L301">
        <v>0.69298245614035003</v>
      </c>
      <c r="M301">
        <v>1.12719298245614</v>
      </c>
      <c r="N301">
        <v>0.651546391752577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1100</v>
      </c>
      <c r="F302">
        <v>1101</v>
      </c>
      <c r="G302">
        <v>1</v>
      </c>
      <c r="H302">
        <v>1093</v>
      </c>
      <c r="I302">
        <v>7</v>
      </c>
      <c r="J302">
        <v>8</v>
      </c>
      <c r="K302">
        <v>0.99363636363636298</v>
      </c>
      <c r="L302">
        <v>0.99273387829246096</v>
      </c>
      <c r="M302">
        <v>0.999091734786557</v>
      </c>
      <c r="N302">
        <v>0.99318491594729597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612</v>
      </c>
      <c r="F303">
        <v>614</v>
      </c>
      <c r="G303">
        <v>2</v>
      </c>
      <c r="H303">
        <v>545</v>
      </c>
      <c r="I303">
        <v>67</v>
      </c>
      <c r="J303">
        <v>69</v>
      </c>
      <c r="K303">
        <v>0.89052287581699296</v>
      </c>
      <c r="L303">
        <v>0.88762214983713295</v>
      </c>
      <c r="M303">
        <v>0.99674267100977199</v>
      </c>
      <c r="N303">
        <v>0.88907014681892305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226</v>
      </c>
      <c r="F304">
        <v>228</v>
      </c>
      <c r="G304">
        <v>2</v>
      </c>
      <c r="H304">
        <v>175</v>
      </c>
      <c r="I304">
        <v>51</v>
      </c>
      <c r="J304">
        <v>53</v>
      </c>
      <c r="K304">
        <v>0.77433628318584002</v>
      </c>
      <c r="L304">
        <v>0.76754385964912197</v>
      </c>
      <c r="M304">
        <v>0.99122807017543801</v>
      </c>
      <c r="N304">
        <v>0.77092511013215803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1087</v>
      </c>
      <c r="F305">
        <v>1101</v>
      </c>
      <c r="G305">
        <v>14</v>
      </c>
      <c r="H305">
        <v>1084</v>
      </c>
      <c r="I305">
        <v>3</v>
      </c>
      <c r="J305">
        <v>17</v>
      </c>
      <c r="K305">
        <v>0.99724011039558402</v>
      </c>
      <c r="L305">
        <v>0.98455949137148002</v>
      </c>
      <c r="M305">
        <v>0.98728428701180704</v>
      </c>
      <c r="N305">
        <v>0.99085923217550198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615</v>
      </c>
      <c r="F306">
        <v>614</v>
      </c>
      <c r="G306">
        <v>1</v>
      </c>
      <c r="H306">
        <v>549</v>
      </c>
      <c r="I306">
        <v>66</v>
      </c>
      <c r="J306">
        <v>65</v>
      </c>
      <c r="K306">
        <v>0.89268292682926798</v>
      </c>
      <c r="L306">
        <v>0.89413680781758897</v>
      </c>
      <c r="M306">
        <v>1.00162866449511</v>
      </c>
      <c r="N306">
        <v>0.89340927583401097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231</v>
      </c>
      <c r="F307">
        <v>228</v>
      </c>
      <c r="G307">
        <v>3</v>
      </c>
      <c r="H307">
        <v>179</v>
      </c>
      <c r="I307">
        <v>52</v>
      </c>
      <c r="J307">
        <v>49</v>
      </c>
      <c r="K307">
        <v>0.77489177489177397</v>
      </c>
      <c r="L307">
        <v>0.78508771929824495</v>
      </c>
      <c r="M307">
        <v>1.01315789473684</v>
      </c>
      <c r="N307">
        <v>0.77995642701525003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1063</v>
      </c>
      <c r="F308">
        <v>1044</v>
      </c>
      <c r="G308">
        <v>19</v>
      </c>
      <c r="H308">
        <v>1042</v>
      </c>
      <c r="I308">
        <v>21</v>
      </c>
      <c r="J308">
        <v>2</v>
      </c>
      <c r="K308">
        <v>0.98024459078080906</v>
      </c>
      <c r="L308">
        <v>0.998084291187739</v>
      </c>
      <c r="M308">
        <v>1.01819923371647</v>
      </c>
      <c r="N308">
        <v>0.98908400569530097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728</v>
      </c>
      <c r="F309">
        <v>668</v>
      </c>
      <c r="G309">
        <v>60</v>
      </c>
      <c r="H309">
        <v>620</v>
      </c>
      <c r="I309">
        <v>108</v>
      </c>
      <c r="J309">
        <v>48</v>
      </c>
      <c r="K309">
        <v>0.85164835164835095</v>
      </c>
      <c r="L309">
        <v>0.92814371257484996</v>
      </c>
      <c r="M309">
        <v>1.08982035928143</v>
      </c>
      <c r="N309">
        <v>0.88825214899713401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237</v>
      </c>
      <c r="F310">
        <v>217</v>
      </c>
      <c r="G310">
        <v>20</v>
      </c>
      <c r="H310">
        <v>165</v>
      </c>
      <c r="I310">
        <v>72</v>
      </c>
      <c r="J310">
        <v>52</v>
      </c>
      <c r="K310">
        <v>0.696202531645569</v>
      </c>
      <c r="L310">
        <v>0.76036866359446997</v>
      </c>
      <c r="M310">
        <v>1.09216589861751</v>
      </c>
      <c r="N310">
        <v>0.72687224669603501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1060</v>
      </c>
      <c r="F311">
        <v>1044</v>
      </c>
      <c r="G311">
        <v>16</v>
      </c>
      <c r="H311">
        <v>1040</v>
      </c>
      <c r="I311">
        <v>20</v>
      </c>
      <c r="J311">
        <v>4</v>
      </c>
      <c r="K311">
        <v>0.98113207547169801</v>
      </c>
      <c r="L311">
        <v>0.99616858237547801</v>
      </c>
      <c r="M311">
        <v>1.01532567049808</v>
      </c>
      <c r="N311">
        <v>0.98859315589353602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706</v>
      </c>
      <c r="F312">
        <v>668</v>
      </c>
      <c r="G312">
        <v>38</v>
      </c>
      <c r="H312">
        <v>611</v>
      </c>
      <c r="I312">
        <v>95</v>
      </c>
      <c r="J312">
        <v>57</v>
      </c>
      <c r="K312">
        <v>0.86543909348441905</v>
      </c>
      <c r="L312">
        <v>0.91467065868263397</v>
      </c>
      <c r="M312">
        <v>1.05688622754491</v>
      </c>
      <c r="N312">
        <v>0.88937409024745195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217</v>
      </c>
      <c r="F313">
        <v>217</v>
      </c>
      <c r="G313">
        <v>0</v>
      </c>
      <c r="H313">
        <v>168</v>
      </c>
      <c r="I313">
        <v>49</v>
      </c>
      <c r="J313">
        <v>49</v>
      </c>
      <c r="K313">
        <v>0.77419354838709598</v>
      </c>
      <c r="L313">
        <v>0.77419354838709598</v>
      </c>
      <c r="M313">
        <v>1</v>
      </c>
      <c r="N313">
        <v>0.77419354838709598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1038</v>
      </c>
      <c r="F314">
        <v>1044</v>
      </c>
      <c r="G314">
        <v>6</v>
      </c>
      <c r="H314">
        <v>1035</v>
      </c>
      <c r="I314">
        <v>3</v>
      </c>
      <c r="J314">
        <v>9</v>
      </c>
      <c r="K314">
        <v>0.99710982658959502</v>
      </c>
      <c r="L314">
        <v>0.99137931034482696</v>
      </c>
      <c r="M314">
        <v>0.99425287356321801</v>
      </c>
      <c r="N314">
        <v>0.99423631123919298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686</v>
      </c>
      <c r="F315">
        <v>668</v>
      </c>
      <c r="G315">
        <v>18</v>
      </c>
      <c r="H315">
        <v>604</v>
      </c>
      <c r="I315">
        <v>82</v>
      </c>
      <c r="J315">
        <v>64</v>
      </c>
      <c r="K315">
        <v>0.88046647230320696</v>
      </c>
      <c r="L315">
        <v>0.90419161676646698</v>
      </c>
      <c r="M315">
        <v>1.02694610778443</v>
      </c>
      <c r="N315">
        <v>0.89217134416543498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217</v>
      </c>
      <c r="F316">
        <v>217</v>
      </c>
      <c r="G316">
        <v>0</v>
      </c>
      <c r="H316">
        <v>167</v>
      </c>
      <c r="I316">
        <v>50</v>
      </c>
      <c r="J316">
        <v>50</v>
      </c>
      <c r="K316">
        <v>0.76958525345622097</v>
      </c>
      <c r="L316">
        <v>0.76958525345622097</v>
      </c>
      <c r="M316">
        <v>1</v>
      </c>
      <c r="N316">
        <v>0.76958525345622097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944</v>
      </c>
      <c r="F317">
        <v>915</v>
      </c>
      <c r="G317">
        <v>29</v>
      </c>
      <c r="H317">
        <v>907</v>
      </c>
      <c r="I317">
        <v>37</v>
      </c>
      <c r="J317">
        <v>8</v>
      </c>
      <c r="K317">
        <v>0.96080508474576198</v>
      </c>
      <c r="L317">
        <v>0.99125683060109204</v>
      </c>
      <c r="M317">
        <v>1.0316939890710299</v>
      </c>
      <c r="N317">
        <v>0.97579343733189805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717</v>
      </c>
      <c r="F318">
        <v>701</v>
      </c>
      <c r="G318">
        <v>16</v>
      </c>
      <c r="H318">
        <v>647</v>
      </c>
      <c r="I318">
        <v>70</v>
      </c>
      <c r="J318">
        <v>54</v>
      </c>
      <c r="K318">
        <v>0.90237099023709899</v>
      </c>
      <c r="L318">
        <v>0.92296718972895797</v>
      </c>
      <c r="M318">
        <v>1.0228245363766</v>
      </c>
      <c r="N318">
        <v>0.912552891396333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207</v>
      </c>
      <c r="F319">
        <v>195</v>
      </c>
      <c r="G319">
        <v>12</v>
      </c>
      <c r="H319">
        <v>127</v>
      </c>
      <c r="I319">
        <v>80</v>
      </c>
      <c r="J319">
        <v>68</v>
      </c>
      <c r="K319">
        <v>0.61352657004830902</v>
      </c>
      <c r="L319">
        <v>0.65128205128205097</v>
      </c>
      <c r="M319">
        <v>1.06153846153846</v>
      </c>
      <c r="N319">
        <v>0.63184079601989995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917</v>
      </c>
      <c r="F320">
        <v>915</v>
      </c>
      <c r="G320">
        <v>2</v>
      </c>
      <c r="H320">
        <v>900</v>
      </c>
      <c r="I320">
        <v>17</v>
      </c>
      <c r="J320">
        <v>15</v>
      </c>
      <c r="K320">
        <v>0.98146128680479805</v>
      </c>
      <c r="L320">
        <v>0.98360655737704905</v>
      </c>
      <c r="M320">
        <v>1.0021857923497199</v>
      </c>
      <c r="N320">
        <v>0.98253275109170302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727</v>
      </c>
      <c r="F321">
        <v>701</v>
      </c>
      <c r="G321">
        <v>26</v>
      </c>
      <c r="H321">
        <v>656</v>
      </c>
      <c r="I321">
        <v>71</v>
      </c>
      <c r="J321">
        <v>45</v>
      </c>
      <c r="K321">
        <v>0.902338376891334</v>
      </c>
      <c r="L321">
        <v>0.93580599144079801</v>
      </c>
      <c r="M321">
        <v>1.0370898716119801</v>
      </c>
      <c r="N321">
        <v>0.91876750700280096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193</v>
      </c>
      <c r="F322">
        <v>195</v>
      </c>
      <c r="G322">
        <v>2</v>
      </c>
      <c r="H322">
        <v>133</v>
      </c>
      <c r="I322">
        <v>60</v>
      </c>
      <c r="J322">
        <v>62</v>
      </c>
      <c r="K322">
        <v>0.68911917098445596</v>
      </c>
      <c r="L322">
        <v>0.68205128205128196</v>
      </c>
      <c r="M322">
        <v>0.989743589743589</v>
      </c>
      <c r="N322">
        <v>0.68556701030927802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908</v>
      </c>
      <c r="F323">
        <v>915</v>
      </c>
      <c r="G323">
        <v>7</v>
      </c>
      <c r="H323">
        <v>905</v>
      </c>
      <c r="I323">
        <v>3</v>
      </c>
      <c r="J323">
        <v>10</v>
      </c>
      <c r="K323">
        <v>0.99669603524229</v>
      </c>
      <c r="L323">
        <v>0.989071038251366</v>
      </c>
      <c r="M323">
        <v>0.99234972677595601</v>
      </c>
      <c r="N323">
        <v>0.99286889742183204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706</v>
      </c>
      <c r="F324">
        <v>701</v>
      </c>
      <c r="G324">
        <v>5</v>
      </c>
      <c r="H324">
        <v>642</v>
      </c>
      <c r="I324">
        <v>64</v>
      </c>
      <c r="J324">
        <v>59</v>
      </c>
      <c r="K324">
        <v>0.90934844192634501</v>
      </c>
      <c r="L324">
        <v>0.91583452211126903</v>
      </c>
      <c r="M324">
        <v>1.0071326676176799</v>
      </c>
      <c r="N324">
        <v>0.912579957356076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207</v>
      </c>
      <c r="F325">
        <v>195</v>
      </c>
      <c r="G325">
        <v>12</v>
      </c>
      <c r="H325">
        <v>156</v>
      </c>
      <c r="I325">
        <v>51</v>
      </c>
      <c r="J325">
        <v>39</v>
      </c>
      <c r="K325">
        <v>0.75362318840579701</v>
      </c>
      <c r="L325">
        <v>0.8</v>
      </c>
      <c r="M325">
        <v>1.06153846153846</v>
      </c>
      <c r="N325">
        <v>0.77611940298507398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</v>
      </c>
      <c r="F326">
        <v>1230</v>
      </c>
      <c r="G326">
        <v>1227</v>
      </c>
      <c r="H326">
        <v>1</v>
      </c>
      <c r="I326">
        <v>2</v>
      </c>
      <c r="J326">
        <v>1229</v>
      </c>
      <c r="K326">
        <v>0.33333333333333298</v>
      </c>
      <c r="L326">
        <v>8.1300813008130005E-4</v>
      </c>
      <c r="M326">
        <v>2.4390243902438998E-3</v>
      </c>
      <c r="N326">
        <v>1.6220600162206E-3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90</v>
      </c>
      <c r="F327">
        <v>761</v>
      </c>
      <c r="G327">
        <v>671</v>
      </c>
      <c r="H327">
        <v>76</v>
      </c>
      <c r="I327">
        <v>14</v>
      </c>
      <c r="J327">
        <v>685</v>
      </c>
      <c r="K327">
        <v>0.844444444444444</v>
      </c>
      <c r="L327">
        <v>9.9868593955321897E-2</v>
      </c>
      <c r="M327">
        <v>0.118265440210249</v>
      </c>
      <c r="N327">
        <v>0.1786133960047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185</v>
      </c>
      <c r="F328">
        <v>225</v>
      </c>
      <c r="G328">
        <v>40</v>
      </c>
      <c r="H328">
        <v>100</v>
      </c>
      <c r="I328">
        <v>85</v>
      </c>
      <c r="J328">
        <v>125</v>
      </c>
      <c r="K328">
        <v>0.54054054054054002</v>
      </c>
      <c r="L328">
        <v>0.44444444444444398</v>
      </c>
      <c r="M328">
        <v>0.82222222222222197</v>
      </c>
      <c r="N328">
        <v>0.48780487804877998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839</v>
      </c>
      <c r="F329">
        <v>1230</v>
      </c>
      <c r="G329">
        <v>391</v>
      </c>
      <c r="H329">
        <v>835</v>
      </c>
      <c r="I329">
        <v>4</v>
      </c>
      <c r="J329">
        <v>395</v>
      </c>
      <c r="K329">
        <v>0.99523241954707897</v>
      </c>
      <c r="L329">
        <v>0.67886178861788604</v>
      </c>
      <c r="M329">
        <v>0.68211382113821095</v>
      </c>
      <c r="N329">
        <v>0.80715321411309804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710</v>
      </c>
      <c r="F330">
        <v>761</v>
      </c>
      <c r="G330">
        <v>51</v>
      </c>
      <c r="H330">
        <v>640</v>
      </c>
      <c r="I330">
        <v>70</v>
      </c>
      <c r="J330">
        <v>121</v>
      </c>
      <c r="K330">
        <v>0.90140845070422504</v>
      </c>
      <c r="L330">
        <v>0.84099868593955296</v>
      </c>
      <c r="M330">
        <v>0.93298291721419102</v>
      </c>
      <c r="N330">
        <v>0.870156356220258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215</v>
      </c>
      <c r="F331">
        <v>225</v>
      </c>
      <c r="G331">
        <v>10</v>
      </c>
      <c r="H331">
        <v>178</v>
      </c>
      <c r="I331">
        <v>37</v>
      </c>
      <c r="J331">
        <v>47</v>
      </c>
      <c r="K331">
        <v>0.82790697674418601</v>
      </c>
      <c r="L331">
        <v>0.79111111111111099</v>
      </c>
      <c r="M331">
        <v>0.95555555555555505</v>
      </c>
      <c r="N331">
        <v>0.80909090909090897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1208</v>
      </c>
      <c r="F332">
        <v>1230</v>
      </c>
      <c r="G332">
        <v>22</v>
      </c>
      <c r="H332">
        <v>1206</v>
      </c>
      <c r="I332">
        <v>2</v>
      </c>
      <c r="J332">
        <v>24</v>
      </c>
      <c r="K332">
        <v>0.99834437086092698</v>
      </c>
      <c r="L332">
        <v>0.98048780487804799</v>
      </c>
      <c r="M332">
        <v>0.982113821138211</v>
      </c>
      <c r="N332">
        <v>0.98933552091878496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764</v>
      </c>
      <c r="F333">
        <v>761</v>
      </c>
      <c r="G333">
        <v>3</v>
      </c>
      <c r="H333">
        <v>670</v>
      </c>
      <c r="I333">
        <v>94</v>
      </c>
      <c r="J333">
        <v>91</v>
      </c>
      <c r="K333">
        <v>0.87696335078534005</v>
      </c>
      <c r="L333">
        <v>0.88042049934296895</v>
      </c>
      <c r="M333">
        <v>1.00394218134034</v>
      </c>
      <c r="N333">
        <v>0.878688524590163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226</v>
      </c>
      <c r="F334">
        <v>225</v>
      </c>
      <c r="G334">
        <v>1</v>
      </c>
      <c r="H334">
        <v>183</v>
      </c>
      <c r="I334">
        <v>43</v>
      </c>
      <c r="J334">
        <v>42</v>
      </c>
      <c r="K334">
        <v>0.80973451327433599</v>
      </c>
      <c r="L334">
        <v>0.81333333333333302</v>
      </c>
      <c r="M334">
        <v>1.00444444444444</v>
      </c>
      <c r="N334">
        <v>0.81152993348115299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967</v>
      </c>
      <c r="F335">
        <v>1035</v>
      </c>
      <c r="G335">
        <v>68</v>
      </c>
      <c r="H335">
        <v>960</v>
      </c>
      <c r="I335">
        <v>7</v>
      </c>
      <c r="J335">
        <v>75</v>
      </c>
      <c r="K335">
        <v>0.99276111685625601</v>
      </c>
      <c r="L335">
        <v>0.92753623188405798</v>
      </c>
      <c r="M335">
        <v>0.934299516908212</v>
      </c>
      <c r="N335">
        <v>0.95904095904095898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788</v>
      </c>
      <c r="F336">
        <v>827</v>
      </c>
      <c r="G336">
        <v>39</v>
      </c>
      <c r="H336">
        <v>697</v>
      </c>
      <c r="I336">
        <v>91</v>
      </c>
      <c r="J336">
        <v>130</v>
      </c>
      <c r="K336">
        <v>0.88451776649746106</v>
      </c>
      <c r="L336">
        <v>0.84280532043530798</v>
      </c>
      <c r="M336">
        <v>0.95284159613059205</v>
      </c>
      <c r="N336">
        <v>0.86315789473684201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275</v>
      </c>
      <c r="F337">
        <v>243</v>
      </c>
      <c r="G337">
        <v>32</v>
      </c>
      <c r="H337">
        <v>152</v>
      </c>
      <c r="I337">
        <v>123</v>
      </c>
      <c r="J337">
        <v>91</v>
      </c>
      <c r="K337">
        <v>0.55272727272727196</v>
      </c>
      <c r="L337">
        <v>0.625514403292181</v>
      </c>
      <c r="M337">
        <v>1.13168724279835</v>
      </c>
      <c r="N337">
        <v>0.58687258687258603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1007</v>
      </c>
      <c r="F338">
        <v>1035</v>
      </c>
      <c r="G338">
        <v>28</v>
      </c>
      <c r="H338">
        <v>988</v>
      </c>
      <c r="I338">
        <v>19</v>
      </c>
      <c r="J338">
        <v>47</v>
      </c>
      <c r="K338">
        <v>0.98113207547169801</v>
      </c>
      <c r="L338">
        <v>0.95458937198067595</v>
      </c>
      <c r="M338">
        <v>0.97294685990338103</v>
      </c>
      <c r="N338">
        <v>0.96767874632713002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820</v>
      </c>
      <c r="F339">
        <v>827</v>
      </c>
      <c r="G339">
        <v>7</v>
      </c>
      <c r="H339">
        <v>757</v>
      </c>
      <c r="I339">
        <v>63</v>
      </c>
      <c r="J339">
        <v>70</v>
      </c>
      <c r="K339">
        <v>0.923170731707317</v>
      </c>
      <c r="L339">
        <v>0.91535671100362703</v>
      </c>
      <c r="M339">
        <v>0.991535671100362</v>
      </c>
      <c r="N339">
        <v>0.91924711596842701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228</v>
      </c>
      <c r="F340">
        <v>243</v>
      </c>
      <c r="G340">
        <v>15</v>
      </c>
      <c r="H340">
        <v>169</v>
      </c>
      <c r="I340">
        <v>59</v>
      </c>
      <c r="J340">
        <v>74</v>
      </c>
      <c r="K340">
        <v>0.74122807017543801</v>
      </c>
      <c r="L340">
        <v>0.69547325102880597</v>
      </c>
      <c r="M340">
        <v>0.938271604938271</v>
      </c>
      <c r="N340">
        <v>0.71762208067940503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1029</v>
      </c>
      <c r="F341">
        <v>1035</v>
      </c>
      <c r="G341">
        <v>6</v>
      </c>
      <c r="H341">
        <v>1025</v>
      </c>
      <c r="I341">
        <v>4</v>
      </c>
      <c r="J341">
        <v>10</v>
      </c>
      <c r="K341">
        <v>0.996112730806608</v>
      </c>
      <c r="L341">
        <v>0.99033816425120702</v>
      </c>
      <c r="M341">
        <v>0.99420289855072397</v>
      </c>
      <c r="N341">
        <v>0.99321705426356499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842</v>
      </c>
      <c r="F342">
        <v>827</v>
      </c>
      <c r="G342">
        <v>15</v>
      </c>
      <c r="H342">
        <v>768</v>
      </c>
      <c r="I342">
        <v>74</v>
      </c>
      <c r="J342">
        <v>59</v>
      </c>
      <c r="K342">
        <v>0.91211401425178096</v>
      </c>
      <c r="L342">
        <v>0.928657799274486</v>
      </c>
      <c r="M342">
        <v>1.0181378476420699</v>
      </c>
      <c r="N342">
        <v>0.92031156381066503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240</v>
      </c>
      <c r="F343">
        <v>243</v>
      </c>
      <c r="G343">
        <v>3</v>
      </c>
      <c r="H343">
        <v>176</v>
      </c>
      <c r="I343">
        <v>64</v>
      </c>
      <c r="J343">
        <v>67</v>
      </c>
      <c r="K343">
        <v>0.73333333333333295</v>
      </c>
      <c r="L343">
        <v>0.72427983539094598</v>
      </c>
      <c r="M343">
        <v>0.98765432098765404</v>
      </c>
      <c r="N343">
        <v>0.72877846790890199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1035</v>
      </c>
      <c r="F344">
        <v>1107</v>
      </c>
      <c r="G344">
        <v>72</v>
      </c>
      <c r="H344">
        <v>1026</v>
      </c>
      <c r="I344">
        <v>9</v>
      </c>
      <c r="J344">
        <v>81</v>
      </c>
      <c r="K344">
        <v>0.99130434782608701</v>
      </c>
      <c r="L344">
        <v>0.92682926829268297</v>
      </c>
      <c r="M344">
        <v>0.93495934959349503</v>
      </c>
      <c r="N344">
        <v>0.95798319327731096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613</v>
      </c>
      <c r="F345">
        <v>701</v>
      </c>
      <c r="G345">
        <v>88</v>
      </c>
      <c r="H345">
        <v>569</v>
      </c>
      <c r="I345">
        <v>44</v>
      </c>
      <c r="J345">
        <v>132</v>
      </c>
      <c r="K345">
        <v>0.92822185970636195</v>
      </c>
      <c r="L345">
        <v>0.81169757489300998</v>
      </c>
      <c r="M345">
        <v>0.87446504992867302</v>
      </c>
      <c r="N345">
        <v>0.86605783866057795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242</v>
      </c>
      <c r="F346">
        <v>266</v>
      </c>
      <c r="G346">
        <v>24</v>
      </c>
      <c r="H346">
        <v>156</v>
      </c>
      <c r="I346">
        <v>86</v>
      </c>
      <c r="J346">
        <v>110</v>
      </c>
      <c r="K346">
        <v>0.64462809917355302</v>
      </c>
      <c r="L346">
        <v>0.58646616541353302</v>
      </c>
      <c r="M346">
        <v>0.90977443609022501</v>
      </c>
      <c r="N346">
        <v>0.61417322834645605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1003</v>
      </c>
      <c r="F347">
        <v>1107</v>
      </c>
      <c r="G347">
        <v>104</v>
      </c>
      <c r="H347">
        <v>993</v>
      </c>
      <c r="I347">
        <v>10</v>
      </c>
      <c r="J347">
        <v>114</v>
      </c>
      <c r="K347">
        <v>0.99002991026919196</v>
      </c>
      <c r="L347">
        <v>0.897018970189701</v>
      </c>
      <c r="M347">
        <v>0.90605239385727099</v>
      </c>
      <c r="N347">
        <v>0.94123222748815105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634</v>
      </c>
      <c r="F348">
        <v>701</v>
      </c>
      <c r="G348">
        <v>67</v>
      </c>
      <c r="H348">
        <v>596</v>
      </c>
      <c r="I348">
        <v>38</v>
      </c>
      <c r="J348">
        <v>105</v>
      </c>
      <c r="K348">
        <v>0.94006309148264899</v>
      </c>
      <c r="L348">
        <v>0.85021398002852999</v>
      </c>
      <c r="M348">
        <v>0.90442225392296705</v>
      </c>
      <c r="N348">
        <v>0.89288389513108601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251</v>
      </c>
      <c r="F349">
        <v>266</v>
      </c>
      <c r="G349">
        <v>15</v>
      </c>
      <c r="H349">
        <v>203</v>
      </c>
      <c r="I349">
        <v>48</v>
      </c>
      <c r="J349">
        <v>63</v>
      </c>
      <c r="K349">
        <v>0.808764940239043</v>
      </c>
      <c r="L349">
        <v>0.76315789473684204</v>
      </c>
      <c r="M349">
        <v>0.94360902255639101</v>
      </c>
      <c r="N349">
        <v>0.78529980657640197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1096</v>
      </c>
      <c r="F350">
        <v>1107</v>
      </c>
      <c r="G350">
        <v>11</v>
      </c>
      <c r="H350">
        <v>1092</v>
      </c>
      <c r="I350">
        <v>4</v>
      </c>
      <c r="J350">
        <v>15</v>
      </c>
      <c r="K350">
        <v>0.99635036496350304</v>
      </c>
      <c r="L350">
        <v>0.98644986449864502</v>
      </c>
      <c r="M350">
        <v>0.99006323396567297</v>
      </c>
      <c r="N350">
        <v>0.99137539718565604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714</v>
      </c>
      <c r="F351">
        <v>701</v>
      </c>
      <c r="G351">
        <v>13</v>
      </c>
      <c r="H351">
        <v>664</v>
      </c>
      <c r="I351">
        <v>50</v>
      </c>
      <c r="J351">
        <v>37</v>
      </c>
      <c r="K351">
        <v>0.92997198879551801</v>
      </c>
      <c r="L351">
        <v>0.947218259629101</v>
      </c>
      <c r="M351">
        <v>1.0185449358059899</v>
      </c>
      <c r="N351">
        <v>0.93851590106006999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250</v>
      </c>
      <c r="F352">
        <v>266</v>
      </c>
      <c r="G352">
        <v>16</v>
      </c>
      <c r="H352">
        <v>203</v>
      </c>
      <c r="I352">
        <v>47</v>
      </c>
      <c r="J352">
        <v>63</v>
      </c>
      <c r="K352">
        <v>0.81200000000000006</v>
      </c>
      <c r="L352">
        <v>0.76315789473684204</v>
      </c>
      <c r="M352">
        <v>0.93984962406015005</v>
      </c>
      <c r="N352">
        <v>0.78682170542635599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995</v>
      </c>
      <c r="F353">
        <v>1014</v>
      </c>
      <c r="G353">
        <v>19</v>
      </c>
      <c r="H353">
        <v>976</v>
      </c>
      <c r="I353">
        <v>19</v>
      </c>
      <c r="J353">
        <v>38</v>
      </c>
      <c r="K353">
        <v>0.98090452261306504</v>
      </c>
      <c r="L353">
        <v>0.96252465483234695</v>
      </c>
      <c r="M353">
        <v>0.98126232741617303</v>
      </c>
      <c r="N353">
        <v>0.97162767546042805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666</v>
      </c>
      <c r="F354">
        <v>656</v>
      </c>
      <c r="G354">
        <v>10</v>
      </c>
      <c r="H354">
        <v>600</v>
      </c>
      <c r="I354">
        <v>66</v>
      </c>
      <c r="J354">
        <v>56</v>
      </c>
      <c r="K354">
        <v>0.90090090090090003</v>
      </c>
      <c r="L354">
        <v>0.91463414634146301</v>
      </c>
      <c r="M354">
        <v>1.0152439024390201</v>
      </c>
      <c r="N354">
        <v>0.90771558245083195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222</v>
      </c>
      <c r="F355">
        <v>247</v>
      </c>
      <c r="G355">
        <v>25</v>
      </c>
      <c r="H355">
        <v>176</v>
      </c>
      <c r="I355">
        <v>46</v>
      </c>
      <c r="J355">
        <v>71</v>
      </c>
      <c r="K355">
        <v>0.79279279279279202</v>
      </c>
      <c r="L355">
        <v>0.71255060728744901</v>
      </c>
      <c r="M355">
        <v>0.89878542510121395</v>
      </c>
      <c r="N355">
        <v>0.75053304904051099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1162</v>
      </c>
      <c r="F356">
        <v>1014</v>
      </c>
      <c r="G356">
        <v>148</v>
      </c>
      <c r="H356">
        <v>1006</v>
      </c>
      <c r="I356">
        <v>156</v>
      </c>
      <c r="J356">
        <v>8</v>
      </c>
      <c r="K356">
        <v>0.86574870912220303</v>
      </c>
      <c r="L356">
        <v>0.99211045364891504</v>
      </c>
      <c r="M356">
        <v>1.14595660749506</v>
      </c>
      <c r="N356">
        <v>0.92463235294117596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696</v>
      </c>
      <c r="F357">
        <v>656</v>
      </c>
      <c r="G357">
        <v>40</v>
      </c>
      <c r="H357">
        <v>610</v>
      </c>
      <c r="I357">
        <v>86</v>
      </c>
      <c r="J357">
        <v>46</v>
      </c>
      <c r="K357">
        <v>0.87643678160919503</v>
      </c>
      <c r="L357">
        <v>0.92987804878048697</v>
      </c>
      <c r="M357">
        <v>1.0609756097560901</v>
      </c>
      <c r="N357">
        <v>0.90236686390532495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252</v>
      </c>
      <c r="F358">
        <v>247</v>
      </c>
      <c r="G358">
        <v>5</v>
      </c>
      <c r="H358">
        <v>209</v>
      </c>
      <c r="I358">
        <v>43</v>
      </c>
      <c r="J358">
        <v>38</v>
      </c>
      <c r="K358">
        <v>0.82936507936507897</v>
      </c>
      <c r="L358">
        <v>0.84615384615384603</v>
      </c>
      <c r="M358">
        <v>1.0202429149797501</v>
      </c>
      <c r="N358">
        <v>0.83767535070140198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1047</v>
      </c>
      <c r="F359">
        <v>1014</v>
      </c>
      <c r="G359">
        <v>33</v>
      </c>
      <c r="H359">
        <v>1011</v>
      </c>
      <c r="I359">
        <v>36</v>
      </c>
      <c r="J359">
        <v>3</v>
      </c>
      <c r="K359">
        <v>0.96561604584527205</v>
      </c>
      <c r="L359">
        <v>0.99704142011834296</v>
      </c>
      <c r="M359">
        <v>1.03254437869822</v>
      </c>
      <c r="N359">
        <v>0.98107714701601101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656</v>
      </c>
      <c r="F360">
        <v>656</v>
      </c>
      <c r="G360">
        <v>0</v>
      </c>
      <c r="H360">
        <v>596</v>
      </c>
      <c r="I360">
        <v>60</v>
      </c>
      <c r="J360">
        <v>60</v>
      </c>
      <c r="K360">
        <v>0.90853658536585302</v>
      </c>
      <c r="L360">
        <v>0.90853658536585302</v>
      </c>
      <c r="M360">
        <v>1</v>
      </c>
      <c r="N360">
        <v>0.90853658536585302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256</v>
      </c>
      <c r="F361">
        <v>247</v>
      </c>
      <c r="G361">
        <v>9</v>
      </c>
      <c r="H361">
        <v>205</v>
      </c>
      <c r="I361">
        <v>51</v>
      </c>
      <c r="J361">
        <v>42</v>
      </c>
      <c r="K361">
        <v>0.80078125</v>
      </c>
      <c r="L361">
        <v>0.82995951417003999</v>
      </c>
      <c r="M361">
        <v>1.0364372469635601</v>
      </c>
      <c r="N361">
        <v>0.81510934393638101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1067</v>
      </c>
      <c r="F362">
        <v>1070</v>
      </c>
      <c r="G362">
        <v>3</v>
      </c>
      <c r="H362">
        <v>1059</v>
      </c>
      <c r="I362">
        <v>8</v>
      </c>
      <c r="J362">
        <v>11</v>
      </c>
      <c r="K362">
        <v>0.99250234301780604</v>
      </c>
      <c r="L362">
        <v>0.98971962616822395</v>
      </c>
      <c r="M362">
        <v>0.99719626168224296</v>
      </c>
      <c r="N362">
        <v>0.99110903135236295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745</v>
      </c>
      <c r="F363">
        <v>700</v>
      </c>
      <c r="G363">
        <v>45</v>
      </c>
      <c r="H363">
        <v>636</v>
      </c>
      <c r="I363">
        <v>109</v>
      </c>
      <c r="J363">
        <v>64</v>
      </c>
      <c r="K363">
        <v>0.85369127516778498</v>
      </c>
      <c r="L363">
        <v>0.90857142857142803</v>
      </c>
      <c r="M363">
        <v>1.0642857142857101</v>
      </c>
      <c r="N363">
        <v>0.88027681660899604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248</v>
      </c>
      <c r="F364">
        <v>239</v>
      </c>
      <c r="G364">
        <v>9</v>
      </c>
      <c r="H364">
        <v>158</v>
      </c>
      <c r="I364">
        <v>90</v>
      </c>
      <c r="J364">
        <v>81</v>
      </c>
      <c r="K364">
        <v>0.63709677419354804</v>
      </c>
      <c r="L364">
        <v>0.661087866108786</v>
      </c>
      <c r="M364">
        <v>1.03765690376569</v>
      </c>
      <c r="N364">
        <v>0.64887063655030797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883</v>
      </c>
      <c r="F365">
        <v>1070</v>
      </c>
      <c r="G365">
        <v>187</v>
      </c>
      <c r="H365">
        <v>876</v>
      </c>
      <c r="I365">
        <v>7</v>
      </c>
      <c r="J365">
        <v>194</v>
      </c>
      <c r="K365">
        <v>0.99207248018119998</v>
      </c>
      <c r="L365">
        <v>0.818691588785046</v>
      </c>
      <c r="M365">
        <v>0.82523364485981299</v>
      </c>
      <c r="N365">
        <v>0.89708141321044499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705</v>
      </c>
      <c r="F366">
        <v>700</v>
      </c>
      <c r="G366">
        <v>5</v>
      </c>
      <c r="H366">
        <v>624</v>
      </c>
      <c r="I366">
        <v>81</v>
      </c>
      <c r="J366">
        <v>76</v>
      </c>
      <c r="K366">
        <v>0.88510638297872302</v>
      </c>
      <c r="L366">
        <v>0.89142857142857101</v>
      </c>
      <c r="M366">
        <v>1.00714285714285</v>
      </c>
      <c r="N366">
        <v>0.88825622775800706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214</v>
      </c>
      <c r="F367">
        <v>239</v>
      </c>
      <c r="G367">
        <v>25</v>
      </c>
      <c r="H367">
        <v>165</v>
      </c>
      <c r="I367">
        <v>49</v>
      </c>
      <c r="J367">
        <v>74</v>
      </c>
      <c r="K367">
        <v>0.77102803738317705</v>
      </c>
      <c r="L367">
        <v>0.69037656903765598</v>
      </c>
      <c r="M367">
        <v>0.89539748953974896</v>
      </c>
      <c r="N367">
        <v>0.72847682119205304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1036</v>
      </c>
      <c r="F368">
        <v>1070</v>
      </c>
      <c r="G368">
        <v>34</v>
      </c>
      <c r="H368">
        <v>1034</v>
      </c>
      <c r="I368">
        <v>2</v>
      </c>
      <c r="J368">
        <v>36</v>
      </c>
      <c r="K368">
        <v>0.99806949806949796</v>
      </c>
      <c r="L368">
        <v>0.96635514018691504</v>
      </c>
      <c r="M368">
        <v>0.96822429906541996</v>
      </c>
      <c r="N368">
        <v>0.981956315289648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694</v>
      </c>
      <c r="F369">
        <v>700</v>
      </c>
      <c r="G369">
        <v>6</v>
      </c>
      <c r="H369">
        <v>626</v>
      </c>
      <c r="I369">
        <v>68</v>
      </c>
      <c r="J369">
        <v>74</v>
      </c>
      <c r="K369">
        <v>0.90201729106628203</v>
      </c>
      <c r="L369">
        <v>0.89428571428571402</v>
      </c>
      <c r="M369">
        <v>0.99142857142857099</v>
      </c>
      <c r="N369">
        <v>0.89813486370157802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224</v>
      </c>
      <c r="F370">
        <v>239</v>
      </c>
      <c r="G370">
        <v>15</v>
      </c>
      <c r="H370">
        <v>178</v>
      </c>
      <c r="I370">
        <v>46</v>
      </c>
      <c r="J370">
        <v>61</v>
      </c>
      <c r="K370">
        <v>0.79464285714285698</v>
      </c>
      <c r="L370">
        <v>0.74476987447698695</v>
      </c>
      <c r="M370">
        <v>0.93723849372384904</v>
      </c>
      <c r="N370">
        <v>0.76889848812094996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1043</v>
      </c>
      <c r="F371">
        <v>1007</v>
      </c>
      <c r="G371">
        <v>36</v>
      </c>
      <c r="H371">
        <v>1007</v>
      </c>
      <c r="I371">
        <v>36</v>
      </c>
      <c r="J371">
        <v>0</v>
      </c>
      <c r="K371">
        <v>0.96548418024928095</v>
      </c>
      <c r="L371">
        <v>1</v>
      </c>
      <c r="M371">
        <v>1.03574975173783</v>
      </c>
      <c r="N371">
        <v>0.982439024390244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728</v>
      </c>
      <c r="F372">
        <v>641</v>
      </c>
      <c r="G372">
        <v>87</v>
      </c>
      <c r="H372">
        <v>611</v>
      </c>
      <c r="I372">
        <v>117</v>
      </c>
      <c r="J372">
        <v>30</v>
      </c>
      <c r="K372">
        <v>0.83928571428571397</v>
      </c>
      <c r="L372">
        <v>0.95319812792511704</v>
      </c>
      <c r="M372">
        <v>1.1357254290171599</v>
      </c>
      <c r="N372">
        <v>0.89262235208181095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292</v>
      </c>
      <c r="F373">
        <v>204</v>
      </c>
      <c r="G373">
        <v>88</v>
      </c>
      <c r="H373">
        <v>185</v>
      </c>
      <c r="I373">
        <v>107</v>
      </c>
      <c r="J373">
        <v>19</v>
      </c>
      <c r="K373">
        <v>0.63356164383561597</v>
      </c>
      <c r="L373">
        <v>0.90686274509803899</v>
      </c>
      <c r="M373">
        <v>1.4313725490196001</v>
      </c>
      <c r="N373">
        <v>0.74596774193548299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993</v>
      </c>
      <c r="F374">
        <v>1007</v>
      </c>
      <c r="G374">
        <v>14</v>
      </c>
      <c r="H374">
        <v>985</v>
      </c>
      <c r="I374">
        <v>8</v>
      </c>
      <c r="J374">
        <v>22</v>
      </c>
      <c r="K374">
        <v>0.99194360523665603</v>
      </c>
      <c r="L374">
        <v>0.97815292949354504</v>
      </c>
      <c r="M374">
        <v>0.98609731876861895</v>
      </c>
      <c r="N374">
        <v>0.98499999999999999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667</v>
      </c>
      <c r="F375">
        <v>641</v>
      </c>
      <c r="G375">
        <v>26</v>
      </c>
      <c r="H375">
        <v>567</v>
      </c>
      <c r="I375">
        <v>100</v>
      </c>
      <c r="J375">
        <v>74</v>
      </c>
      <c r="K375">
        <v>0.85007496251874004</v>
      </c>
      <c r="L375">
        <v>0.88455538221528796</v>
      </c>
      <c r="M375">
        <v>1.0405616224648899</v>
      </c>
      <c r="N375">
        <v>0.86697247706421998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237</v>
      </c>
      <c r="F376">
        <v>204</v>
      </c>
      <c r="G376">
        <v>33</v>
      </c>
      <c r="H376">
        <v>165</v>
      </c>
      <c r="I376">
        <v>72</v>
      </c>
      <c r="J376">
        <v>39</v>
      </c>
      <c r="K376">
        <v>0.696202531645569</v>
      </c>
      <c r="L376">
        <v>0.80882352941176405</v>
      </c>
      <c r="M376">
        <v>1.1617647058823499</v>
      </c>
      <c r="N376">
        <v>0.74829931972789099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999</v>
      </c>
      <c r="F377">
        <v>1007</v>
      </c>
      <c r="G377">
        <v>8</v>
      </c>
      <c r="H377">
        <v>996</v>
      </c>
      <c r="I377">
        <v>3</v>
      </c>
      <c r="J377">
        <v>11</v>
      </c>
      <c r="K377">
        <v>0.99699699699699695</v>
      </c>
      <c r="L377">
        <v>0.98907646474677202</v>
      </c>
      <c r="M377">
        <v>0.99205561072492499</v>
      </c>
      <c r="N377">
        <v>0.99302093718843398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642</v>
      </c>
      <c r="F378">
        <v>641</v>
      </c>
      <c r="G378">
        <v>1</v>
      </c>
      <c r="H378">
        <v>568</v>
      </c>
      <c r="I378">
        <v>74</v>
      </c>
      <c r="J378">
        <v>73</v>
      </c>
      <c r="K378">
        <v>0.88473520249221105</v>
      </c>
      <c r="L378">
        <v>0.88611544461778402</v>
      </c>
      <c r="M378">
        <v>1.0015600624024901</v>
      </c>
      <c r="N378">
        <v>0.88542478565861205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213</v>
      </c>
      <c r="F379">
        <v>204</v>
      </c>
      <c r="G379">
        <v>9</v>
      </c>
      <c r="H379">
        <v>157</v>
      </c>
      <c r="I379">
        <v>56</v>
      </c>
      <c r="J379">
        <v>47</v>
      </c>
      <c r="K379">
        <v>0.73708920187793403</v>
      </c>
      <c r="L379">
        <v>0.76960784313725406</v>
      </c>
      <c r="M379">
        <v>1.04411764705882</v>
      </c>
      <c r="N379">
        <v>0.75299760191846499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1012</v>
      </c>
      <c r="F380">
        <v>1000</v>
      </c>
      <c r="G380">
        <v>12</v>
      </c>
      <c r="H380">
        <v>996</v>
      </c>
      <c r="I380">
        <v>16</v>
      </c>
      <c r="J380">
        <v>4</v>
      </c>
      <c r="K380">
        <v>0.98418972332015797</v>
      </c>
      <c r="L380">
        <v>0.996</v>
      </c>
      <c r="M380">
        <v>1.012</v>
      </c>
      <c r="N380">
        <v>0.99005964214711695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861</v>
      </c>
      <c r="F381">
        <v>815</v>
      </c>
      <c r="G381">
        <v>46</v>
      </c>
      <c r="H381">
        <v>774</v>
      </c>
      <c r="I381">
        <v>87</v>
      </c>
      <c r="J381">
        <v>41</v>
      </c>
      <c r="K381">
        <v>0.898954703832752</v>
      </c>
      <c r="L381">
        <v>0.94969325153374196</v>
      </c>
      <c r="M381">
        <v>1.0564417177914101</v>
      </c>
      <c r="N381">
        <v>0.9236276849642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281</v>
      </c>
      <c r="F382">
        <v>216</v>
      </c>
      <c r="G382">
        <v>65</v>
      </c>
      <c r="H382">
        <v>171</v>
      </c>
      <c r="I382">
        <v>110</v>
      </c>
      <c r="J382">
        <v>45</v>
      </c>
      <c r="K382">
        <v>0.60854092526690395</v>
      </c>
      <c r="L382">
        <v>0.79166666666666596</v>
      </c>
      <c r="M382">
        <v>1.30092592592592</v>
      </c>
      <c r="N382">
        <v>0.68812877263581396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993</v>
      </c>
      <c r="F383">
        <v>1000</v>
      </c>
      <c r="G383">
        <v>7</v>
      </c>
      <c r="H383">
        <v>984</v>
      </c>
      <c r="I383">
        <v>9</v>
      </c>
      <c r="J383">
        <v>16</v>
      </c>
      <c r="K383">
        <v>0.99093655589123797</v>
      </c>
      <c r="L383">
        <v>0.98399999999999999</v>
      </c>
      <c r="M383">
        <v>0.99299999999999999</v>
      </c>
      <c r="N383">
        <v>0.98745609633718001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840</v>
      </c>
      <c r="F384">
        <v>815</v>
      </c>
      <c r="G384">
        <v>25</v>
      </c>
      <c r="H384">
        <v>772</v>
      </c>
      <c r="I384">
        <v>68</v>
      </c>
      <c r="J384">
        <v>43</v>
      </c>
      <c r="K384">
        <v>0.919047619047619</v>
      </c>
      <c r="L384">
        <v>0.94723926380368095</v>
      </c>
      <c r="M384">
        <v>1.03067484662576</v>
      </c>
      <c r="N384">
        <v>0.93293051359516599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238</v>
      </c>
      <c r="F385">
        <v>216</v>
      </c>
      <c r="G385">
        <v>22</v>
      </c>
      <c r="H385">
        <v>174</v>
      </c>
      <c r="I385">
        <v>64</v>
      </c>
      <c r="J385">
        <v>42</v>
      </c>
      <c r="K385">
        <v>0.73109243697478898</v>
      </c>
      <c r="L385">
        <v>0.80555555555555503</v>
      </c>
      <c r="M385">
        <v>1.1018518518518501</v>
      </c>
      <c r="N385">
        <v>0.766519823788546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1000</v>
      </c>
      <c r="F386">
        <v>1000</v>
      </c>
      <c r="G386">
        <v>0</v>
      </c>
      <c r="H386">
        <v>994</v>
      </c>
      <c r="I386">
        <v>6</v>
      </c>
      <c r="J386">
        <v>6</v>
      </c>
      <c r="K386">
        <v>0.99399999999999999</v>
      </c>
      <c r="L386">
        <v>0.99399999999999999</v>
      </c>
      <c r="M386">
        <v>1</v>
      </c>
      <c r="N386">
        <v>0.99399999999999999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832</v>
      </c>
      <c r="F387">
        <v>815</v>
      </c>
      <c r="G387">
        <v>17</v>
      </c>
      <c r="H387">
        <v>768</v>
      </c>
      <c r="I387">
        <v>64</v>
      </c>
      <c r="J387">
        <v>47</v>
      </c>
      <c r="K387">
        <v>0.92307692307692302</v>
      </c>
      <c r="L387">
        <v>0.94233128834355795</v>
      </c>
      <c r="M387">
        <v>1.02085889570552</v>
      </c>
      <c r="N387">
        <v>0.93260473588342396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222</v>
      </c>
      <c r="F388">
        <v>216</v>
      </c>
      <c r="G388">
        <v>6</v>
      </c>
      <c r="H388">
        <v>179</v>
      </c>
      <c r="I388">
        <v>43</v>
      </c>
      <c r="J388">
        <v>37</v>
      </c>
      <c r="K388">
        <v>0.80630630630630595</v>
      </c>
      <c r="L388">
        <v>0.82870370370370305</v>
      </c>
      <c r="M388">
        <v>1.0277777777777699</v>
      </c>
      <c r="N388">
        <v>0.81735159817351599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1071</v>
      </c>
      <c r="F389">
        <v>1052</v>
      </c>
      <c r="G389">
        <v>19</v>
      </c>
      <c r="H389">
        <v>1047</v>
      </c>
      <c r="I389">
        <v>24</v>
      </c>
      <c r="J389">
        <v>5</v>
      </c>
      <c r="K389">
        <v>0.97759103641456502</v>
      </c>
      <c r="L389">
        <v>0.99524714828897298</v>
      </c>
      <c r="M389">
        <v>1.0180608365018999</v>
      </c>
      <c r="N389">
        <v>0.98634008478568003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887</v>
      </c>
      <c r="F390">
        <v>913</v>
      </c>
      <c r="G390">
        <v>26</v>
      </c>
      <c r="H390">
        <v>823</v>
      </c>
      <c r="I390">
        <v>64</v>
      </c>
      <c r="J390">
        <v>90</v>
      </c>
      <c r="K390">
        <v>0.927846674182638</v>
      </c>
      <c r="L390">
        <v>0.90142387732749096</v>
      </c>
      <c r="M390">
        <v>0.97152245345016397</v>
      </c>
      <c r="N390">
        <v>0.91444444444444395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237</v>
      </c>
      <c r="F391">
        <v>217</v>
      </c>
      <c r="G391">
        <v>20</v>
      </c>
      <c r="H391">
        <v>171</v>
      </c>
      <c r="I391">
        <v>66</v>
      </c>
      <c r="J391">
        <v>46</v>
      </c>
      <c r="K391">
        <v>0.721518987341772</v>
      </c>
      <c r="L391">
        <v>0.78801843317972298</v>
      </c>
      <c r="M391">
        <v>1.09216589861751</v>
      </c>
      <c r="N391">
        <v>0.753303964757709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1038</v>
      </c>
      <c r="F392">
        <v>1052</v>
      </c>
      <c r="G392">
        <v>14</v>
      </c>
      <c r="H392">
        <v>1028</v>
      </c>
      <c r="I392">
        <v>10</v>
      </c>
      <c r="J392">
        <v>24</v>
      </c>
      <c r="K392">
        <v>0.99036608863198405</v>
      </c>
      <c r="L392">
        <v>0.97718631178707205</v>
      </c>
      <c r="M392">
        <v>0.98669201520912497</v>
      </c>
      <c r="N392">
        <v>0.98373205741626701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898</v>
      </c>
      <c r="F393">
        <v>913</v>
      </c>
      <c r="G393">
        <v>15</v>
      </c>
      <c r="H393">
        <v>836</v>
      </c>
      <c r="I393">
        <v>62</v>
      </c>
      <c r="J393">
        <v>77</v>
      </c>
      <c r="K393">
        <v>0.930957683741648</v>
      </c>
      <c r="L393">
        <v>0.91566265060240903</v>
      </c>
      <c r="M393">
        <v>0.98357064622124801</v>
      </c>
      <c r="N393">
        <v>0.92324682495858601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226</v>
      </c>
      <c r="F394">
        <v>217</v>
      </c>
      <c r="G394">
        <v>9</v>
      </c>
      <c r="H394">
        <v>169</v>
      </c>
      <c r="I394">
        <v>57</v>
      </c>
      <c r="J394">
        <v>48</v>
      </c>
      <c r="K394">
        <v>0.74778761061946897</v>
      </c>
      <c r="L394">
        <v>0.77880184331797198</v>
      </c>
      <c r="M394">
        <v>1.0414746543778799</v>
      </c>
      <c r="N394">
        <v>0.76297968397291105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1048</v>
      </c>
      <c r="F395">
        <v>1052</v>
      </c>
      <c r="G395">
        <v>4</v>
      </c>
      <c r="H395">
        <v>1048</v>
      </c>
      <c r="I395">
        <v>0</v>
      </c>
      <c r="J395">
        <v>4</v>
      </c>
      <c r="K395">
        <v>1</v>
      </c>
      <c r="L395">
        <v>0.99619771863117801</v>
      </c>
      <c r="M395">
        <v>0.99619771863117801</v>
      </c>
      <c r="N395">
        <v>0.99809523809523804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907</v>
      </c>
      <c r="F396">
        <v>913</v>
      </c>
      <c r="G396">
        <v>6</v>
      </c>
      <c r="H396">
        <v>850</v>
      </c>
      <c r="I396">
        <v>57</v>
      </c>
      <c r="J396">
        <v>63</v>
      </c>
      <c r="K396">
        <v>0.93715545755236995</v>
      </c>
      <c r="L396">
        <v>0.93099671412924401</v>
      </c>
      <c r="M396">
        <v>0.99342825848849903</v>
      </c>
      <c r="N396">
        <v>0.93406593406593397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212</v>
      </c>
      <c r="F397">
        <v>217</v>
      </c>
      <c r="G397">
        <v>5</v>
      </c>
      <c r="H397">
        <v>172</v>
      </c>
      <c r="I397">
        <v>40</v>
      </c>
      <c r="J397">
        <v>45</v>
      </c>
      <c r="K397">
        <v>0.81132075471698095</v>
      </c>
      <c r="L397">
        <v>0.79262672811059898</v>
      </c>
      <c r="M397">
        <v>0.976958525345622</v>
      </c>
      <c r="N397">
        <v>0.80186480186480102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973</v>
      </c>
      <c r="F398">
        <v>964</v>
      </c>
      <c r="G398">
        <v>9</v>
      </c>
      <c r="H398">
        <v>963</v>
      </c>
      <c r="I398">
        <v>10</v>
      </c>
      <c r="J398">
        <v>1</v>
      </c>
      <c r="K398">
        <v>0.98972250770811898</v>
      </c>
      <c r="L398">
        <v>0.99896265560165898</v>
      </c>
      <c r="M398">
        <v>1.00933609958506</v>
      </c>
      <c r="N398">
        <v>0.99432111512648402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804</v>
      </c>
      <c r="F399">
        <v>774</v>
      </c>
      <c r="G399">
        <v>30</v>
      </c>
      <c r="H399">
        <v>724</v>
      </c>
      <c r="I399">
        <v>80</v>
      </c>
      <c r="J399">
        <v>50</v>
      </c>
      <c r="K399">
        <v>0.90049751243781095</v>
      </c>
      <c r="L399">
        <v>0.935400516795865</v>
      </c>
      <c r="M399">
        <v>1.03875968992248</v>
      </c>
      <c r="N399">
        <v>0.91761723700887199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233</v>
      </c>
      <c r="F400">
        <v>218</v>
      </c>
      <c r="G400">
        <v>15</v>
      </c>
      <c r="H400">
        <v>179</v>
      </c>
      <c r="I400">
        <v>54</v>
      </c>
      <c r="J400">
        <v>39</v>
      </c>
      <c r="K400">
        <v>0.76824034334763902</v>
      </c>
      <c r="L400">
        <v>0.82110091743119196</v>
      </c>
      <c r="M400">
        <v>1.0688073394495401</v>
      </c>
      <c r="N400">
        <v>0.79379157427937896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984</v>
      </c>
      <c r="F401">
        <v>964</v>
      </c>
      <c r="G401">
        <v>20</v>
      </c>
      <c r="H401">
        <v>961</v>
      </c>
      <c r="I401">
        <v>23</v>
      </c>
      <c r="J401">
        <v>3</v>
      </c>
      <c r="K401">
        <v>0.97662601626016199</v>
      </c>
      <c r="L401">
        <v>0.99688796680497904</v>
      </c>
      <c r="M401">
        <v>1.0207468879668</v>
      </c>
      <c r="N401">
        <v>0.98665297741273095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767</v>
      </c>
      <c r="F402">
        <v>774</v>
      </c>
      <c r="G402">
        <v>7</v>
      </c>
      <c r="H402">
        <v>702</v>
      </c>
      <c r="I402">
        <v>65</v>
      </c>
      <c r="J402">
        <v>72</v>
      </c>
      <c r="K402">
        <v>0.91525423728813504</v>
      </c>
      <c r="L402">
        <v>0.90697674418604601</v>
      </c>
      <c r="M402">
        <v>0.99095607235142102</v>
      </c>
      <c r="N402">
        <v>0.91109669046073904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201</v>
      </c>
      <c r="F403">
        <v>218</v>
      </c>
      <c r="G403">
        <v>17</v>
      </c>
      <c r="H403">
        <v>163</v>
      </c>
      <c r="I403">
        <v>38</v>
      </c>
      <c r="J403">
        <v>55</v>
      </c>
      <c r="K403">
        <v>0.81094527363183999</v>
      </c>
      <c r="L403">
        <v>0.74770642201834803</v>
      </c>
      <c r="M403">
        <v>0.92201834862385301</v>
      </c>
      <c r="N403">
        <v>0.77804295942720703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954</v>
      </c>
      <c r="F404">
        <v>964</v>
      </c>
      <c r="G404">
        <v>10</v>
      </c>
      <c r="H404">
        <v>952</v>
      </c>
      <c r="I404">
        <v>2</v>
      </c>
      <c r="J404">
        <v>12</v>
      </c>
      <c r="K404">
        <v>0.99790356394129898</v>
      </c>
      <c r="L404">
        <v>0.98755186721991695</v>
      </c>
      <c r="M404">
        <v>0.98962655601659699</v>
      </c>
      <c r="N404">
        <v>0.99270072992700698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753</v>
      </c>
      <c r="F405">
        <v>774</v>
      </c>
      <c r="G405">
        <v>21</v>
      </c>
      <c r="H405">
        <v>699</v>
      </c>
      <c r="I405">
        <v>54</v>
      </c>
      <c r="J405">
        <v>75</v>
      </c>
      <c r="K405">
        <v>0.92828685258964105</v>
      </c>
      <c r="L405">
        <v>0.90310077519379806</v>
      </c>
      <c r="M405">
        <v>0.97286821705426296</v>
      </c>
      <c r="N405">
        <v>0.91552062868369299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211</v>
      </c>
      <c r="F406">
        <v>218</v>
      </c>
      <c r="G406">
        <v>7</v>
      </c>
      <c r="H406">
        <v>179</v>
      </c>
      <c r="I406">
        <v>32</v>
      </c>
      <c r="J406">
        <v>39</v>
      </c>
      <c r="K406">
        <v>0.84834123222748803</v>
      </c>
      <c r="L406">
        <v>0.82110091743119196</v>
      </c>
      <c r="M406">
        <v>0.96788990825688004</v>
      </c>
      <c r="N406">
        <v>0.834498834498834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1101</v>
      </c>
      <c r="F407">
        <v>1109</v>
      </c>
      <c r="G407">
        <v>8</v>
      </c>
      <c r="H407">
        <v>1092</v>
      </c>
      <c r="I407">
        <v>9</v>
      </c>
      <c r="J407">
        <v>17</v>
      </c>
      <c r="K407">
        <v>0.99182561307901895</v>
      </c>
      <c r="L407">
        <v>0.98467087466185699</v>
      </c>
      <c r="M407">
        <v>0.99278629395852103</v>
      </c>
      <c r="N407">
        <v>0.98823529411764699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699</v>
      </c>
      <c r="F408">
        <v>681</v>
      </c>
      <c r="G408">
        <v>18</v>
      </c>
      <c r="H408">
        <v>598</v>
      </c>
      <c r="I408">
        <v>101</v>
      </c>
      <c r="J408">
        <v>83</v>
      </c>
      <c r="K408">
        <v>0.85550786838340398</v>
      </c>
      <c r="L408">
        <v>0.87812041116005801</v>
      </c>
      <c r="M408">
        <v>1.02643171806167</v>
      </c>
      <c r="N408">
        <v>0.86666666666666603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242</v>
      </c>
      <c r="F409">
        <v>272</v>
      </c>
      <c r="G409">
        <v>30</v>
      </c>
      <c r="H409">
        <v>158</v>
      </c>
      <c r="I409">
        <v>84</v>
      </c>
      <c r="J409">
        <v>114</v>
      </c>
      <c r="K409">
        <v>0.65289256198347101</v>
      </c>
      <c r="L409">
        <v>0.58088235294117596</v>
      </c>
      <c r="M409">
        <v>0.88970588235294101</v>
      </c>
      <c r="N409">
        <v>0.61478599221789898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1109</v>
      </c>
      <c r="F410">
        <v>1109</v>
      </c>
      <c r="G410">
        <v>0</v>
      </c>
      <c r="H410">
        <v>1097</v>
      </c>
      <c r="I410">
        <v>12</v>
      </c>
      <c r="J410">
        <v>12</v>
      </c>
      <c r="K410">
        <v>0.98917944093778098</v>
      </c>
      <c r="L410">
        <v>0.98917944093778098</v>
      </c>
      <c r="M410">
        <v>1</v>
      </c>
      <c r="N410">
        <v>0.98917944093778098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674</v>
      </c>
      <c r="F411">
        <v>681</v>
      </c>
      <c r="G411">
        <v>7</v>
      </c>
      <c r="H411">
        <v>602</v>
      </c>
      <c r="I411">
        <v>72</v>
      </c>
      <c r="J411">
        <v>79</v>
      </c>
      <c r="K411">
        <v>0.89317507418397601</v>
      </c>
      <c r="L411">
        <v>0.88399412628487495</v>
      </c>
      <c r="M411">
        <v>0.98972099853157103</v>
      </c>
      <c r="N411">
        <v>0.88856088560885504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263</v>
      </c>
      <c r="F412">
        <v>272</v>
      </c>
      <c r="G412">
        <v>9</v>
      </c>
      <c r="H412">
        <v>206</v>
      </c>
      <c r="I412">
        <v>57</v>
      </c>
      <c r="J412">
        <v>66</v>
      </c>
      <c r="K412">
        <v>0.78326996197718601</v>
      </c>
      <c r="L412">
        <v>0.75735294117647001</v>
      </c>
      <c r="M412">
        <v>0.96691176470588203</v>
      </c>
      <c r="N412">
        <v>0.77009345794392503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1096</v>
      </c>
      <c r="F413">
        <v>1109</v>
      </c>
      <c r="G413">
        <v>13</v>
      </c>
      <c r="H413">
        <v>1090</v>
      </c>
      <c r="I413">
        <v>6</v>
      </c>
      <c r="J413">
        <v>19</v>
      </c>
      <c r="K413">
        <v>0.99452554744525501</v>
      </c>
      <c r="L413">
        <v>0.98286744815148697</v>
      </c>
      <c r="M413">
        <v>0.98827772768259603</v>
      </c>
      <c r="N413">
        <v>0.98866213151927396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687</v>
      </c>
      <c r="F414">
        <v>681</v>
      </c>
      <c r="G414">
        <v>6</v>
      </c>
      <c r="H414">
        <v>604</v>
      </c>
      <c r="I414">
        <v>83</v>
      </c>
      <c r="J414">
        <v>77</v>
      </c>
      <c r="K414">
        <v>0.87918486171761201</v>
      </c>
      <c r="L414">
        <v>0.88693098384728297</v>
      </c>
      <c r="M414">
        <v>1.0088105726872201</v>
      </c>
      <c r="N414">
        <v>0.88304093567251396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239</v>
      </c>
      <c r="F415">
        <v>272</v>
      </c>
      <c r="G415">
        <v>33</v>
      </c>
      <c r="H415">
        <v>194</v>
      </c>
      <c r="I415">
        <v>45</v>
      </c>
      <c r="J415">
        <v>78</v>
      </c>
      <c r="K415">
        <v>0.81171548117154801</v>
      </c>
      <c r="L415">
        <v>0.71323529411764697</v>
      </c>
      <c r="M415">
        <v>0.87867647058823495</v>
      </c>
      <c r="N415">
        <v>0.75929549902152604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1033</v>
      </c>
      <c r="F416">
        <v>1029</v>
      </c>
      <c r="G416">
        <v>4</v>
      </c>
      <c r="H416">
        <v>1026</v>
      </c>
      <c r="I416">
        <v>7</v>
      </c>
      <c r="J416">
        <v>3</v>
      </c>
      <c r="K416">
        <v>0.99322362052274904</v>
      </c>
      <c r="L416">
        <v>0.99708454810495595</v>
      </c>
      <c r="M416">
        <v>1.00388726919339</v>
      </c>
      <c r="N416">
        <v>0.99515033947623599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867</v>
      </c>
      <c r="F417">
        <v>837</v>
      </c>
      <c r="G417">
        <v>30</v>
      </c>
      <c r="H417">
        <v>762</v>
      </c>
      <c r="I417">
        <v>105</v>
      </c>
      <c r="J417">
        <v>75</v>
      </c>
      <c r="K417">
        <v>0.87889273356401298</v>
      </c>
      <c r="L417">
        <v>0.91039426523297495</v>
      </c>
      <c r="M417">
        <v>1.0358422939068099</v>
      </c>
      <c r="N417">
        <v>0.89436619718309796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248</v>
      </c>
      <c r="F418">
        <v>240</v>
      </c>
      <c r="G418">
        <v>8</v>
      </c>
      <c r="H418">
        <v>170</v>
      </c>
      <c r="I418">
        <v>78</v>
      </c>
      <c r="J418">
        <v>70</v>
      </c>
      <c r="K418">
        <v>0.68548387096774099</v>
      </c>
      <c r="L418">
        <v>0.70833333333333304</v>
      </c>
      <c r="M418">
        <v>1.0333333333333301</v>
      </c>
      <c r="N418">
        <v>0.69672131147540906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1035</v>
      </c>
      <c r="F419">
        <v>1029</v>
      </c>
      <c r="G419">
        <v>6</v>
      </c>
      <c r="H419">
        <v>1016</v>
      </c>
      <c r="I419">
        <v>19</v>
      </c>
      <c r="J419">
        <v>13</v>
      </c>
      <c r="K419">
        <v>0.98164251207729403</v>
      </c>
      <c r="L419">
        <v>0.98736637512147696</v>
      </c>
      <c r="M419">
        <v>1.0058309037900801</v>
      </c>
      <c r="N419">
        <v>0.98449612403100695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871</v>
      </c>
      <c r="F420">
        <v>837</v>
      </c>
      <c r="G420">
        <v>34</v>
      </c>
      <c r="H420">
        <v>781</v>
      </c>
      <c r="I420">
        <v>90</v>
      </c>
      <c r="J420">
        <v>56</v>
      </c>
      <c r="K420">
        <v>0.89667049368541896</v>
      </c>
      <c r="L420">
        <v>0.93309438470728701</v>
      </c>
      <c r="M420">
        <v>1.0406212664277099</v>
      </c>
      <c r="N420">
        <v>0.91451990632318403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293</v>
      </c>
      <c r="F421">
        <v>240</v>
      </c>
      <c r="G421">
        <v>53</v>
      </c>
      <c r="H421">
        <v>192</v>
      </c>
      <c r="I421">
        <v>101</v>
      </c>
      <c r="J421">
        <v>48</v>
      </c>
      <c r="K421">
        <v>0.65529010238907803</v>
      </c>
      <c r="L421">
        <v>0.8</v>
      </c>
      <c r="M421">
        <v>1.2208333333333301</v>
      </c>
      <c r="N421">
        <v>0.72045028142589096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1019</v>
      </c>
      <c r="F422">
        <v>1029</v>
      </c>
      <c r="G422">
        <v>10</v>
      </c>
      <c r="H422">
        <v>1018</v>
      </c>
      <c r="I422">
        <v>1</v>
      </c>
      <c r="J422">
        <v>11</v>
      </c>
      <c r="K422">
        <v>0.99901864573110799</v>
      </c>
      <c r="L422">
        <v>0.98931000971817296</v>
      </c>
      <c r="M422">
        <v>0.99028182701652001</v>
      </c>
      <c r="N422">
        <v>0.994140625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785</v>
      </c>
      <c r="I423">
        <v>63</v>
      </c>
      <c r="J423">
        <v>52</v>
      </c>
      <c r="K423">
        <v>0.92570754716981096</v>
      </c>
      <c r="L423">
        <v>0.93787335722819598</v>
      </c>
      <c r="M423">
        <v>1.01314217443249</v>
      </c>
      <c r="N423">
        <v>0.93175074183976203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240</v>
      </c>
      <c r="F424">
        <v>240</v>
      </c>
      <c r="G424">
        <v>0</v>
      </c>
      <c r="H424">
        <v>190</v>
      </c>
      <c r="I424">
        <v>50</v>
      </c>
      <c r="J424">
        <v>50</v>
      </c>
      <c r="K424">
        <v>0.79166666666666596</v>
      </c>
      <c r="L424">
        <v>0.79166666666666596</v>
      </c>
      <c r="M424">
        <v>1</v>
      </c>
      <c r="N424">
        <v>0.79166666666666596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1037</v>
      </c>
      <c r="F425">
        <v>1044</v>
      </c>
      <c r="G425">
        <v>7</v>
      </c>
      <c r="H425">
        <v>1032</v>
      </c>
      <c r="I425">
        <v>5</v>
      </c>
      <c r="J425">
        <v>12</v>
      </c>
      <c r="K425">
        <v>0.99517839922854301</v>
      </c>
      <c r="L425">
        <v>0.98850574712643602</v>
      </c>
      <c r="M425">
        <v>0.99329501915708796</v>
      </c>
      <c r="N425">
        <v>0.99183085055261799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859</v>
      </c>
      <c r="F426">
        <v>801</v>
      </c>
      <c r="G426">
        <v>58</v>
      </c>
      <c r="H426">
        <v>765</v>
      </c>
      <c r="I426">
        <v>94</v>
      </c>
      <c r="J426">
        <v>36</v>
      </c>
      <c r="K426">
        <v>0.89057043073341002</v>
      </c>
      <c r="L426">
        <v>0.95505617977528001</v>
      </c>
      <c r="M426">
        <v>1.0724094881398201</v>
      </c>
      <c r="N426">
        <v>0.92168674698795106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251</v>
      </c>
      <c r="F427">
        <v>252</v>
      </c>
      <c r="G427">
        <v>1</v>
      </c>
      <c r="H427">
        <v>182</v>
      </c>
      <c r="I427">
        <v>69</v>
      </c>
      <c r="J427">
        <v>70</v>
      </c>
      <c r="K427">
        <v>0.72509960159362497</v>
      </c>
      <c r="L427">
        <v>0.72222222222222199</v>
      </c>
      <c r="M427">
        <v>0.99603174603174605</v>
      </c>
      <c r="N427">
        <v>0.72365805168986097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1035</v>
      </c>
      <c r="F428">
        <v>1044</v>
      </c>
      <c r="G428">
        <v>9</v>
      </c>
      <c r="H428">
        <v>1031</v>
      </c>
      <c r="I428">
        <v>4</v>
      </c>
      <c r="J428">
        <v>13</v>
      </c>
      <c r="K428">
        <v>0.99613526570048305</v>
      </c>
      <c r="L428">
        <v>0.98754789272030596</v>
      </c>
      <c r="M428">
        <v>0.99137931034482696</v>
      </c>
      <c r="N428">
        <v>0.99182299182299105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805</v>
      </c>
      <c r="F429">
        <v>801</v>
      </c>
      <c r="G429">
        <v>4</v>
      </c>
      <c r="H429">
        <v>747</v>
      </c>
      <c r="I429">
        <v>58</v>
      </c>
      <c r="J429">
        <v>54</v>
      </c>
      <c r="K429">
        <v>0.92795031055900601</v>
      </c>
      <c r="L429">
        <v>0.93258426966292096</v>
      </c>
      <c r="M429">
        <v>1.0049937578027399</v>
      </c>
      <c r="N429">
        <v>0.93026151930261503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263</v>
      </c>
      <c r="F430">
        <v>252</v>
      </c>
      <c r="G430">
        <v>11</v>
      </c>
      <c r="H430">
        <v>199</v>
      </c>
      <c r="I430">
        <v>64</v>
      </c>
      <c r="J430">
        <v>53</v>
      </c>
      <c r="K430">
        <v>0.75665399239543696</v>
      </c>
      <c r="L430">
        <v>0.78968253968253899</v>
      </c>
      <c r="M430">
        <v>1.0436507936507899</v>
      </c>
      <c r="N430">
        <v>0.772815533980582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1042</v>
      </c>
      <c r="F431">
        <v>1044</v>
      </c>
      <c r="G431">
        <v>2</v>
      </c>
      <c r="H431">
        <v>1039</v>
      </c>
      <c r="I431">
        <v>3</v>
      </c>
      <c r="J431">
        <v>5</v>
      </c>
      <c r="K431">
        <v>0.99712092130518204</v>
      </c>
      <c r="L431">
        <v>0.99521072796934795</v>
      </c>
      <c r="M431">
        <v>0.998084291187739</v>
      </c>
      <c r="N431">
        <v>0.99616490891658604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757</v>
      </c>
      <c r="I432">
        <v>59</v>
      </c>
      <c r="J432">
        <v>44</v>
      </c>
      <c r="K432">
        <v>0.92769607843137203</v>
      </c>
      <c r="L432">
        <v>0.94506866416978696</v>
      </c>
      <c r="M432">
        <v>1.0187265917602899</v>
      </c>
      <c r="N432">
        <v>0.93630179344465003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202</v>
      </c>
      <c r="I433">
        <v>48</v>
      </c>
      <c r="J433">
        <v>50</v>
      </c>
      <c r="K433">
        <v>0.80800000000000005</v>
      </c>
      <c r="L433">
        <v>0.80158730158730096</v>
      </c>
      <c r="M433">
        <v>0.99206349206349198</v>
      </c>
      <c r="N433">
        <v>0.80478087649402397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1076</v>
      </c>
      <c r="F434">
        <v>1076</v>
      </c>
      <c r="G434">
        <v>0</v>
      </c>
      <c r="H434">
        <v>1059</v>
      </c>
      <c r="I434">
        <v>17</v>
      </c>
      <c r="J434">
        <v>17</v>
      </c>
      <c r="K434">
        <v>0.98420074349442299</v>
      </c>
      <c r="L434">
        <v>0.98420074349442299</v>
      </c>
      <c r="M434">
        <v>1</v>
      </c>
      <c r="N434">
        <v>0.98420074349442299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759</v>
      </c>
      <c r="F435">
        <v>753</v>
      </c>
      <c r="G435">
        <v>6</v>
      </c>
      <c r="H435">
        <v>684</v>
      </c>
      <c r="I435">
        <v>75</v>
      </c>
      <c r="J435">
        <v>69</v>
      </c>
      <c r="K435">
        <v>0.90118577075098805</v>
      </c>
      <c r="L435">
        <v>0.90836653386454103</v>
      </c>
      <c r="M435">
        <v>1.0079681274900301</v>
      </c>
      <c r="N435">
        <v>0.90476190476190399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277</v>
      </c>
      <c r="F436">
        <v>245</v>
      </c>
      <c r="G436">
        <v>32</v>
      </c>
      <c r="H436">
        <v>176</v>
      </c>
      <c r="I436">
        <v>101</v>
      </c>
      <c r="J436">
        <v>69</v>
      </c>
      <c r="K436">
        <v>0.63537906137184097</v>
      </c>
      <c r="L436">
        <v>0.71836734693877502</v>
      </c>
      <c r="M436">
        <v>1.1306122448979501</v>
      </c>
      <c r="N436">
        <v>0.67432950191570795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1064</v>
      </c>
      <c r="F437">
        <v>1076</v>
      </c>
      <c r="G437">
        <v>12</v>
      </c>
      <c r="H437">
        <v>1058</v>
      </c>
      <c r="I437">
        <v>6</v>
      </c>
      <c r="J437">
        <v>18</v>
      </c>
      <c r="K437">
        <v>0.994360902255639</v>
      </c>
      <c r="L437">
        <v>0.98327137546468402</v>
      </c>
      <c r="M437">
        <v>0.98884758364312197</v>
      </c>
      <c r="N437">
        <v>0.98878504672897205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735</v>
      </c>
      <c r="F438">
        <v>753</v>
      </c>
      <c r="G438">
        <v>18</v>
      </c>
      <c r="H438">
        <v>675</v>
      </c>
      <c r="I438">
        <v>60</v>
      </c>
      <c r="J438">
        <v>78</v>
      </c>
      <c r="K438">
        <v>0.91836734693877498</v>
      </c>
      <c r="L438">
        <v>0.89641434262948205</v>
      </c>
      <c r="M438">
        <v>0.97609561752988006</v>
      </c>
      <c r="N438">
        <v>0.907258064516129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254</v>
      </c>
      <c r="F439">
        <v>245</v>
      </c>
      <c r="G439">
        <v>9</v>
      </c>
      <c r="H439">
        <v>187</v>
      </c>
      <c r="I439">
        <v>67</v>
      </c>
      <c r="J439">
        <v>58</v>
      </c>
      <c r="K439">
        <v>0.73622047244094402</v>
      </c>
      <c r="L439">
        <v>0.76326530612244903</v>
      </c>
      <c r="M439">
        <v>1.0367346938775499</v>
      </c>
      <c r="N439">
        <v>0.74949899799599196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1076</v>
      </c>
      <c r="F440">
        <v>1076</v>
      </c>
      <c r="G440">
        <v>0</v>
      </c>
      <c r="H440">
        <v>1071</v>
      </c>
      <c r="I440">
        <v>5</v>
      </c>
      <c r="J440">
        <v>5</v>
      </c>
      <c r="K440">
        <v>0.99535315985130102</v>
      </c>
      <c r="L440">
        <v>0.99535315985130102</v>
      </c>
      <c r="M440">
        <v>1</v>
      </c>
      <c r="N440">
        <v>0.99535315985130102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743</v>
      </c>
      <c r="F441">
        <v>753</v>
      </c>
      <c r="G441">
        <v>10</v>
      </c>
      <c r="H441">
        <v>685</v>
      </c>
      <c r="I441">
        <v>58</v>
      </c>
      <c r="J441">
        <v>68</v>
      </c>
      <c r="K441">
        <v>0.92193808882907102</v>
      </c>
      <c r="L441">
        <v>0.909694555112881</v>
      </c>
      <c r="M441">
        <v>0.98671978751660006</v>
      </c>
      <c r="N441">
        <v>0.91577540106951805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241</v>
      </c>
      <c r="F442">
        <v>245</v>
      </c>
      <c r="G442">
        <v>4</v>
      </c>
      <c r="H442">
        <v>186</v>
      </c>
      <c r="I442">
        <v>55</v>
      </c>
      <c r="J442">
        <v>59</v>
      </c>
      <c r="K442">
        <v>0.77178423236514504</v>
      </c>
      <c r="L442">
        <v>0.75918367346938698</v>
      </c>
      <c r="M442">
        <v>0.98367346938775502</v>
      </c>
      <c r="N442">
        <v>0.76543209876543195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1219</v>
      </c>
      <c r="F443">
        <v>1251</v>
      </c>
      <c r="G443">
        <v>32</v>
      </c>
      <c r="H443">
        <v>1214</v>
      </c>
      <c r="I443">
        <v>5</v>
      </c>
      <c r="J443">
        <v>37</v>
      </c>
      <c r="K443">
        <v>0.99589827727645597</v>
      </c>
      <c r="L443">
        <v>0.97042366107114297</v>
      </c>
      <c r="M443">
        <v>0.97442046362909596</v>
      </c>
      <c r="N443">
        <v>0.98299595141700402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889</v>
      </c>
      <c r="F444">
        <v>841</v>
      </c>
      <c r="G444">
        <v>48</v>
      </c>
      <c r="H444">
        <v>776</v>
      </c>
      <c r="I444">
        <v>113</v>
      </c>
      <c r="J444">
        <v>65</v>
      </c>
      <c r="K444">
        <v>0.87289088863891995</v>
      </c>
      <c r="L444">
        <v>0.92271105826397104</v>
      </c>
      <c r="M444">
        <v>1.05707491082045</v>
      </c>
      <c r="N444">
        <v>0.89710982658959504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291</v>
      </c>
      <c r="F445">
        <v>252</v>
      </c>
      <c r="G445">
        <v>39</v>
      </c>
      <c r="H445">
        <v>177</v>
      </c>
      <c r="I445">
        <v>114</v>
      </c>
      <c r="J445">
        <v>75</v>
      </c>
      <c r="K445">
        <v>0.60824742268041199</v>
      </c>
      <c r="L445">
        <v>0.702380952380952</v>
      </c>
      <c r="M445">
        <v>1.1547619047619</v>
      </c>
      <c r="N445">
        <v>0.65193370165745801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1271</v>
      </c>
      <c r="F446">
        <v>1251</v>
      </c>
      <c r="G446">
        <v>20</v>
      </c>
      <c r="H446">
        <v>1236</v>
      </c>
      <c r="I446">
        <v>35</v>
      </c>
      <c r="J446">
        <v>15</v>
      </c>
      <c r="K446">
        <v>0.97246262785208404</v>
      </c>
      <c r="L446">
        <v>0.98800959232613905</v>
      </c>
      <c r="M446">
        <v>1.0159872102318099</v>
      </c>
      <c r="N446">
        <v>0.98017446471054703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811</v>
      </c>
      <c r="F447">
        <v>841</v>
      </c>
      <c r="G447">
        <v>30</v>
      </c>
      <c r="H447">
        <v>725</v>
      </c>
      <c r="I447">
        <v>86</v>
      </c>
      <c r="J447">
        <v>116</v>
      </c>
      <c r="K447">
        <v>0.89395807644882797</v>
      </c>
      <c r="L447">
        <v>0.86206896551724099</v>
      </c>
      <c r="M447">
        <v>0.96432818073721704</v>
      </c>
      <c r="N447">
        <v>0.87772397094430898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262</v>
      </c>
      <c r="F448">
        <v>252</v>
      </c>
      <c r="G448">
        <v>10</v>
      </c>
      <c r="H448">
        <v>197</v>
      </c>
      <c r="I448">
        <v>65</v>
      </c>
      <c r="J448">
        <v>55</v>
      </c>
      <c r="K448">
        <v>0.75190839694656397</v>
      </c>
      <c r="L448">
        <v>0.78174603174603097</v>
      </c>
      <c r="M448">
        <v>1.03968253968253</v>
      </c>
      <c r="N448">
        <v>0.76653696498054402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1237</v>
      </c>
      <c r="F449">
        <v>1251</v>
      </c>
      <c r="G449">
        <v>14</v>
      </c>
      <c r="H449">
        <v>1235</v>
      </c>
      <c r="I449">
        <v>2</v>
      </c>
      <c r="J449">
        <v>16</v>
      </c>
      <c r="K449">
        <v>0.998383185125303</v>
      </c>
      <c r="L449">
        <v>0.98721023181454803</v>
      </c>
      <c r="M449">
        <v>0.98880895283772896</v>
      </c>
      <c r="N449">
        <v>0.99276527331189701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843</v>
      </c>
      <c r="F450">
        <v>841</v>
      </c>
      <c r="G450">
        <v>2</v>
      </c>
      <c r="H450">
        <v>750</v>
      </c>
      <c r="I450">
        <v>93</v>
      </c>
      <c r="J450">
        <v>91</v>
      </c>
      <c r="K450">
        <v>0.88967971530249101</v>
      </c>
      <c r="L450">
        <v>0.89179548156956001</v>
      </c>
      <c r="M450">
        <v>1.00237812128418</v>
      </c>
      <c r="N450">
        <v>0.89073634204275498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257</v>
      </c>
      <c r="F451">
        <v>252</v>
      </c>
      <c r="G451">
        <v>5</v>
      </c>
      <c r="H451">
        <v>198</v>
      </c>
      <c r="I451">
        <v>59</v>
      </c>
      <c r="J451">
        <v>54</v>
      </c>
      <c r="K451">
        <v>0.77042801556420204</v>
      </c>
      <c r="L451">
        <v>0.78571428571428503</v>
      </c>
      <c r="M451">
        <v>1.01984126984126</v>
      </c>
      <c r="N451">
        <v>0.77799607072691501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931</v>
      </c>
      <c r="F452">
        <v>920</v>
      </c>
      <c r="G452">
        <v>11</v>
      </c>
      <c r="H452">
        <v>916</v>
      </c>
      <c r="I452">
        <v>15</v>
      </c>
      <c r="J452">
        <v>4</v>
      </c>
      <c r="K452">
        <v>0.983888292158968</v>
      </c>
      <c r="L452">
        <v>0.99565217391304295</v>
      </c>
      <c r="M452">
        <v>1.01195652173913</v>
      </c>
      <c r="N452">
        <v>0.98973527822798402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578</v>
      </c>
      <c r="F453">
        <v>549</v>
      </c>
      <c r="G453">
        <v>29</v>
      </c>
      <c r="H453">
        <v>472</v>
      </c>
      <c r="I453">
        <v>106</v>
      </c>
      <c r="J453">
        <v>77</v>
      </c>
      <c r="K453">
        <v>0.81660899653979202</v>
      </c>
      <c r="L453">
        <v>0.85974499089253098</v>
      </c>
      <c r="M453">
        <v>1.0528233151183899</v>
      </c>
      <c r="N453">
        <v>0.83762200532386799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238</v>
      </c>
      <c r="F454">
        <v>204</v>
      </c>
      <c r="G454">
        <v>34</v>
      </c>
      <c r="H454">
        <v>175</v>
      </c>
      <c r="I454">
        <v>63</v>
      </c>
      <c r="J454">
        <v>29</v>
      </c>
      <c r="K454">
        <v>0.73529411764705799</v>
      </c>
      <c r="L454">
        <v>0.85784313725490102</v>
      </c>
      <c r="M454">
        <v>1.1666666666666601</v>
      </c>
      <c r="N454">
        <v>0.79185520361990902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936</v>
      </c>
      <c r="F455">
        <v>920</v>
      </c>
      <c r="G455">
        <v>16</v>
      </c>
      <c r="H455">
        <v>917</v>
      </c>
      <c r="I455">
        <v>19</v>
      </c>
      <c r="J455">
        <v>3</v>
      </c>
      <c r="K455">
        <v>0.979700854700854</v>
      </c>
      <c r="L455">
        <v>0.99673913043478202</v>
      </c>
      <c r="M455">
        <v>1.01739130434782</v>
      </c>
      <c r="N455">
        <v>0.98814655172413701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573</v>
      </c>
      <c r="F456">
        <v>549</v>
      </c>
      <c r="G456">
        <v>24</v>
      </c>
      <c r="H456">
        <v>480</v>
      </c>
      <c r="I456">
        <v>93</v>
      </c>
      <c r="J456">
        <v>69</v>
      </c>
      <c r="K456">
        <v>0.83769633507853403</v>
      </c>
      <c r="L456">
        <v>0.87431693989071002</v>
      </c>
      <c r="M456">
        <v>1.04371584699453</v>
      </c>
      <c r="N456">
        <v>0.85561497326203195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221</v>
      </c>
      <c r="F457">
        <v>204</v>
      </c>
      <c r="G457">
        <v>17</v>
      </c>
      <c r="H457">
        <v>173</v>
      </c>
      <c r="I457">
        <v>48</v>
      </c>
      <c r="J457">
        <v>31</v>
      </c>
      <c r="K457">
        <v>0.78280542986425306</v>
      </c>
      <c r="L457">
        <v>0.84803921568627405</v>
      </c>
      <c r="M457">
        <v>1.0833333333333299</v>
      </c>
      <c r="N457">
        <v>0.81411764705882295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907</v>
      </c>
      <c r="F458">
        <v>920</v>
      </c>
      <c r="G458">
        <v>13</v>
      </c>
      <c r="H458">
        <v>904</v>
      </c>
      <c r="I458">
        <v>3</v>
      </c>
      <c r="J458">
        <v>16</v>
      </c>
      <c r="K458">
        <v>0.99669239250275599</v>
      </c>
      <c r="L458">
        <v>0.98260869565217301</v>
      </c>
      <c r="M458">
        <v>0.985869565217391</v>
      </c>
      <c r="N458">
        <v>0.98960043787629903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491</v>
      </c>
      <c r="I459">
        <v>90</v>
      </c>
      <c r="J459">
        <v>58</v>
      </c>
      <c r="K459">
        <v>0.84509466437177205</v>
      </c>
      <c r="L459">
        <v>0.89435336976320501</v>
      </c>
      <c r="M459">
        <v>1.0582877959927099</v>
      </c>
      <c r="N459">
        <v>0.86902654867256601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203</v>
      </c>
      <c r="F460">
        <v>204</v>
      </c>
      <c r="G460">
        <v>1</v>
      </c>
      <c r="H460">
        <v>164</v>
      </c>
      <c r="I460">
        <v>39</v>
      </c>
      <c r="J460">
        <v>40</v>
      </c>
      <c r="K460">
        <v>0.80788177339901401</v>
      </c>
      <c r="L460">
        <v>0.80392156862745101</v>
      </c>
      <c r="M460">
        <v>0.99509803921568596</v>
      </c>
      <c r="N460">
        <v>0.80589680589680501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1010</v>
      </c>
      <c r="F461">
        <v>946</v>
      </c>
      <c r="G461">
        <v>64</v>
      </c>
      <c r="H461">
        <v>941</v>
      </c>
      <c r="I461">
        <v>69</v>
      </c>
      <c r="J461">
        <v>5</v>
      </c>
      <c r="K461">
        <v>0.93168316831683096</v>
      </c>
      <c r="L461">
        <v>0.99471458773784305</v>
      </c>
      <c r="M461">
        <v>1.0676532769556</v>
      </c>
      <c r="N461">
        <v>0.96216768916155404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737</v>
      </c>
      <c r="F462">
        <v>703</v>
      </c>
      <c r="G462">
        <v>34</v>
      </c>
      <c r="H462">
        <v>641</v>
      </c>
      <c r="I462">
        <v>96</v>
      </c>
      <c r="J462">
        <v>62</v>
      </c>
      <c r="K462">
        <v>0.86974219810040698</v>
      </c>
      <c r="L462">
        <v>0.91180654338549005</v>
      </c>
      <c r="M462">
        <v>1.0483641536273101</v>
      </c>
      <c r="N462">
        <v>0.89027777777777695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246</v>
      </c>
      <c r="F463">
        <v>247</v>
      </c>
      <c r="G463">
        <v>1</v>
      </c>
      <c r="H463">
        <v>170</v>
      </c>
      <c r="I463">
        <v>76</v>
      </c>
      <c r="J463">
        <v>77</v>
      </c>
      <c r="K463">
        <v>0.69105691056910501</v>
      </c>
      <c r="L463">
        <v>0.68825910931173995</v>
      </c>
      <c r="M463">
        <v>0.99595141700404799</v>
      </c>
      <c r="N463">
        <v>0.68965517241379304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946</v>
      </c>
      <c r="F464">
        <v>946</v>
      </c>
      <c r="G464">
        <v>0</v>
      </c>
      <c r="H464">
        <v>921</v>
      </c>
      <c r="I464">
        <v>25</v>
      </c>
      <c r="J464">
        <v>25</v>
      </c>
      <c r="K464">
        <v>0.97357293868921702</v>
      </c>
      <c r="L464">
        <v>0.97357293868921702</v>
      </c>
      <c r="M464">
        <v>1</v>
      </c>
      <c r="N464">
        <v>0.97357293868921702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712</v>
      </c>
      <c r="F465">
        <v>703</v>
      </c>
      <c r="G465">
        <v>9</v>
      </c>
      <c r="H465">
        <v>634</v>
      </c>
      <c r="I465">
        <v>78</v>
      </c>
      <c r="J465">
        <v>69</v>
      </c>
      <c r="K465">
        <v>0.89044943820224698</v>
      </c>
      <c r="L465">
        <v>0.90184921763869097</v>
      </c>
      <c r="M465">
        <v>1.01280227596017</v>
      </c>
      <c r="N465">
        <v>0.89611307420494601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230</v>
      </c>
      <c r="F466">
        <v>247</v>
      </c>
      <c r="G466">
        <v>17</v>
      </c>
      <c r="H466">
        <v>177</v>
      </c>
      <c r="I466">
        <v>53</v>
      </c>
      <c r="J466">
        <v>70</v>
      </c>
      <c r="K466">
        <v>0.76956521739130401</v>
      </c>
      <c r="L466">
        <v>0.71659919028340002</v>
      </c>
      <c r="M466">
        <v>0.93117408906882504</v>
      </c>
      <c r="N466">
        <v>0.74213836477987405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928</v>
      </c>
      <c r="F467">
        <v>946</v>
      </c>
      <c r="G467">
        <v>18</v>
      </c>
      <c r="H467">
        <v>924</v>
      </c>
      <c r="I467">
        <v>4</v>
      </c>
      <c r="J467">
        <v>22</v>
      </c>
      <c r="K467">
        <v>0.99568965517241304</v>
      </c>
      <c r="L467">
        <v>0.97674418604651103</v>
      </c>
      <c r="M467">
        <v>0.98097251585623602</v>
      </c>
      <c r="N467">
        <v>0.98612593383137603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710</v>
      </c>
      <c r="F468">
        <v>703</v>
      </c>
      <c r="G468">
        <v>7</v>
      </c>
      <c r="H468">
        <v>633</v>
      </c>
      <c r="I468">
        <v>77</v>
      </c>
      <c r="J468">
        <v>70</v>
      </c>
      <c r="K468">
        <v>0.89154929577464703</v>
      </c>
      <c r="L468">
        <v>0.90042674253200505</v>
      </c>
      <c r="M468">
        <v>1.00995732574679</v>
      </c>
      <c r="N468">
        <v>0.89596602972399098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184</v>
      </c>
      <c r="I469">
        <v>57</v>
      </c>
      <c r="J469">
        <v>63</v>
      </c>
      <c r="K469">
        <v>0.76348547717842297</v>
      </c>
      <c r="L469">
        <v>0.74493927125505999</v>
      </c>
      <c r="M469">
        <v>0.97570850202429105</v>
      </c>
      <c r="N469">
        <v>0.75409836065573699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986</v>
      </c>
      <c r="F470">
        <v>999</v>
      </c>
      <c r="G470">
        <v>13</v>
      </c>
      <c r="H470">
        <v>980</v>
      </c>
      <c r="I470">
        <v>6</v>
      </c>
      <c r="J470">
        <v>19</v>
      </c>
      <c r="K470">
        <v>0.99391480730223103</v>
      </c>
      <c r="L470">
        <v>0.98098098098098097</v>
      </c>
      <c r="M470">
        <v>0.98698698698698695</v>
      </c>
      <c r="N470">
        <v>0.98740554156171201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842</v>
      </c>
      <c r="F471">
        <v>835</v>
      </c>
      <c r="G471">
        <v>7</v>
      </c>
      <c r="H471">
        <v>725</v>
      </c>
      <c r="I471">
        <v>117</v>
      </c>
      <c r="J471">
        <v>110</v>
      </c>
      <c r="K471">
        <v>0.86104513064133004</v>
      </c>
      <c r="L471">
        <v>0.86826347305389195</v>
      </c>
      <c r="M471">
        <v>1.0083832335329299</v>
      </c>
      <c r="N471">
        <v>0.86463923673225995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236</v>
      </c>
      <c r="F472">
        <v>266</v>
      </c>
      <c r="G472">
        <v>30</v>
      </c>
      <c r="H472">
        <v>155</v>
      </c>
      <c r="I472">
        <v>81</v>
      </c>
      <c r="J472">
        <v>111</v>
      </c>
      <c r="K472">
        <v>0.65677966101694896</v>
      </c>
      <c r="L472">
        <v>0.58270676691729295</v>
      </c>
      <c r="M472">
        <v>0.88721804511278102</v>
      </c>
      <c r="N472">
        <v>0.61752988047808699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1014</v>
      </c>
      <c r="F473">
        <v>999</v>
      </c>
      <c r="G473">
        <v>15</v>
      </c>
      <c r="H473">
        <v>993</v>
      </c>
      <c r="I473">
        <v>21</v>
      </c>
      <c r="J473">
        <v>6</v>
      </c>
      <c r="K473">
        <v>0.97928994082840204</v>
      </c>
      <c r="L473">
        <v>0.99399399399399402</v>
      </c>
      <c r="M473">
        <v>1.0150150150150099</v>
      </c>
      <c r="N473">
        <v>0.98658718330849404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817</v>
      </c>
      <c r="F474">
        <v>835</v>
      </c>
      <c r="G474">
        <v>18</v>
      </c>
      <c r="H474">
        <v>734</v>
      </c>
      <c r="I474">
        <v>83</v>
      </c>
      <c r="J474">
        <v>101</v>
      </c>
      <c r="K474">
        <v>0.89840881272949802</v>
      </c>
      <c r="L474">
        <v>0.87904191616766403</v>
      </c>
      <c r="M474">
        <v>0.97844311377245496</v>
      </c>
      <c r="N474">
        <v>0.88861985472154903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260</v>
      </c>
      <c r="F475">
        <v>266</v>
      </c>
      <c r="G475">
        <v>6</v>
      </c>
      <c r="H475">
        <v>191</v>
      </c>
      <c r="I475">
        <v>69</v>
      </c>
      <c r="J475">
        <v>75</v>
      </c>
      <c r="K475">
        <v>0.734615384615384</v>
      </c>
      <c r="L475">
        <v>0.71804511278195404</v>
      </c>
      <c r="M475">
        <v>0.977443609022556</v>
      </c>
      <c r="N475">
        <v>0.72623574144486602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996</v>
      </c>
      <c r="F476">
        <v>999</v>
      </c>
      <c r="G476">
        <v>3</v>
      </c>
      <c r="H476">
        <v>986</v>
      </c>
      <c r="I476">
        <v>10</v>
      </c>
      <c r="J476">
        <v>13</v>
      </c>
      <c r="K476">
        <v>0.98995983935742904</v>
      </c>
      <c r="L476">
        <v>0.98698698698698695</v>
      </c>
      <c r="M476">
        <v>0.99699699699699695</v>
      </c>
      <c r="N476">
        <v>0.98847117794486195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854</v>
      </c>
      <c r="F477">
        <v>835</v>
      </c>
      <c r="G477">
        <v>19</v>
      </c>
      <c r="H477">
        <v>766</v>
      </c>
      <c r="I477">
        <v>88</v>
      </c>
      <c r="J477">
        <v>69</v>
      </c>
      <c r="K477">
        <v>0.89695550351288</v>
      </c>
      <c r="L477">
        <v>0.91736526946107699</v>
      </c>
      <c r="M477">
        <v>1.02275449101796</v>
      </c>
      <c r="N477">
        <v>0.90704558910597899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262</v>
      </c>
      <c r="F478">
        <v>266</v>
      </c>
      <c r="G478">
        <v>4</v>
      </c>
      <c r="H478">
        <v>197</v>
      </c>
      <c r="I478">
        <v>65</v>
      </c>
      <c r="J478">
        <v>69</v>
      </c>
      <c r="K478">
        <v>0.75190839694656397</v>
      </c>
      <c r="L478">
        <v>0.74060150375939804</v>
      </c>
      <c r="M478">
        <v>0.98496240601503704</v>
      </c>
      <c r="N478">
        <v>0.74621212121212099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1098</v>
      </c>
      <c r="F479">
        <v>1079</v>
      </c>
      <c r="G479">
        <v>19</v>
      </c>
      <c r="H479">
        <v>1078</v>
      </c>
      <c r="I479">
        <v>20</v>
      </c>
      <c r="J479">
        <v>1</v>
      </c>
      <c r="K479">
        <v>0.98178506375227603</v>
      </c>
      <c r="L479">
        <v>0.99907321594068499</v>
      </c>
      <c r="M479">
        <v>1.0176088971269599</v>
      </c>
      <c r="N479">
        <v>0.99035369774919602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653</v>
      </c>
      <c r="F480">
        <v>680</v>
      </c>
      <c r="G480">
        <v>27</v>
      </c>
      <c r="H480">
        <v>590</v>
      </c>
      <c r="I480">
        <v>63</v>
      </c>
      <c r="J480">
        <v>90</v>
      </c>
      <c r="K480">
        <v>0.90352220520673798</v>
      </c>
      <c r="L480">
        <v>0.86764705882352899</v>
      </c>
      <c r="M480">
        <v>0.96029411764705797</v>
      </c>
      <c r="N480">
        <v>0.88522130532633103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222</v>
      </c>
      <c r="F481">
        <v>247</v>
      </c>
      <c r="G481">
        <v>25</v>
      </c>
      <c r="H481">
        <v>171</v>
      </c>
      <c r="I481">
        <v>51</v>
      </c>
      <c r="J481">
        <v>76</v>
      </c>
      <c r="K481">
        <v>0.77027027027026995</v>
      </c>
      <c r="L481">
        <v>0.69230769230769196</v>
      </c>
      <c r="M481">
        <v>0.89878542510121395</v>
      </c>
      <c r="N481">
        <v>0.72921108742004204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1066</v>
      </c>
      <c r="F482">
        <v>1079</v>
      </c>
      <c r="G482">
        <v>13</v>
      </c>
      <c r="H482">
        <v>1047</v>
      </c>
      <c r="I482">
        <v>19</v>
      </c>
      <c r="J482">
        <v>32</v>
      </c>
      <c r="K482">
        <v>0.98217636022513999</v>
      </c>
      <c r="L482">
        <v>0.97034291010194595</v>
      </c>
      <c r="M482">
        <v>0.98795180722891496</v>
      </c>
      <c r="N482">
        <v>0.97622377622377599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666</v>
      </c>
      <c r="F483">
        <v>680</v>
      </c>
      <c r="G483">
        <v>14</v>
      </c>
      <c r="H483">
        <v>620</v>
      </c>
      <c r="I483">
        <v>46</v>
      </c>
      <c r="J483">
        <v>60</v>
      </c>
      <c r="K483">
        <v>0.93093093093093005</v>
      </c>
      <c r="L483">
        <v>0.91176470588235203</v>
      </c>
      <c r="M483">
        <v>0.97941176470588198</v>
      </c>
      <c r="N483">
        <v>0.92124814264487298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198</v>
      </c>
      <c r="I484">
        <v>34</v>
      </c>
      <c r="J484">
        <v>49</v>
      </c>
      <c r="K484">
        <v>0.85344827586206895</v>
      </c>
      <c r="L484">
        <v>0.80161943319838003</v>
      </c>
      <c r="M484">
        <v>0.93927125506072795</v>
      </c>
      <c r="N484">
        <v>0.82672233820459196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1073</v>
      </c>
      <c r="F485">
        <v>1079</v>
      </c>
      <c r="G485">
        <v>6</v>
      </c>
      <c r="H485">
        <v>1069</v>
      </c>
      <c r="I485">
        <v>4</v>
      </c>
      <c r="J485">
        <v>10</v>
      </c>
      <c r="K485">
        <v>0.99627213420316796</v>
      </c>
      <c r="L485">
        <v>0.99073215940685799</v>
      </c>
      <c r="M485">
        <v>0.99443929564411404</v>
      </c>
      <c r="N485">
        <v>0.99349442379182096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689</v>
      </c>
      <c r="F486">
        <v>680</v>
      </c>
      <c r="G486">
        <v>9</v>
      </c>
      <c r="H486">
        <v>643</v>
      </c>
      <c r="I486">
        <v>46</v>
      </c>
      <c r="J486">
        <v>37</v>
      </c>
      <c r="K486">
        <v>0.93323657474600796</v>
      </c>
      <c r="L486">
        <v>0.94558823529411695</v>
      </c>
      <c r="M486">
        <v>1.0132352941176399</v>
      </c>
      <c r="N486">
        <v>0.93937180423666899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234</v>
      </c>
      <c r="F487">
        <v>247</v>
      </c>
      <c r="G487">
        <v>13</v>
      </c>
      <c r="H487">
        <v>197</v>
      </c>
      <c r="I487">
        <v>37</v>
      </c>
      <c r="J487">
        <v>50</v>
      </c>
      <c r="K487">
        <v>0.841880341880341</v>
      </c>
      <c r="L487">
        <v>0.79757085020242902</v>
      </c>
      <c r="M487">
        <v>0.94736842105263097</v>
      </c>
      <c r="N487">
        <v>0.81912681912681895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934</v>
      </c>
      <c r="F488">
        <v>946</v>
      </c>
      <c r="G488">
        <v>12</v>
      </c>
      <c r="H488">
        <v>928</v>
      </c>
      <c r="I488">
        <v>6</v>
      </c>
      <c r="J488">
        <v>18</v>
      </c>
      <c r="K488">
        <v>0.99357601713062005</v>
      </c>
      <c r="L488">
        <v>0.98097251585623602</v>
      </c>
      <c r="M488">
        <v>0.98731501057082405</v>
      </c>
      <c r="N488">
        <v>0.98723404255319103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693</v>
      </c>
      <c r="F489">
        <v>718</v>
      </c>
      <c r="G489">
        <v>25</v>
      </c>
      <c r="H489">
        <v>617</v>
      </c>
      <c r="I489">
        <v>76</v>
      </c>
      <c r="J489">
        <v>101</v>
      </c>
      <c r="K489">
        <v>0.89033189033188997</v>
      </c>
      <c r="L489">
        <v>0.85933147632311901</v>
      </c>
      <c r="M489">
        <v>0.96518105849582103</v>
      </c>
      <c r="N489">
        <v>0.87455705173635701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250</v>
      </c>
      <c r="F490">
        <v>207</v>
      </c>
      <c r="G490">
        <v>43</v>
      </c>
      <c r="H490">
        <v>154</v>
      </c>
      <c r="I490">
        <v>96</v>
      </c>
      <c r="J490">
        <v>53</v>
      </c>
      <c r="K490">
        <v>0.61599999999999999</v>
      </c>
      <c r="L490">
        <v>0.74396135265700403</v>
      </c>
      <c r="M490">
        <v>1.2077294685990301</v>
      </c>
      <c r="N490">
        <v>0.67396061269146601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937</v>
      </c>
      <c r="F491">
        <v>946</v>
      </c>
      <c r="G491">
        <v>9</v>
      </c>
      <c r="H491">
        <v>928</v>
      </c>
      <c r="I491">
        <v>9</v>
      </c>
      <c r="J491">
        <v>18</v>
      </c>
      <c r="K491">
        <v>0.99039487726787601</v>
      </c>
      <c r="L491">
        <v>0.98097251585623602</v>
      </c>
      <c r="M491">
        <v>0.99048625792811795</v>
      </c>
      <c r="N491">
        <v>0.98566117896972905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721</v>
      </c>
      <c r="F492">
        <v>718</v>
      </c>
      <c r="G492">
        <v>3</v>
      </c>
      <c r="H492">
        <v>649</v>
      </c>
      <c r="I492">
        <v>72</v>
      </c>
      <c r="J492">
        <v>69</v>
      </c>
      <c r="K492">
        <v>0.90013869625520104</v>
      </c>
      <c r="L492">
        <v>0.90389972144846797</v>
      </c>
      <c r="M492">
        <v>1.0041782729805</v>
      </c>
      <c r="N492">
        <v>0.90201528839471801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215</v>
      </c>
      <c r="F493">
        <v>207</v>
      </c>
      <c r="G493">
        <v>8</v>
      </c>
      <c r="H493">
        <v>144</v>
      </c>
      <c r="I493">
        <v>71</v>
      </c>
      <c r="J493">
        <v>63</v>
      </c>
      <c r="K493">
        <v>0.669767441860465</v>
      </c>
      <c r="L493">
        <v>0.69565217391304301</v>
      </c>
      <c r="M493">
        <v>1.0386473429951599</v>
      </c>
      <c r="N493">
        <v>0.68246445497630304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927</v>
      </c>
      <c r="F494">
        <v>946</v>
      </c>
      <c r="G494">
        <v>19</v>
      </c>
      <c r="H494">
        <v>926</v>
      </c>
      <c r="I494">
        <v>1</v>
      </c>
      <c r="J494">
        <v>20</v>
      </c>
      <c r="K494">
        <v>0.99892125134843501</v>
      </c>
      <c r="L494">
        <v>0.97885835095137397</v>
      </c>
      <c r="M494">
        <v>0.97991543340380505</v>
      </c>
      <c r="N494">
        <v>0.98878804057661496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706</v>
      </c>
      <c r="F495">
        <v>718</v>
      </c>
      <c r="G495">
        <v>12</v>
      </c>
      <c r="H495">
        <v>641</v>
      </c>
      <c r="I495">
        <v>65</v>
      </c>
      <c r="J495">
        <v>77</v>
      </c>
      <c r="K495">
        <v>0.90793201133144397</v>
      </c>
      <c r="L495">
        <v>0.89275766016712998</v>
      </c>
      <c r="M495">
        <v>0.98328690807799402</v>
      </c>
      <c r="N495">
        <v>0.90028089887640395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208</v>
      </c>
      <c r="F496">
        <v>207</v>
      </c>
      <c r="G496">
        <v>1</v>
      </c>
      <c r="H496">
        <v>141</v>
      </c>
      <c r="I496">
        <v>67</v>
      </c>
      <c r="J496">
        <v>66</v>
      </c>
      <c r="K496">
        <v>0.67788461538461497</v>
      </c>
      <c r="L496">
        <v>0.68115942028985499</v>
      </c>
      <c r="M496">
        <v>1.0048309178743899</v>
      </c>
      <c r="N496">
        <v>0.67951807228915595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1000</v>
      </c>
      <c r="F497">
        <v>985</v>
      </c>
      <c r="G497">
        <v>15</v>
      </c>
      <c r="H497">
        <v>979</v>
      </c>
      <c r="I497">
        <v>21</v>
      </c>
      <c r="J497">
        <v>6</v>
      </c>
      <c r="K497">
        <v>0.97899999999999998</v>
      </c>
      <c r="L497">
        <v>0.99390862944162395</v>
      </c>
      <c r="M497">
        <v>1.0152284263959299</v>
      </c>
      <c r="N497">
        <v>0.98639798488664898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783</v>
      </c>
      <c r="F498">
        <v>720</v>
      </c>
      <c r="G498">
        <v>63</v>
      </c>
      <c r="H498">
        <v>682</v>
      </c>
      <c r="I498">
        <v>101</v>
      </c>
      <c r="J498">
        <v>38</v>
      </c>
      <c r="K498">
        <v>0.87100893997445705</v>
      </c>
      <c r="L498">
        <v>0.94722222222222197</v>
      </c>
      <c r="M498">
        <v>1.0874999999999999</v>
      </c>
      <c r="N498">
        <v>0.90751829673985296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306</v>
      </c>
      <c r="F499">
        <v>214</v>
      </c>
      <c r="G499">
        <v>92</v>
      </c>
      <c r="H499">
        <v>186</v>
      </c>
      <c r="I499">
        <v>120</v>
      </c>
      <c r="J499">
        <v>28</v>
      </c>
      <c r="K499">
        <v>0.60784313725490102</v>
      </c>
      <c r="L499">
        <v>0.86915887850467199</v>
      </c>
      <c r="M499">
        <v>1.4299065420560699</v>
      </c>
      <c r="N499">
        <v>0.71538461538461495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1027</v>
      </c>
      <c r="F500">
        <v>985</v>
      </c>
      <c r="G500">
        <v>42</v>
      </c>
      <c r="H500">
        <v>981</v>
      </c>
      <c r="I500">
        <v>46</v>
      </c>
      <c r="J500">
        <v>4</v>
      </c>
      <c r="K500">
        <v>0.95520934761441001</v>
      </c>
      <c r="L500">
        <v>0.99593908629441597</v>
      </c>
      <c r="M500">
        <v>1.0426395939086199</v>
      </c>
      <c r="N500">
        <v>0.97514910536779298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725</v>
      </c>
      <c r="F501">
        <v>720</v>
      </c>
      <c r="G501">
        <v>5</v>
      </c>
      <c r="H501">
        <v>653</v>
      </c>
      <c r="I501">
        <v>72</v>
      </c>
      <c r="J501">
        <v>67</v>
      </c>
      <c r="K501">
        <v>0.90068965517241295</v>
      </c>
      <c r="L501">
        <v>0.906944444444444</v>
      </c>
      <c r="M501">
        <v>1.00694444444444</v>
      </c>
      <c r="N501">
        <v>0.90380622837370195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235</v>
      </c>
      <c r="F502">
        <v>214</v>
      </c>
      <c r="G502">
        <v>21</v>
      </c>
      <c r="H502">
        <v>158</v>
      </c>
      <c r="I502">
        <v>77</v>
      </c>
      <c r="J502">
        <v>56</v>
      </c>
      <c r="K502">
        <v>0.67234042553191398</v>
      </c>
      <c r="L502">
        <v>0.73831775700934499</v>
      </c>
      <c r="M502">
        <v>1.0981308411214901</v>
      </c>
      <c r="N502">
        <v>0.70378619153674804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996</v>
      </c>
      <c r="F503">
        <v>985</v>
      </c>
      <c r="G503">
        <v>11</v>
      </c>
      <c r="H503">
        <v>980</v>
      </c>
      <c r="I503">
        <v>16</v>
      </c>
      <c r="J503">
        <v>5</v>
      </c>
      <c r="K503">
        <v>0.98393574297188702</v>
      </c>
      <c r="L503">
        <v>0.99492385786801996</v>
      </c>
      <c r="M503">
        <v>1.0111675126903501</v>
      </c>
      <c r="N503">
        <v>0.98939929328621901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727</v>
      </c>
      <c r="F504">
        <v>720</v>
      </c>
      <c r="G504">
        <v>7</v>
      </c>
      <c r="H504">
        <v>657</v>
      </c>
      <c r="I504">
        <v>70</v>
      </c>
      <c r="J504">
        <v>63</v>
      </c>
      <c r="K504">
        <v>0.90371389270976599</v>
      </c>
      <c r="L504">
        <v>0.91249999999999998</v>
      </c>
      <c r="M504">
        <v>1.00972222222222</v>
      </c>
      <c r="N504">
        <v>0.90808569454042798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239</v>
      </c>
      <c r="F505">
        <v>214</v>
      </c>
      <c r="G505">
        <v>25</v>
      </c>
      <c r="H505">
        <v>179</v>
      </c>
      <c r="I505">
        <v>60</v>
      </c>
      <c r="J505">
        <v>35</v>
      </c>
      <c r="K505">
        <v>0.74895397489539695</v>
      </c>
      <c r="L505">
        <v>0.83644859813084105</v>
      </c>
      <c r="M505">
        <v>1.1168224299065399</v>
      </c>
      <c r="N505">
        <v>0.790286975717439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1129</v>
      </c>
      <c r="F506">
        <v>1166</v>
      </c>
      <c r="G506">
        <v>37</v>
      </c>
      <c r="H506">
        <v>1124</v>
      </c>
      <c r="I506">
        <v>5</v>
      </c>
      <c r="J506">
        <v>42</v>
      </c>
      <c r="K506">
        <v>0.99557130203720101</v>
      </c>
      <c r="L506">
        <v>0.96397941680960497</v>
      </c>
      <c r="M506">
        <v>0.96826758147512804</v>
      </c>
      <c r="N506">
        <v>0.97952069716775503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695</v>
      </c>
      <c r="F507">
        <v>728</v>
      </c>
      <c r="G507">
        <v>33</v>
      </c>
      <c r="H507">
        <v>597</v>
      </c>
      <c r="I507">
        <v>98</v>
      </c>
      <c r="J507">
        <v>131</v>
      </c>
      <c r="K507">
        <v>0.85899280575539505</v>
      </c>
      <c r="L507">
        <v>0.82005494505494503</v>
      </c>
      <c r="M507">
        <v>0.95467032967032905</v>
      </c>
      <c r="N507">
        <v>0.83907238229093395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224</v>
      </c>
      <c r="F508">
        <v>270</v>
      </c>
      <c r="G508">
        <v>46</v>
      </c>
      <c r="H508">
        <v>172</v>
      </c>
      <c r="I508">
        <v>52</v>
      </c>
      <c r="J508">
        <v>98</v>
      </c>
      <c r="K508">
        <v>0.76785714285714202</v>
      </c>
      <c r="L508">
        <v>0.63703703703703696</v>
      </c>
      <c r="M508">
        <v>0.82962962962962905</v>
      </c>
      <c r="N508">
        <v>0.69635627530364297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1174</v>
      </c>
      <c r="F509">
        <v>1166</v>
      </c>
      <c r="G509">
        <v>8</v>
      </c>
      <c r="H509">
        <v>1152</v>
      </c>
      <c r="I509">
        <v>22</v>
      </c>
      <c r="J509">
        <v>14</v>
      </c>
      <c r="K509">
        <v>0.98126064735945395</v>
      </c>
      <c r="L509">
        <v>0.98799313893653495</v>
      </c>
      <c r="M509">
        <v>1.0068610634648301</v>
      </c>
      <c r="N509">
        <v>0.984615384615384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726</v>
      </c>
      <c r="F510">
        <v>728</v>
      </c>
      <c r="G510">
        <v>2</v>
      </c>
      <c r="H510">
        <v>654</v>
      </c>
      <c r="I510">
        <v>72</v>
      </c>
      <c r="J510">
        <v>74</v>
      </c>
      <c r="K510">
        <v>0.90082644628099096</v>
      </c>
      <c r="L510">
        <v>0.89835164835164805</v>
      </c>
      <c r="M510">
        <v>0.99725274725274704</v>
      </c>
      <c r="N510">
        <v>0.89958734525447004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272</v>
      </c>
      <c r="F511">
        <v>270</v>
      </c>
      <c r="G511">
        <v>2</v>
      </c>
      <c r="H511">
        <v>221</v>
      </c>
      <c r="I511">
        <v>51</v>
      </c>
      <c r="J511">
        <v>49</v>
      </c>
      <c r="K511">
        <v>0.8125</v>
      </c>
      <c r="L511">
        <v>0.81851851851851798</v>
      </c>
      <c r="M511">
        <v>1.0074074074074</v>
      </c>
      <c r="N511">
        <v>0.81549815498154898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1160</v>
      </c>
      <c r="F512">
        <v>1166</v>
      </c>
      <c r="G512">
        <v>6</v>
      </c>
      <c r="H512">
        <v>1157</v>
      </c>
      <c r="I512">
        <v>3</v>
      </c>
      <c r="J512">
        <v>9</v>
      </c>
      <c r="K512">
        <v>0.99741379310344802</v>
      </c>
      <c r="L512">
        <v>0.99228130360205802</v>
      </c>
      <c r="M512">
        <v>0.99485420240137201</v>
      </c>
      <c r="N512">
        <v>0.99484092863284601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729</v>
      </c>
      <c r="F513">
        <v>728</v>
      </c>
      <c r="G513">
        <v>1</v>
      </c>
      <c r="H513">
        <v>663</v>
      </c>
      <c r="I513">
        <v>66</v>
      </c>
      <c r="J513">
        <v>65</v>
      </c>
      <c r="K513">
        <v>0.90946502057613099</v>
      </c>
      <c r="L513">
        <v>0.91071428571428503</v>
      </c>
      <c r="M513">
        <v>1.0013736263736199</v>
      </c>
      <c r="N513">
        <v>0.91008922443376705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252</v>
      </c>
      <c r="F514">
        <v>270</v>
      </c>
      <c r="G514">
        <v>18</v>
      </c>
      <c r="H514">
        <v>206</v>
      </c>
      <c r="I514">
        <v>46</v>
      </c>
      <c r="J514">
        <v>64</v>
      </c>
      <c r="K514">
        <v>0.817460317460317</v>
      </c>
      <c r="L514">
        <v>0.76296296296296295</v>
      </c>
      <c r="M514">
        <v>0.93333333333333302</v>
      </c>
      <c r="N514">
        <v>0.78927203065134099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1093</v>
      </c>
      <c r="F515">
        <v>1098</v>
      </c>
      <c r="G515">
        <v>5</v>
      </c>
      <c r="H515">
        <v>1085</v>
      </c>
      <c r="I515">
        <v>8</v>
      </c>
      <c r="J515">
        <v>13</v>
      </c>
      <c r="K515">
        <v>0.99268069533394299</v>
      </c>
      <c r="L515">
        <v>0.98816029143897999</v>
      </c>
      <c r="M515">
        <v>0.99544626593806895</v>
      </c>
      <c r="N515">
        <v>0.990415335463258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887</v>
      </c>
      <c r="F516">
        <v>859</v>
      </c>
      <c r="G516">
        <v>28</v>
      </c>
      <c r="H516">
        <v>797</v>
      </c>
      <c r="I516">
        <v>90</v>
      </c>
      <c r="J516">
        <v>62</v>
      </c>
      <c r="K516">
        <v>0.89853438556933396</v>
      </c>
      <c r="L516">
        <v>0.92782305005820698</v>
      </c>
      <c r="M516">
        <v>1.03259604190919</v>
      </c>
      <c r="N516">
        <v>0.91294387170675795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332</v>
      </c>
      <c r="F517">
        <v>293</v>
      </c>
      <c r="G517">
        <v>39</v>
      </c>
      <c r="H517">
        <v>198</v>
      </c>
      <c r="I517">
        <v>134</v>
      </c>
      <c r="J517">
        <v>95</v>
      </c>
      <c r="K517">
        <v>0.59638554216867401</v>
      </c>
      <c r="L517">
        <v>0.67576791808873704</v>
      </c>
      <c r="M517">
        <v>1.13310580204778</v>
      </c>
      <c r="N517">
        <v>0.63359999999999905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1110</v>
      </c>
      <c r="F518">
        <v>1098</v>
      </c>
      <c r="G518">
        <v>12</v>
      </c>
      <c r="H518">
        <v>1089</v>
      </c>
      <c r="I518">
        <v>21</v>
      </c>
      <c r="J518">
        <v>9</v>
      </c>
      <c r="K518">
        <v>0.98108108108108105</v>
      </c>
      <c r="L518">
        <v>0.99180327868852403</v>
      </c>
      <c r="M518">
        <v>1.0109289617486299</v>
      </c>
      <c r="N518">
        <v>0.98641304347825998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826</v>
      </c>
      <c r="F519">
        <v>859</v>
      </c>
      <c r="G519">
        <v>33</v>
      </c>
      <c r="H519">
        <v>765</v>
      </c>
      <c r="I519">
        <v>61</v>
      </c>
      <c r="J519">
        <v>94</v>
      </c>
      <c r="K519">
        <v>0.92615012106537498</v>
      </c>
      <c r="L519">
        <v>0.89057043073341002</v>
      </c>
      <c r="M519">
        <v>0.96158323632130305</v>
      </c>
      <c r="N519">
        <v>0.90801186943620105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288</v>
      </c>
      <c r="F520">
        <v>293</v>
      </c>
      <c r="G520">
        <v>5</v>
      </c>
      <c r="H520">
        <v>198</v>
      </c>
      <c r="I520">
        <v>90</v>
      </c>
      <c r="J520">
        <v>95</v>
      </c>
      <c r="K520">
        <v>0.6875</v>
      </c>
      <c r="L520">
        <v>0.67576791808873704</v>
      </c>
      <c r="M520">
        <v>0.98293515358361705</v>
      </c>
      <c r="N520">
        <v>0.68158347676419895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1091</v>
      </c>
      <c r="F521">
        <v>1098</v>
      </c>
      <c r="G521">
        <v>7</v>
      </c>
      <c r="H521">
        <v>1088</v>
      </c>
      <c r="I521">
        <v>3</v>
      </c>
      <c r="J521">
        <v>10</v>
      </c>
      <c r="K521">
        <v>0.997250229147571</v>
      </c>
      <c r="L521">
        <v>0.99089253187613802</v>
      </c>
      <c r="M521">
        <v>0.99362477231329605</v>
      </c>
      <c r="N521">
        <v>0.99406121516674195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859</v>
      </c>
      <c r="F522">
        <v>859</v>
      </c>
      <c r="G522">
        <v>0</v>
      </c>
      <c r="H522">
        <v>798</v>
      </c>
      <c r="I522">
        <v>61</v>
      </c>
      <c r="J522">
        <v>61</v>
      </c>
      <c r="K522">
        <v>0.92898719441210698</v>
      </c>
      <c r="L522">
        <v>0.92898719441210698</v>
      </c>
      <c r="M522">
        <v>1</v>
      </c>
      <c r="N522">
        <v>0.92898719441210698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269</v>
      </c>
      <c r="F523">
        <v>293</v>
      </c>
      <c r="G523">
        <v>24</v>
      </c>
      <c r="H523">
        <v>198</v>
      </c>
      <c r="I523">
        <v>71</v>
      </c>
      <c r="J523">
        <v>95</v>
      </c>
      <c r="K523">
        <v>0.73605947955390305</v>
      </c>
      <c r="L523">
        <v>0.67576791808873704</v>
      </c>
      <c r="M523">
        <v>0.91808873720136497</v>
      </c>
      <c r="N523">
        <v>0.70462633451957302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1141</v>
      </c>
      <c r="F524">
        <v>1140</v>
      </c>
      <c r="G524">
        <v>1</v>
      </c>
      <c r="H524">
        <v>1130</v>
      </c>
      <c r="I524">
        <v>11</v>
      </c>
      <c r="J524">
        <v>10</v>
      </c>
      <c r="K524">
        <v>0.99035933391761599</v>
      </c>
      <c r="L524">
        <v>0.99122807017543801</v>
      </c>
      <c r="M524">
        <v>1.00087719298245</v>
      </c>
      <c r="N524">
        <v>0.99079351161771101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928</v>
      </c>
      <c r="F525">
        <v>869</v>
      </c>
      <c r="G525">
        <v>59</v>
      </c>
      <c r="H525">
        <v>795</v>
      </c>
      <c r="I525">
        <v>133</v>
      </c>
      <c r="J525">
        <v>74</v>
      </c>
      <c r="K525">
        <v>0.85668103448275801</v>
      </c>
      <c r="L525">
        <v>0.91484464902186402</v>
      </c>
      <c r="M525">
        <v>1.0678941311852701</v>
      </c>
      <c r="N525">
        <v>0.884808013355592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271</v>
      </c>
      <c r="F526">
        <v>247</v>
      </c>
      <c r="G526">
        <v>24</v>
      </c>
      <c r="H526">
        <v>190</v>
      </c>
      <c r="I526">
        <v>81</v>
      </c>
      <c r="J526">
        <v>57</v>
      </c>
      <c r="K526">
        <v>0.70110701107010998</v>
      </c>
      <c r="L526">
        <v>0.76923076923076905</v>
      </c>
      <c r="M526">
        <v>1.09716599190283</v>
      </c>
      <c r="N526">
        <v>0.73359073359073301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1154</v>
      </c>
      <c r="F527">
        <v>1140</v>
      </c>
      <c r="G527">
        <v>14</v>
      </c>
      <c r="H527">
        <v>1129</v>
      </c>
      <c r="I527">
        <v>25</v>
      </c>
      <c r="J527">
        <v>11</v>
      </c>
      <c r="K527">
        <v>0.97833622183708802</v>
      </c>
      <c r="L527">
        <v>0.99035087719298198</v>
      </c>
      <c r="M527">
        <v>1.01228070175438</v>
      </c>
      <c r="N527">
        <v>0.98430688753269302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924</v>
      </c>
      <c r="F528">
        <v>869</v>
      </c>
      <c r="G528">
        <v>55</v>
      </c>
      <c r="H528">
        <v>804</v>
      </c>
      <c r="I528">
        <v>120</v>
      </c>
      <c r="J528">
        <v>65</v>
      </c>
      <c r="K528">
        <v>0.87012987012986998</v>
      </c>
      <c r="L528">
        <v>0.92520138089758297</v>
      </c>
      <c r="M528">
        <v>1.0632911392405</v>
      </c>
      <c r="N528">
        <v>0.89682097044060205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270</v>
      </c>
      <c r="F529">
        <v>247</v>
      </c>
      <c r="G529">
        <v>23</v>
      </c>
      <c r="H529">
        <v>199</v>
      </c>
      <c r="I529">
        <v>71</v>
      </c>
      <c r="J529">
        <v>48</v>
      </c>
      <c r="K529">
        <v>0.73703703703703705</v>
      </c>
      <c r="L529">
        <v>0.80566801619433204</v>
      </c>
      <c r="M529">
        <v>1.09311740890688</v>
      </c>
      <c r="N529">
        <v>0.76982591876208895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1135</v>
      </c>
      <c r="F530">
        <v>1140</v>
      </c>
      <c r="G530">
        <v>5</v>
      </c>
      <c r="H530">
        <v>1128</v>
      </c>
      <c r="I530">
        <v>7</v>
      </c>
      <c r="J530">
        <v>12</v>
      </c>
      <c r="K530">
        <v>0.99383259911894195</v>
      </c>
      <c r="L530">
        <v>0.98947368421052595</v>
      </c>
      <c r="M530">
        <v>0.99561403508771895</v>
      </c>
      <c r="N530">
        <v>0.99164835164835097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882</v>
      </c>
      <c r="F531">
        <v>869</v>
      </c>
      <c r="G531">
        <v>13</v>
      </c>
      <c r="H531">
        <v>789</v>
      </c>
      <c r="I531">
        <v>93</v>
      </c>
      <c r="J531">
        <v>80</v>
      </c>
      <c r="K531">
        <v>0.89455782312925103</v>
      </c>
      <c r="L531">
        <v>0.90794016110471798</v>
      </c>
      <c r="M531">
        <v>1.0149597238204799</v>
      </c>
      <c r="N531">
        <v>0.90119931467732695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249</v>
      </c>
      <c r="F532">
        <v>247</v>
      </c>
      <c r="G532">
        <v>2</v>
      </c>
      <c r="H532">
        <v>193</v>
      </c>
      <c r="I532">
        <v>56</v>
      </c>
      <c r="J532">
        <v>54</v>
      </c>
      <c r="K532">
        <v>0.77510040160642502</v>
      </c>
      <c r="L532">
        <v>0.78137651821862297</v>
      </c>
      <c r="M532">
        <v>1.0080971659919</v>
      </c>
      <c r="N532">
        <v>0.77822580645161299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991</v>
      </c>
      <c r="F533">
        <v>997</v>
      </c>
      <c r="G533">
        <v>6</v>
      </c>
      <c r="H533">
        <v>983</v>
      </c>
      <c r="I533">
        <v>8</v>
      </c>
      <c r="J533">
        <v>14</v>
      </c>
      <c r="K533">
        <v>0.99192734611503497</v>
      </c>
      <c r="L533">
        <v>0.98595787362086196</v>
      </c>
      <c r="M533">
        <v>0.99398194583751198</v>
      </c>
      <c r="N533">
        <v>0.98893360160965704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798</v>
      </c>
      <c r="F534">
        <v>810</v>
      </c>
      <c r="G534">
        <v>12</v>
      </c>
      <c r="H534">
        <v>734</v>
      </c>
      <c r="I534">
        <v>64</v>
      </c>
      <c r="J534">
        <v>76</v>
      </c>
      <c r="K534">
        <v>0.91979949874686695</v>
      </c>
      <c r="L534">
        <v>0.906172839506172</v>
      </c>
      <c r="M534">
        <v>0.98518518518518505</v>
      </c>
      <c r="N534">
        <v>0.91293532338308403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268</v>
      </c>
      <c r="F535">
        <v>250</v>
      </c>
      <c r="G535">
        <v>18</v>
      </c>
      <c r="H535">
        <v>180</v>
      </c>
      <c r="I535">
        <v>88</v>
      </c>
      <c r="J535">
        <v>70</v>
      </c>
      <c r="K535">
        <v>0.67164179104477595</v>
      </c>
      <c r="L535">
        <v>0.72</v>
      </c>
      <c r="M535">
        <v>1.0720000000000001</v>
      </c>
      <c r="N535">
        <v>0.69498069498069404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1004</v>
      </c>
      <c r="F536">
        <v>997</v>
      </c>
      <c r="G536">
        <v>7</v>
      </c>
      <c r="H536">
        <v>990</v>
      </c>
      <c r="I536">
        <v>14</v>
      </c>
      <c r="J536">
        <v>7</v>
      </c>
      <c r="K536">
        <v>0.98605577689242996</v>
      </c>
      <c r="L536">
        <v>0.99297893681043103</v>
      </c>
      <c r="M536">
        <v>1.00702106318956</v>
      </c>
      <c r="N536">
        <v>0.98950524737631096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818</v>
      </c>
      <c r="F537">
        <v>810</v>
      </c>
      <c r="G537">
        <v>8</v>
      </c>
      <c r="H537">
        <v>752</v>
      </c>
      <c r="I537">
        <v>66</v>
      </c>
      <c r="J537">
        <v>58</v>
      </c>
      <c r="K537">
        <v>0.91931540342298201</v>
      </c>
      <c r="L537">
        <v>0.92839506172839503</v>
      </c>
      <c r="M537">
        <v>1.00987654320987</v>
      </c>
      <c r="N537">
        <v>0.92383292383292304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237</v>
      </c>
      <c r="F538">
        <v>250</v>
      </c>
      <c r="G538">
        <v>13</v>
      </c>
      <c r="H538">
        <v>180</v>
      </c>
      <c r="I538">
        <v>57</v>
      </c>
      <c r="J538">
        <v>70</v>
      </c>
      <c r="K538">
        <v>0.759493670886076</v>
      </c>
      <c r="L538">
        <v>0.72</v>
      </c>
      <c r="M538">
        <v>0.94799999999999995</v>
      </c>
      <c r="N538">
        <v>0.73921971252566698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983</v>
      </c>
      <c r="F539">
        <v>997</v>
      </c>
      <c r="G539">
        <v>14</v>
      </c>
      <c r="H539">
        <v>982</v>
      </c>
      <c r="I539">
        <v>1</v>
      </c>
      <c r="J539">
        <v>15</v>
      </c>
      <c r="K539">
        <v>0.99898270600203398</v>
      </c>
      <c r="L539">
        <v>0.98495486459378101</v>
      </c>
      <c r="M539">
        <v>0.98595787362086196</v>
      </c>
      <c r="N539">
        <v>0.99191919191919098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816</v>
      </c>
      <c r="F540">
        <v>810</v>
      </c>
      <c r="G540">
        <v>6</v>
      </c>
      <c r="H540">
        <v>754</v>
      </c>
      <c r="I540">
        <v>62</v>
      </c>
      <c r="J540">
        <v>56</v>
      </c>
      <c r="K540">
        <v>0.92401960784313697</v>
      </c>
      <c r="L540">
        <v>0.93086419753086402</v>
      </c>
      <c r="M540">
        <v>1.0074074074074</v>
      </c>
      <c r="N540">
        <v>0.92742927429274302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256</v>
      </c>
      <c r="F541">
        <v>250</v>
      </c>
      <c r="G541">
        <v>6</v>
      </c>
      <c r="H541">
        <v>188</v>
      </c>
      <c r="I541">
        <v>68</v>
      </c>
      <c r="J541">
        <v>62</v>
      </c>
      <c r="K541">
        <v>0.734375</v>
      </c>
      <c r="L541">
        <v>0.752</v>
      </c>
      <c r="M541">
        <v>1.024</v>
      </c>
      <c r="N541">
        <v>0.74308300395256899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946</v>
      </c>
      <c r="F542">
        <v>937</v>
      </c>
      <c r="G542">
        <v>9</v>
      </c>
      <c r="H542">
        <v>934</v>
      </c>
      <c r="I542">
        <v>12</v>
      </c>
      <c r="J542">
        <v>3</v>
      </c>
      <c r="K542">
        <v>0.98731501057082405</v>
      </c>
      <c r="L542">
        <v>0.99679829242262497</v>
      </c>
      <c r="M542">
        <v>1.0096051227321201</v>
      </c>
      <c r="N542">
        <v>0.99203398831651601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687</v>
      </c>
      <c r="F543">
        <v>703</v>
      </c>
      <c r="G543">
        <v>16</v>
      </c>
      <c r="H543">
        <v>593</v>
      </c>
      <c r="I543">
        <v>94</v>
      </c>
      <c r="J543">
        <v>110</v>
      </c>
      <c r="K543">
        <v>0.86317321688500703</v>
      </c>
      <c r="L543">
        <v>0.84352773826458005</v>
      </c>
      <c r="M543">
        <v>0.977240398293029</v>
      </c>
      <c r="N543">
        <v>0.85323741007194198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222</v>
      </c>
      <c r="F544">
        <v>199</v>
      </c>
      <c r="G544">
        <v>23</v>
      </c>
      <c r="H544">
        <v>150</v>
      </c>
      <c r="I544">
        <v>72</v>
      </c>
      <c r="J544">
        <v>49</v>
      </c>
      <c r="K544">
        <v>0.67567567567567499</v>
      </c>
      <c r="L544">
        <v>0.75376884422110502</v>
      </c>
      <c r="M544">
        <v>1.1155778894472299</v>
      </c>
      <c r="N544">
        <v>0.71258907363420398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910</v>
      </c>
      <c r="F545">
        <v>937</v>
      </c>
      <c r="G545">
        <v>27</v>
      </c>
      <c r="H545">
        <v>896</v>
      </c>
      <c r="I545">
        <v>14</v>
      </c>
      <c r="J545">
        <v>41</v>
      </c>
      <c r="K545">
        <v>0.984615384615384</v>
      </c>
      <c r="L545">
        <v>0.95624332977588</v>
      </c>
      <c r="M545">
        <v>0.97118463180362802</v>
      </c>
      <c r="N545">
        <v>0.97022198159176998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720</v>
      </c>
      <c r="F546">
        <v>703</v>
      </c>
      <c r="G546">
        <v>17</v>
      </c>
      <c r="H546">
        <v>629</v>
      </c>
      <c r="I546">
        <v>91</v>
      </c>
      <c r="J546">
        <v>74</v>
      </c>
      <c r="K546">
        <v>0.87361111111111101</v>
      </c>
      <c r="L546">
        <v>0.89473684210526305</v>
      </c>
      <c r="M546">
        <v>1.02418207681365</v>
      </c>
      <c r="N546">
        <v>0.88404778636683001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158</v>
      </c>
      <c r="I547">
        <v>42</v>
      </c>
      <c r="J547">
        <v>41</v>
      </c>
      <c r="K547">
        <v>0.79</v>
      </c>
      <c r="L547">
        <v>0.79396984924623104</v>
      </c>
      <c r="M547">
        <v>1.0050251256281399</v>
      </c>
      <c r="N547">
        <v>0.79197994987468601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938</v>
      </c>
      <c r="F548">
        <v>937</v>
      </c>
      <c r="G548">
        <v>1</v>
      </c>
      <c r="H548">
        <v>930</v>
      </c>
      <c r="I548">
        <v>8</v>
      </c>
      <c r="J548">
        <v>7</v>
      </c>
      <c r="K548">
        <v>0.99147121535181204</v>
      </c>
      <c r="L548">
        <v>0.99252934898612499</v>
      </c>
      <c r="M548">
        <v>1.0010672358591199</v>
      </c>
      <c r="N548">
        <v>0.99199999999999999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733</v>
      </c>
      <c r="F549">
        <v>703</v>
      </c>
      <c r="G549">
        <v>30</v>
      </c>
      <c r="H549">
        <v>633</v>
      </c>
      <c r="I549">
        <v>100</v>
      </c>
      <c r="J549">
        <v>70</v>
      </c>
      <c r="K549">
        <v>0.86357435197817101</v>
      </c>
      <c r="L549">
        <v>0.90042674253200505</v>
      </c>
      <c r="M549">
        <v>1.04267425320056</v>
      </c>
      <c r="N549">
        <v>0.88161559888579299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195</v>
      </c>
      <c r="F550">
        <v>199</v>
      </c>
      <c r="G550">
        <v>4</v>
      </c>
      <c r="H550">
        <v>151</v>
      </c>
      <c r="I550">
        <v>44</v>
      </c>
      <c r="J550">
        <v>48</v>
      </c>
      <c r="K550">
        <v>0.77435897435897405</v>
      </c>
      <c r="L550">
        <v>0.75879396984924596</v>
      </c>
      <c r="M550">
        <v>0.97989949748743699</v>
      </c>
      <c r="N550">
        <v>0.76649746192893398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1182</v>
      </c>
      <c r="F551">
        <v>1224</v>
      </c>
      <c r="G551">
        <v>42</v>
      </c>
      <c r="H551">
        <v>1176</v>
      </c>
      <c r="I551">
        <v>6</v>
      </c>
      <c r="J551">
        <v>48</v>
      </c>
      <c r="K551">
        <v>0.99492385786801996</v>
      </c>
      <c r="L551">
        <v>0.96078431372549</v>
      </c>
      <c r="M551">
        <v>0.96568627450980304</v>
      </c>
      <c r="N551">
        <v>0.97755610972568496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550</v>
      </c>
      <c r="F552">
        <v>647</v>
      </c>
      <c r="G552">
        <v>97</v>
      </c>
      <c r="H552">
        <v>519</v>
      </c>
      <c r="I552">
        <v>31</v>
      </c>
      <c r="J552">
        <v>128</v>
      </c>
      <c r="K552">
        <v>0.94363636363636305</v>
      </c>
      <c r="L552">
        <v>0.80216383307573402</v>
      </c>
      <c r="M552">
        <v>0.85007727975270397</v>
      </c>
      <c r="N552">
        <v>0.86716791979949803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230</v>
      </c>
      <c r="F553">
        <v>217</v>
      </c>
      <c r="G553">
        <v>13</v>
      </c>
      <c r="H553">
        <v>139</v>
      </c>
      <c r="I553">
        <v>91</v>
      </c>
      <c r="J553">
        <v>78</v>
      </c>
      <c r="K553">
        <v>0.60434782608695603</v>
      </c>
      <c r="L553">
        <v>0.64055299539170496</v>
      </c>
      <c r="M553">
        <v>1.0599078341013799</v>
      </c>
      <c r="N553">
        <v>0.62192393736017904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1164</v>
      </c>
      <c r="F554">
        <v>1224</v>
      </c>
      <c r="G554">
        <v>60</v>
      </c>
      <c r="H554">
        <v>1151</v>
      </c>
      <c r="I554">
        <v>13</v>
      </c>
      <c r="J554">
        <v>73</v>
      </c>
      <c r="K554">
        <v>0.98883161512027495</v>
      </c>
      <c r="L554">
        <v>0.940359477124183</v>
      </c>
      <c r="M554">
        <v>0.95098039215686203</v>
      </c>
      <c r="N554">
        <v>0.96398659966499101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621</v>
      </c>
      <c r="F555">
        <v>647</v>
      </c>
      <c r="G555">
        <v>26</v>
      </c>
      <c r="H555">
        <v>588</v>
      </c>
      <c r="I555">
        <v>33</v>
      </c>
      <c r="J555">
        <v>59</v>
      </c>
      <c r="K555">
        <v>0.94685990338164205</v>
      </c>
      <c r="L555">
        <v>0.90880989180834604</v>
      </c>
      <c r="M555">
        <v>0.95981452859350802</v>
      </c>
      <c r="N555">
        <v>0.92744479495268095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227</v>
      </c>
      <c r="F556">
        <v>217</v>
      </c>
      <c r="G556">
        <v>10</v>
      </c>
      <c r="H556">
        <v>175</v>
      </c>
      <c r="I556">
        <v>52</v>
      </c>
      <c r="J556">
        <v>42</v>
      </c>
      <c r="K556">
        <v>0.77092511013215803</v>
      </c>
      <c r="L556">
        <v>0.80645161290322498</v>
      </c>
      <c r="M556">
        <v>1.04608294930875</v>
      </c>
      <c r="N556">
        <v>0.78828828828828801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1227</v>
      </c>
      <c r="F557">
        <v>1224</v>
      </c>
      <c r="G557">
        <v>3</v>
      </c>
      <c r="H557">
        <v>1216</v>
      </c>
      <c r="I557">
        <v>11</v>
      </c>
      <c r="J557">
        <v>8</v>
      </c>
      <c r="K557">
        <v>0.991035044824775</v>
      </c>
      <c r="L557">
        <v>0.99346405228758095</v>
      </c>
      <c r="M557">
        <v>1.00245098039215</v>
      </c>
      <c r="N557">
        <v>0.99224806201550297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682</v>
      </c>
      <c r="F558">
        <v>647</v>
      </c>
      <c r="G558">
        <v>35</v>
      </c>
      <c r="H558">
        <v>625</v>
      </c>
      <c r="I558">
        <v>57</v>
      </c>
      <c r="J558">
        <v>22</v>
      </c>
      <c r="K558">
        <v>0.91642228739002896</v>
      </c>
      <c r="L558">
        <v>0.96599690880989098</v>
      </c>
      <c r="M558">
        <v>1.05409582689335</v>
      </c>
      <c r="N558">
        <v>0.94055680963130095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226</v>
      </c>
      <c r="F559">
        <v>217</v>
      </c>
      <c r="G559">
        <v>9</v>
      </c>
      <c r="H559">
        <v>178</v>
      </c>
      <c r="I559">
        <v>48</v>
      </c>
      <c r="J559">
        <v>39</v>
      </c>
      <c r="K559">
        <v>0.787610619469026</v>
      </c>
      <c r="L559">
        <v>0.82027649769585198</v>
      </c>
      <c r="M559">
        <v>1.0414746543778799</v>
      </c>
      <c r="N559">
        <v>0.80361173814898401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1078</v>
      </c>
      <c r="F560">
        <v>1053</v>
      </c>
      <c r="G560">
        <v>25</v>
      </c>
      <c r="H560">
        <v>1052</v>
      </c>
      <c r="I560">
        <v>26</v>
      </c>
      <c r="J560">
        <v>1</v>
      </c>
      <c r="K560">
        <v>0.975881261595547</v>
      </c>
      <c r="L560">
        <v>0.99905033238366503</v>
      </c>
      <c r="M560">
        <v>1.0237416904083501</v>
      </c>
      <c r="N560">
        <v>0.98732989206945099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661</v>
      </c>
      <c r="F561">
        <v>716</v>
      </c>
      <c r="G561">
        <v>55</v>
      </c>
      <c r="H561">
        <v>598</v>
      </c>
      <c r="I561">
        <v>63</v>
      </c>
      <c r="J561">
        <v>118</v>
      </c>
      <c r="K561">
        <v>0.90468986384266203</v>
      </c>
      <c r="L561">
        <v>0.83519553072625696</v>
      </c>
      <c r="M561">
        <v>0.92318435754189898</v>
      </c>
      <c r="N561">
        <v>0.86855482933914296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236</v>
      </c>
      <c r="F562">
        <v>224</v>
      </c>
      <c r="G562">
        <v>12</v>
      </c>
      <c r="H562">
        <v>165</v>
      </c>
      <c r="I562">
        <v>71</v>
      </c>
      <c r="J562">
        <v>59</v>
      </c>
      <c r="K562">
        <v>0.69915254237288105</v>
      </c>
      <c r="L562">
        <v>0.73660714285714202</v>
      </c>
      <c r="M562">
        <v>1.0535714285714199</v>
      </c>
      <c r="N562">
        <v>0.71739130434782605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1007</v>
      </c>
      <c r="F563">
        <v>1053</v>
      </c>
      <c r="G563">
        <v>46</v>
      </c>
      <c r="H563">
        <v>994</v>
      </c>
      <c r="I563">
        <v>13</v>
      </c>
      <c r="J563">
        <v>59</v>
      </c>
      <c r="K563">
        <v>0.98709036742800305</v>
      </c>
      <c r="L563">
        <v>0.94396961063627705</v>
      </c>
      <c r="M563">
        <v>0.956315289648623</v>
      </c>
      <c r="N563">
        <v>0.96504854368932003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718</v>
      </c>
      <c r="F564">
        <v>716</v>
      </c>
      <c r="G564">
        <v>2</v>
      </c>
      <c r="H564">
        <v>649</v>
      </c>
      <c r="I564">
        <v>69</v>
      </c>
      <c r="J564">
        <v>67</v>
      </c>
      <c r="K564">
        <v>0.90389972144846797</v>
      </c>
      <c r="L564">
        <v>0.90642458100558598</v>
      </c>
      <c r="M564">
        <v>1.0027932960893799</v>
      </c>
      <c r="N564">
        <v>0.90516039051603903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169</v>
      </c>
      <c r="I565">
        <v>51</v>
      </c>
      <c r="J565">
        <v>55</v>
      </c>
      <c r="K565">
        <v>0.76818181818181797</v>
      </c>
      <c r="L565">
        <v>0.75446428571428503</v>
      </c>
      <c r="M565">
        <v>0.98214285714285698</v>
      </c>
      <c r="N565">
        <v>0.76126126126126104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1052</v>
      </c>
      <c r="F566">
        <v>1053</v>
      </c>
      <c r="G566">
        <v>1</v>
      </c>
      <c r="H566">
        <v>1045</v>
      </c>
      <c r="I566">
        <v>7</v>
      </c>
      <c r="J566">
        <v>8</v>
      </c>
      <c r="K566">
        <v>0.99334600760456204</v>
      </c>
      <c r="L566">
        <v>0.99240265906932501</v>
      </c>
      <c r="M566">
        <v>0.99905033238366503</v>
      </c>
      <c r="N566">
        <v>0.99287410926365705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752</v>
      </c>
      <c r="F567">
        <v>716</v>
      </c>
      <c r="G567">
        <v>36</v>
      </c>
      <c r="H567">
        <v>676</v>
      </c>
      <c r="I567">
        <v>76</v>
      </c>
      <c r="J567">
        <v>40</v>
      </c>
      <c r="K567">
        <v>0.89893617021276595</v>
      </c>
      <c r="L567">
        <v>0.94413407821229001</v>
      </c>
      <c r="M567">
        <v>1.0502793296089299</v>
      </c>
      <c r="N567">
        <v>0.92098092643051699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225</v>
      </c>
      <c r="F568">
        <v>224</v>
      </c>
      <c r="G568">
        <v>1</v>
      </c>
      <c r="H568">
        <v>174</v>
      </c>
      <c r="I568">
        <v>51</v>
      </c>
      <c r="J568">
        <v>50</v>
      </c>
      <c r="K568">
        <v>0.77333333333333298</v>
      </c>
      <c r="L568">
        <v>0.77678571428571397</v>
      </c>
      <c r="M568">
        <v>1.00446428571428</v>
      </c>
      <c r="N568">
        <v>0.77505567928730501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1113</v>
      </c>
      <c r="F569">
        <v>1101</v>
      </c>
      <c r="G569">
        <v>12</v>
      </c>
      <c r="H569">
        <v>1083</v>
      </c>
      <c r="I569">
        <v>30</v>
      </c>
      <c r="J569">
        <v>18</v>
      </c>
      <c r="K569">
        <v>0.97304582210242496</v>
      </c>
      <c r="L569">
        <v>0.98365122615803802</v>
      </c>
      <c r="M569">
        <v>1.0108991825613001</v>
      </c>
      <c r="N569">
        <v>0.97831978319783197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586</v>
      </c>
      <c r="F570">
        <v>614</v>
      </c>
      <c r="G570">
        <v>28</v>
      </c>
      <c r="H570">
        <v>501</v>
      </c>
      <c r="I570">
        <v>85</v>
      </c>
      <c r="J570">
        <v>113</v>
      </c>
      <c r="K570">
        <v>0.85494880546075003</v>
      </c>
      <c r="L570">
        <v>0.81596091205211696</v>
      </c>
      <c r="M570">
        <v>0.95439739413680702</v>
      </c>
      <c r="N570">
        <v>0.83499999999999996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262</v>
      </c>
      <c r="F571">
        <v>228</v>
      </c>
      <c r="G571">
        <v>34</v>
      </c>
      <c r="H571">
        <v>152</v>
      </c>
      <c r="I571">
        <v>110</v>
      </c>
      <c r="J571">
        <v>76</v>
      </c>
      <c r="K571">
        <v>0.58015267175572505</v>
      </c>
      <c r="L571">
        <v>0.66666666666666596</v>
      </c>
      <c r="M571">
        <v>1.1491228070175401</v>
      </c>
      <c r="N571">
        <v>0.62040816326530601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1072</v>
      </c>
      <c r="F572">
        <v>1101</v>
      </c>
      <c r="G572">
        <v>29</v>
      </c>
      <c r="H572">
        <v>1061</v>
      </c>
      <c r="I572">
        <v>11</v>
      </c>
      <c r="J572">
        <v>40</v>
      </c>
      <c r="K572">
        <v>0.98973880597014896</v>
      </c>
      <c r="L572">
        <v>0.96366939146230701</v>
      </c>
      <c r="M572">
        <v>0.97366030881017196</v>
      </c>
      <c r="N572">
        <v>0.976530142659917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604</v>
      </c>
      <c r="F573">
        <v>614</v>
      </c>
      <c r="G573">
        <v>10</v>
      </c>
      <c r="H573">
        <v>543</v>
      </c>
      <c r="I573">
        <v>61</v>
      </c>
      <c r="J573">
        <v>71</v>
      </c>
      <c r="K573">
        <v>0.89900662251655605</v>
      </c>
      <c r="L573">
        <v>0.88436482084690504</v>
      </c>
      <c r="M573">
        <v>0.98371335504885904</v>
      </c>
      <c r="N573">
        <v>0.89162561576354604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233</v>
      </c>
      <c r="F574">
        <v>228</v>
      </c>
      <c r="G574">
        <v>5</v>
      </c>
      <c r="H574">
        <v>176</v>
      </c>
      <c r="I574">
        <v>57</v>
      </c>
      <c r="J574">
        <v>52</v>
      </c>
      <c r="K574">
        <v>0.75536480686695195</v>
      </c>
      <c r="L574">
        <v>0.77192982456140302</v>
      </c>
      <c r="M574">
        <v>1.0219298245613999</v>
      </c>
      <c r="N574">
        <v>0.76355748373101895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1104</v>
      </c>
      <c r="F575">
        <v>1101</v>
      </c>
      <c r="G575">
        <v>3</v>
      </c>
      <c r="H575">
        <v>1097</v>
      </c>
      <c r="I575">
        <v>7</v>
      </c>
      <c r="J575">
        <v>4</v>
      </c>
      <c r="K575">
        <v>0.99365942028985499</v>
      </c>
      <c r="L575">
        <v>0.99636693914622998</v>
      </c>
      <c r="M575">
        <v>1.00272479564032</v>
      </c>
      <c r="N575">
        <v>0.99501133786847995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630</v>
      </c>
      <c r="F576">
        <v>614</v>
      </c>
      <c r="G576">
        <v>16</v>
      </c>
      <c r="H576">
        <v>566</v>
      </c>
      <c r="I576">
        <v>64</v>
      </c>
      <c r="J576">
        <v>48</v>
      </c>
      <c r="K576">
        <v>0.898412698412698</v>
      </c>
      <c r="L576">
        <v>0.92182410423452699</v>
      </c>
      <c r="M576">
        <v>1.0260586319218199</v>
      </c>
      <c r="N576">
        <v>0.909967845659164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229</v>
      </c>
      <c r="F577">
        <v>228</v>
      </c>
      <c r="G577">
        <v>1</v>
      </c>
      <c r="H577">
        <v>178</v>
      </c>
      <c r="I577">
        <v>51</v>
      </c>
      <c r="J577">
        <v>50</v>
      </c>
      <c r="K577">
        <v>0.77729257641921401</v>
      </c>
      <c r="L577">
        <v>0.78070175438596401</v>
      </c>
      <c r="M577">
        <v>1.0043859649122799</v>
      </c>
      <c r="N577">
        <v>0.77899343544857702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1068</v>
      </c>
      <c r="F578">
        <v>1044</v>
      </c>
      <c r="G578">
        <v>24</v>
      </c>
      <c r="H578">
        <v>1043</v>
      </c>
      <c r="I578">
        <v>25</v>
      </c>
      <c r="J578">
        <v>1</v>
      </c>
      <c r="K578">
        <v>0.97659176029962502</v>
      </c>
      <c r="L578">
        <v>0.99904214559386895</v>
      </c>
      <c r="M578">
        <v>1.02298850574712</v>
      </c>
      <c r="N578">
        <v>0.98768939393939403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688</v>
      </c>
      <c r="F579">
        <v>668</v>
      </c>
      <c r="G579">
        <v>20</v>
      </c>
      <c r="H579">
        <v>599</v>
      </c>
      <c r="I579">
        <v>89</v>
      </c>
      <c r="J579">
        <v>69</v>
      </c>
      <c r="K579">
        <v>0.87063953488372003</v>
      </c>
      <c r="L579">
        <v>0.89670658682634696</v>
      </c>
      <c r="M579">
        <v>1.0299401197604701</v>
      </c>
      <c r="N579">
        <v>0.88348082595870203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249</v>
      </c>
      <c r="F580">
        <v>217</v>
      </c>
      <c r="G580">
        <v>32</v>
      </c>
      <c r="H580">
        <v>164</v>
      </c>
      <c r="I580">
        <v>85</v>
      </c>
      <c r="J580">
        <v>53</v>
      </c>
      <c r="K580">
        <v>0.65863453815260997</v>
      </c>
      <c r="L580">
        <v>0.75576036866359397</v>
      </c>
      <c r="M580">
        <v>1.14746543778801</v>
      </c>
      <c r="N580">
        <v>0.70386266094420502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1022</v>
      </c>
      <c r="F581">
        <v>1044</v>
      </c>
      <c r="G581">
        <v>22</v>
      </c>
      <c r="H581">
        <v>1012</v>
      </c>
      <c r="I581">
        <v>10</v>
      </c>
      <c r="J581">
        <v>32</v>
      </c>
      <c r="K581">
        <v>0.99021526418786598</v>
      </c>
      <c r="L581">
        <v>0.96934865900383105</v>
      </c>
      <c r="M581">
        <v>0.97892720306513403</v>
      </c>
      <c r="N581">
        <v>0.97967086156824701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694</v>
      </c>
      <c r="F582">
        <v>668</v>
      </c>
      <c r="G582">
        <v>26</v>
      </c>
      <c r="H582">
        <v>609</v>
      </c>
      <c r="I582">
        <v>85</v>
      </c>
      <c r="J582">
        <v>59</v>
      </c>
      <c r="K582">
        <v>0.87752161383285299</v>
      </c>
      <c r="L582">
        <v>0.91167664670658599</v>
      </c>
      <c r="M582">
        <v>1.0389221556886199</v>
      </c>
      <c r="N582">
        <v>0.89427312775330403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220</v>
      </c>
      <c r="F583">
        <v>217</v>
      </c>
      <c r="G583">
        <v>3</v>
      </c>
      <c r="H583">
        <v>169</v>
      </c>
      <c r="I583">
        <v>51</v>
      </c>
      <c r="J583">
        <v>48</v>
      </c>
      <c r="K583">
        <v>0.76818181818181797</v>
      </c>
      <c r="L583">
        <v>0.77880184331797198</v>
      </c>
      <c r="M583">
        <v>1.0138248847926199</v>
      </c>
      <c r="N583">
        <v>0.77345537757437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1045</v>
      </c>
      <c r="F584">
        <v>1044</v>
      </c>
      <c r="G584">
        <v>1</v>
      </c>
      <c r="H584">
        <v>1042</v>
      </c>
      <c r="I584">
        <v>3</v>
      </c>
      <c r="J584">
        <v>2</v>
      </c>
      <c r="K584">
        <v>0.99712918660286998</v>
      </c>
      <c r="L584">
        <v>0.998084291187739</v>
      </c>
      <c r="M584">
        <v>1.0009578544061299</v>
      </c>
      <c r="N584">
        <v>0.99760651029200498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698</v>
      </c>
      <c r="F585">
        <v>668</v>
      </c>
      <c r="G585">
        <v>30</v>
      </c>
      <c r="H585">
        <v>615</v>
      </c>
      <c r="I585">
        <v>83</v>
      </c>
      <c r="J585">
        <v>53</v>
      </c>
      <c r="K585">
        <v>0.88108882521489895</v>
      </c>
      <c r="L585">
        <v>0.92065868263473005</v>
      </c>
      <c r="M585">
        <v>1.0449101796407101</v>
      </c>
      <c r="N585">
        <v>0.90043923865300102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219</v>
      </c>
      <c r="F586">
        <v>217</v>
      </c>
      <c r="G586">
        <v>2</v>
      </c>
      <c r="H586">
        <v>173</v>
      </c>
      <c r="I586">
        <v>46</v>
      </c>
      <c r="J586">
        <v>44</v>
      </c>
      <c r="K586">
        <v>0.78995433789954295</v>
      </c>
      <c r="L586">
        <v>0.79723502304147398</v>
      </c>
      <c r="M586">
        <v>1.00921658986175</v>
      </c>
      <c r="N586">
        <v>0.79357798165137605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886</v>
      </c>
      <c r="F587">
        <v>915</v>
      </c>
      <c r="G587">
        <v>29</v>
      </c>
      <c r="H587">
        <v>879</v>
      </c>
      <c r="I587">
        <v>7</v>
      </c>
      <c r="J587">
        <v>36</v>
      </c>
      <c r="K587">
        <v>0.99209932279909696</v>
      </c>
      <c r="L587">
        <v>0.96065573770491797</v>
      </c>
      <c r="M587">
        <v>0.96830601092896096</v>
      </c>
      <c r="N587">
        <v>0.97612437534702901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664</v>
      </c>
      <c r="F588">
        <v>701</v>
      </c>
      <c r="G588">
        <v>37</v>
      </c>
      <c r="H588">
        <v>612</v>
      </c>
      <c r="I588">
        <v>52</v>
      </c>
      <c r="J588">
        <v>89</v>
      </c>
      <c r="K588">
        <v>0.92168674698795106</v>
      </c>
      <c r="L588">
        <v>0.87303851640513497</v>
      </c>
      <c r="M588">
        <v>0.947218259629101</v>
      </c>
      <c r="N588">
        <v>0.89670329670329596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198</v>
      </c>
      <c r="F589">
        <v>195</v>
      </c>
      <c r="G589">
        <v>3</v>
      </c>
      <c r="H589">
        <v>120</v>
      </c>
      <c r="I589">
        <v>78</v>
      </c>
      <c r="J589">
        <v>75</v>
      </c>
      <c r="K589">
        <v>0.60606060606060597</v>
      </c>
      <c r="L589">
        <v>0.61538461538461497</v>
      </c>
      <c r="M589">
        <v>1.01538461538461</v>
      </c>
      <c r="N589">
        <v>0.61068702290076304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924</v>
      </c>
      <c r="F590">
        <v>915</v>
      </c>
      <c r="G590">
        <v>9</v>
      </c>
      <c r="H590">
        <v>902</v>
      </c>
      <c r="I590">
        <v>22</v>
      </c>
      <c r="J590">
        <v>13</v>
      </c>
      <c r="K590">
        <v>0.97619047619047605</v>
      </c>
      <c r="L590">
        <v>0.98579234972677598</v>
      </c>
      <c r="M590">
        <v>1.0098360655737699</v>
      </c>
      <c r="N590">
        <v>0.980967917346383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698</v>
      </c>
      <c r="F591">
        <v>701</v>
      </c>
      <c r="G591">
        <v>3</v>
      </c>
      <c r="H591">
        <v>638</v>
      </c>
      <c r="I591">
        <v>60</v>
      </c>
      <c r="J591">
        <v>63</v>
      </c>
      <c r="K591">
        <v>0.91404011461318002</v>
      </c>
      <c r="L591">
        <v>0.91012838801711804</v>
      </c>
      <c r="M591">
        <v>0.99572039942938595</v>
      </c>
      <c r="N591">
        <v>0.912080057183702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183</v>
      </c>
      <c r="F592">
        <v>195</v>
      </c>
      <c r="G592">
        <v>12</v>
      </c>
      <c r="H592">
        <v>132</v>
      </c>
      <c r="I592">
        <v>51</v>
      </c>
      <c r="J592">
        <v>63</v>
      </c>
      <c r="K592">
        <v>0.72131147540983598</v>
      </c>
      <c r="L592">
        <v>0.67692307692307696</v>
      </c>
      <c r="M592">
        <v>0.93846153846153801</v>
      </c>
      <c r="N592">
        <v>0.69841269841269804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912</v>
      </c>
      <c r="F593">
        <v>915</v>
      </c>
      <c r="G593">
        <v>3</v>
      </c>
      <c r="H593">
        <v>909</v>
      </c>
      <c r="I593">
        <v>3</v>
      </c>
      <c r="J593">
        <v>6</v>
      </c>
      <c r="K593">
        <v>0.99671052631578905</v>
      </c>
      <c r="L593">
        <v>0.99344262295081898</v>
      </c>
      <c r="M593">
        <v>0.99672131147540899</v>
      </c>
      <c r="N593">
        <v>0.99507389162561499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735</v>
      </c>
      <c r="F594">
        <v>701</v>
      </c>
      <c r="G594">
        <v>34</v>
      </c>
      <c r="H594">
        <v>664</v>
      </c>
      <c r="I594">
        <v>71</v>
      </c>
      <c r="J594">
        <v>37</v>
      </c>
      <c r="K594">
        <v>0.90340136054421705</v>
      </c>
      <c r="L594">
        <v>0.947218259629101</v>
      </c>
      <c r="M594">
        <v>1.0485021398002801</v>
      </c>
      <c r="N594">
        <v>0.92479108635097496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202</v>
      </c>
      <c r="F595">
        <v>195</v>
      </c>
      <c r="G595">
        <v>7</v>
      </c>
      <c r="H595">
        <v>154</v>
      </c>
      <c r="I595">
        <v>48</v>
      </c>
      <c r="J595">
        <v>41</v>
      </c>
      <c r="K595">
        <v>0.76237623762376205</v>
      </c>
      <c r="L595">
        <v>0.78974358974358905</v>
      </c>
      <c r="M595">
        <v>1.03589743589743</v>
      </c>
      <c r="N595">
        <v>0.77581863979848797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1226</v>
      </c>
      <c r="F596">
        <v>1230</v>
      </c>
      <c r="G596">
        <v>4</v>
      </c>
      <c r="H596">
        <v>1209</v>
      </c>
      <c r="I596">
        <v>17</v>
      </c>
      <c r="J596">
        <v>21</v>
      </c>
      <c r="K596">
        <v>0.98613376835236499</v>
      </c>
      <c r="L596">
        <v>0.982926829268292</v>
      </c>
      <c r="M596">
        <v>0.99674796747967398</v>
      </c>
      <c r="N596">
        <v>0.98452768729641704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750</v>
      </c>
      <c r="F597">
        <v>761</v>
      </c>
      <c r="G597">
        <v>11</v>
      </c>
      <c r="H597">
        <v>653</v>
      </c>
      <c r="I597">
        <v>97</v>
      </c>
      <c r="J597">
        <v>108</v>
      </c>
      <c r="K597">
        <v>0.87066666666666603</v>
      </c>
      <c r="L597">
        <v>0.8580814717477</v>
      </c>
      <c r="M597">
        <v>0.98554533508541398</v>
      </c>
      <c r="N597">
        <v>0.86432825943084002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253</v>
      </c>
      <c r="F598">
        <v>225</v>
      </c>
      <c r="G598">
        <v>28</v>
      </c>
      <c r="H598">
        <v>175</v>
      </c>
      <c r="I598">
        <v>78</v>
      </c>
      <c r="J598">
        <v>50</v>
      </c>
      <c r="K598">
        <v>0.69169960474308301</v>
      </c>
      <c r="L598">
        <v>0.77777777777777701</v>
      </c>
      <c r="M598">
        <v>1.1244444444444399</v>
      </c>
      <c r="N598">
        <v>0.73221757322175696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1216</v>
      </c>
      <c r="F599">
        <v>1230</v>
      </c>
      <c r="G599">
        <v>14</v>
      </c>
      <c r="H599">
        <v>1197</v>
      </c>
      <c r="I599">
        <v>19</v>
      </c>
      <c r="J599">
        <v>33</v>
      </c>
      <c r="K599">
        <v>0.984375</v>
      </c>
      <c r="L599">
        <v>0.97317073170731705</v>
      </c>
      <c r="M599">
        <v>0.98861788617886104</v>
      </c>
      <c r="N599">
        <v>0.97874080130825802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731</v>
      </c>
      <c r="F600">
        <v>761</v>
      </c>
      <c r="G600">
        <v>30</v>
      </c>
      <c r="H600">
        <v>651</v>
      </c>
      <c r="I600">
        <v>80</v>
      </c>
      <c r="J600">
        <v>110</v>
      </c>
      <c r="K600">
        <v>0.89056087551299501</v>
      </c>
      <c r="L600">
        <v>0.85545335085413898</v>
      </c>
      <c r="M600">
        <v>0.96057818659658301</v>
      </c>
      <c r="N600">
        <v>0.87265415549597802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214</v>
      </c>
      <c r="F601">
        <v>225</v>
      </c>
      <c r="G601">
        <v>11</v>
      </c>
      <c r="H601">
        <v>170</v>
      </c>
      <c r="I601">
        <v>44</v>
      </c>
      <c r="J601">
        <v>55</v>
      </c>
      <c r="K601">
        <v>0.79439252336448596</v>
      </c>
      <c r="L601">
        <v>0.75555555555555498</v>
      </c>
      <c r="M601">
        <v>0.95111111111111102</v>
      </c>
      <c r="N601">
        <v>0.77448747152619501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1231</v>
      </c>
      <c r="F602">
        <v>1230</v>
      </c>
      <c r="G602">
        <v>1</v>
      </c>
      <c r="H602">
        <v>1226</v>
      </c>
      <c r="I602">
        <v>5</v>
      </c>
      <c r="J602">
        <v>4</v>
      </c>
      <c r="K602">
        <v>0.995938261575954</v>
      </c>
      <c r="L602">
        <v>0.99674796747967398</v>
      </c>
      <c r="M602">
        <v>1.0008130081300799</v>
      </c>
      <c r="N602">
        <v>0.99634295002031703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789</v>
      </c>
      <c r="F603">
        <v>761</v>
      </c>
      <c r="G603">
        <v>28</v>
      </c>
      <c r="H603">
        <v>695</v>
      </c>
      <c r="I603">
        <v>94</v>
      </c>
      <c r="J603">
        <v>66</v>
      </c>
      <c r="K603">
        <v>0.88086185044359899</v>
      </c>
      <c r="L603">
        <v>0.91327201051248297</v>
      </c>
      <c r="M603">
        <v>1.03679369250985</v>
      </c>
      <c r="N603">
        <v>0.89677419354838706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224</v>
      </c>
      <c r="F604">
        <v>225</v>
      </c>
      <c r="G604">
        <v>1</v>
      </c>
      <c r="H604">
        <v>177</v>
      </c>
      <c r="I604">
        <v>47</v>
      </c>
      <c r="J604">
        <v>48</v>
      </c>
      <c r="K604">
        <v>0.79017857142857095</v>
      </c>
      <c r="L604">
        <v>0.78666666666666596</v>
      </c>
      <c r="M604">
        <v>0.99555555555555497</v>
      </c>
      <c r="N604">
        <v>0.78841870824053395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1030</v>
      </c>
      <c r="F605">
        <v>1035</v>
      </c>
      <c r="G605">
        <v>5</v>
      </c>
      <c r="H605">
        <v>1010</v>
      </c>
      <c r="I605">
        <v>20</v>
      </c>
      <c r="J605">
        <v>25</v>
      </c>
      <c r="K605">
        <v>0.980582524271844</v>
      </c>
      <c r="L605">
        <v>0.97584541062801899</v>
      </c>
      <c r="M605">
        <v>0.99516908212560296</v>
      </c>
      <c r="N605">
        <v>0.97820823244552002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786</v>
      </c>
      <c r="F606">
        <v>827</v>
      </c>
      <c r="G606">
        <v>41</v>
      </c>
      <c r="H606">
        <v>712</v>
      </c>
      <c r="I606">
        <v>74</v>
      </c>
      <c r="J606">
        <v>115</v>
      </c>
      <c r="K606">
        <v>0.90585241730279897</v>
      </c>
      <c r="L606">
        <v>0.86094316807738802</v>
      </c>
      <c r="M606">
        <v>0.95042321644498096</v>
      </c>
      <c r="N606">
        <v>0.882827030378177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286</v>
      </c>
      <c r="F607">
        <v>243</v>
      </c>
      <c r="G607">
        <v>43</v>
      </c>
      <c r="H607">
        <v>163</v>
      </c>
      <c r="I607">
        <v>123</v>
      </c>
      <c r="J607">
        <v>80</v>
      </c>
      <c r="K607">
        <v>0.56993006993006901</v>
      </c>
      <c r="L607">
        <v>0.67078189300411495</v>
      </c>
      <c r="M607">
        <v>1.17695473251028</v>
      </c>
      <c r="N607">
        <v>0.61625708884688002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1022</v>
      </c>
      <c r="F608">
        <v>1035</v>
      </c>
      <c r="G608">
        <v>13</v>
      </c>
      <c r="H608">
        <v>1007</v>
      </c>
      <c r="I608">
        <v>15</v>
      </c>
      <c r="J608">
        <v>28</v>
      </c>
      <c r="K608">
        <v>0.98532289628180003</v>
      </c>
      <c r="L608">
        <v>0.97294685990338103</v>
      </c>
      <c r="M608">
        <v>0.98743961352656995</v>
      </c>
      <c r="N608">
        <v>0.97909577053962005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828</v>
      </c>
      <c r="F609">
        <v>827</v>
      </c>
      <c r="G609">
        <v>1</v>
      </c>
      <c r="H609">
        <v>764</v>
      </c>
      <c r="I609">
        <v>64</v>
      </c>
      <c r="J609">
        <v>63</v>
      </c>
      <c r="K609">
        <v>0.92270531400966105</v>
      </c>
      <c r="L609">
        <v>0.92382103990326403</v>
      </c>
      <c r="M609">
        <v>1.0012091898427999</v>
      </c>
      <c r="N609">
        <v>0.92326283987915403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245</v>
      </c>
      <c r="F610">
        <v>243</v>
      </c>
      <c r="G610">
        <v>2</v>
      </c>
      <c r="H610">
        <v>172</v>
      </c>
      <c r="I610">
        <v>73</v>
      </c>
      <c r="J610">
        <v>71</v>
      </c>
      <c r="K610">
        <v>0.70204081632653004</v>
      </c>
      <c r="L610">
        <v>0.70781893004115204</v>
      </c>
      <c r="M610">
        <v>1.00823045267489</v>
      </c>
      <c r="N610">
        <v>0.70491803278688503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1029</v>
      </c>
      <c r="I611">
        <v>6</v>
      </c>
      <c r="J611">
        <v>6</v>
      </c>
      <c r="K611">
        <v>0.99420289855072397</v>
      </c>
      <c r="L611">
        <v>0.99420289855072397</v>
      </c>
      <c r="M611">
        <v>1</v>
      </c>
      <c r="N611">
        <v>0.99420289855072397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864</v>
      </c>
      <c r="F612">
        <v>827</v>
      </c>
      <c r="G612">
        <v>37</v>
      </c>
      <c r="H612">
        <v>775</v>
      </c>
      <c r="I612">
        <v>89</v>
      </c>
      <c r="J612">
        <v>52</v>
      </c>
      <c r="K612">
        <v>0.89699074074074003</v>
      </c>
      <c r="L612">
        <v>0.93712212817412299</v>
      </c>
      <c r="M612">
        <v>1.0447400241837901</v>
      </c>
      <c r="N612">
        <v>0.91661738616203403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248</v>
      </c>
      <c r="F613">
        <v>243</v>
      </c>
      <c r="G613">
        <v>5</v>
      </c>
      <c r="H613">
        <v>179</v>
      </c>
      <c r="I613">
        <v>69</v>
      </c>
      <c r="J613">
        <v>64</v>
      </c>
      <c r="K613">
        <v>0.72177419354838701</v>
      </c>
      <c r="L613">
        <v>0.73662551440329205</v>
      </c>
      <c r="M613">
        <v>1.0205761316872399</v>
      </c>
      <c r="N613">
        <v>0.72912423625254497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1124</v>
      </c>
      <c r="F614">
        <v>1107</v>
      </c>
      <c r="G614">
        <v>17</v>
      </c>
      <c r="H614">
        <v>1102</v>
      </c>
      <c r="I614">
        <v>22</v>
      </c>
      <c r="J614">
        <v>5</v>
      </c>
      <c r="K614">
        <v>0.98042704626334498</v>
      </c>
      <c r="L614">
        <v>0.99548328816621501</v>
      </c>
      <c r="M614">
        <v>1.01535682023486</v>
      </c>
      <c r="N614">
        <v>0.98789780367548097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634</v>
      </c>
      <c r="F615">
        <v>701</v>
      </c>
      <c r="G615">
        <v>67</v>
      </c>
      <c r="H615">
        <v>600</v>
      </c>
      <c r="I615">
        <v>34</v>
      </c>
      <c r="J615">
        <v>101</v>
      </c>
      <c r="K615">
        <v>0.94637223974763396</v>
      </c>
      <c r="L615">
        <v>0.85592011412268099</v>
      </c>
      <c r="M615">
        <v>0.90442225392296705</v>
      </c>
      <c r="N615">
        <v>0.898876404494382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247</v>
      </c>
      <c r="F616">
        <v>266</v>
      </c>
      <c r="G616">
        <v>19</v>
      </c>
      <c r="H616">
        <v>174</v>
      </c>
      <c r="I616">
        <v>73</v>
      </c>
      <c r="J616">
        <v>92</v>
      </c>
      <c r="K616">
        <v>0.70445344129554599</v>
      </c>
      <c r="L616">
        <v>0.65413533834586401</v>
      </c>
      <c r="M616">
        <v>0.92857142857142805</v>
      </c>
      <c r="N616">
        <v>0.67836257309941494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1059</v>
      </c>
      <c r="F617">
        <v>1107</v>
      </c>
      <c r="G617">
        <v>48</v>
      </c>
      <c r="H617">
        <v>1048</v>
      </c>
      <c r="I617">
        <v>11</v>
      </c>
      <c r="J617">
        <v>59</v>
      </c>
      <c r="K617">
        <v>0.98961284230405999</v>
      </c>
      <c r="L617">
        <v>0.94670280036133603</v>
      </c>
      <c r="M617">
        <v>0.95663956639566305</v>
      </c>
      <c r="N617">
        <v>0.96768236380424699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644</v>
      </c>
      <c r="F618">
        <v>701</v>
      </c>
      <c r="G618">
        <v>57</v>
      </c>
      <c r="H618">
        <v>604</v>
      </c>
      <c r="I618">
        <v>40</v>
      </c>
      <c r="J618">
        <v>97</v>
      </c>
      <c r="K618">
        <v>0.93788819875776397</v>
      </c>
      <c r="L618">
        <v>0.86162624821683298</v>
      </c>
      <c r="M618">
        <v>0.91868758915834503</v>
      </c>
      <c r="N618">
        <v>0.89814126394051996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255</v>
      </c>
      <c r="F619">
        <v>266</v>
      </c>
      <c r="G619">
        <v>11</v>
      </c>
      <c r="H619">
        <v>199</v>
      </c>
      <c r="I619">
        <v>56</v>
      </c>
      <c r="J619">
        <v>67</v>
      </c>
      <c r="K619">
        <v>0.78039215686274499</v>
      </c>
      <c r="L619">
        <v>0.74812030075187896</v>
      </c>
      <c r="M619">
        <v>0.95864661654135297</v>
      </c>
      <c r="N619">
        <v>0.76391554702495201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1099</v>
      </c>
      <c r="F620">
        <v>1107</v>
      </c>
      <c r="G620">
        <v>8</v>
      </c>
      <c r="H620">
        <v>1096</v>
      </c>
      <c r="I620">
        <v>3</v>
      </c>
      <c r="J620">
        <v>11</v>
      </c>
      <c r="K620">
        <v>0.99727024567788902</v>
      </c>
      <c r="L620">
        <v>0.99006323396567297</v>
      </c>
      <c r="M620">
        <v>0.99277326106594399</v>
      </c>
      <c r="N620">
        <v>0.99365367180416997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726</v>
      </c>
      <c r="F621">
        <v>701</v>
      </c>
      <c r="G621">
        <v>25</v>
      </c>
      <c r="H621">
        <v>676</v>
      </c>
      <c r="I621">
        <v>50</v>
      </c>
      <c r="J621">
        <v>25</v>
      </c>
      <c r="K621">
        <v>0.93112947658402201</v>
      </c>
      <c r="L621">
        <v>0.96433666191155398</v>
      </c>
      <c r="M621">
        <v>1.0356633380884399</v>
      </c>
      <c r="N621">
        <v>0.94744218640504496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260</v>
      </c>
      <c r="F622">
        <v>266</v>
      </c>
      <c r="G622">
        <v>6</v>
      </c>
      <c r="H622">
        <v>211</v>
      </c>
      <c r="I622">
        <v>49</v>
      </c>
      <c r="J622">
        <v>55</v>
      </c>
      <c r="K622">
        <v>0.81153846153846099</v>
      </c>
      <c r="L622">
        <v>0.79323308270676696</v>
      </c>
      <c r="M622">
        <v>0.977443609022556</v>
      </c>
      <c r="N622">
        <v>0.80228136882129197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1026</v>
      </c>
      <c r="F623">
        <v>1014</v>
      </c>
      <c r="G623">
        <v>12</v>
      </c>
      <c r="H623">
        <v>1002</v>
      </c>
      <c r="I623">
        <v>24</v>
      </c>
      <c r="J623">
        <v>12</v>
      </c>
      <c r="K623">
        <v>0.97660818713450204</v>
      </c>
      <c r="L623">
        <v>0.98816568047337205</v>
      </c>
      <c r="M623">
        <v>1.01183431952662</v>
      </c>
      <c r="N623">
        <v>0.98235294117646998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628</v>
      </c>
      <c r="F624">
        <v>656</v>
      </c>
      <c r="G624">
        <v>28</v>
      </c>
      <c r="H624">
        <v>571</v>
      </c>
      <c r="I624">
        <v>57</v>
      </c>
      <c r="J624">
        <v>85</v>
      </c>
      <c r="K624">
        <v>0.90923566878980799</v>
      </c>
      <c r="L624">
        <v>0.87042682926829196</v>
      </c>
      <c r="M624">
        <v>0.957317073170731</v>
      </c>
      <c r="N624">
        <v>0.88940809968847301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258</v>
      </c>
      <c r="F625">
        <v>247</v>
      </c>
      <c r="G625">
        <v>11</v>
      </c>
      <c r="H625">
        <v>197</v>
      </c>
      <c r="I625">
        <v>61</v>
      </c>
      <c r="J625">
        <v>50</v>
      </c>
      <c r="K625">
        <v>0.76356589147286802</v>
      </c>
      <c r="L625">
        <v>0.79757085020242902</v>
      </c>
      <c r="M625">
        <v>1.0445344129554599</v>
      </c>
      <c r="N625">
        <v>0.78019801980198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997</v>
      </c>
      <c r="F626">
        <v>1014</v>
      </c>
      <c r="G626">
        <v>17</v>
      </c>
      <c r="H626">
        <v>981</v>
      </c>
      <c r="I626">
        <v>16</v>
      </c>
      <c r="J626">
        <v>33</v>
      </c>
      <c r="K626">
        <v>0.98395185556669995</v>
      </c>
      <c r="L626">
        <v>0.96745562130177498</v>
      </c>
      <c r="M626">
        <v>0.98323471400394402</v>
      </c>
      <c r="N626">
        <v>0.97563401292889096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685</v>
      </c>
      <c r="F627">
        <v>656</v>
      </c>
      <c r="G627">
        <v>29</v>
      </c>
      <c r="H627">
        <v>623</v>
      </c>
      <c r="I627">
        <v>62</v>
      </c>
      <c r="J627">
        <v>33</v>
      </c>
      <c r="K627">
        <v>0.90948905109488998</v>
      </c>
      <c r="L627">
        <v>0.94969512195121897</v>
      </c>
      <c r="M627">
        <v>1.04420731707317</v>
      </c>
      <c r="N627">
        <v>0.92915734526472704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230</v>
      </c>
      <c r="F628">
        <v>247</v>
      </c>
      <c r="G628">
        <v>17</v>
      </c>
      <c r="H628">
        <v>193</v>
      </c>
      <c r="I628">
        <v>37</v>
      </c>
      <c r="J628">
        <v>54</v>
      </c>
      <c r="K628">
        <v>0.83913043478260796</v>
      </c>
      <c r="L628">
        <v>0.78137651821862297</v>
      </c>
      <c r="M628">
        <v>0.93117408906882504</v>
      </c>
      <c r="N628">
        <v>0.80922431865828004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1017</v>
      </c>
      <c r="F629">
        <v>1014</v>
      </c>
      <c r="G629">
        <v>3</v>
      </c>
      <c r="H629">
        <v>1011</v>
      </c>
      <c r="I629">
        <v>6</v>
      </c>
      <c r="J629">
        <v>3</v>
      </c>
      <c r="K629">
        <v>0.99410029498524999</v>
      </c>
      <c r="L629">
        <v>0.99704142011834296</v>
      </c>
      <c r="M629">
        <v>1.00295857988165</v>
      </c>
      <c r="N629">
        <v>0.99556868537666099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671</v>
      </c>
      <c r="F630">
        <v>656</v>
      </c>
      <c r="G630">
        <v>15</v>
      </c>
      <c r="H630">
        <v>610</v>
      </c>
      <c r="I630">
        <v>61</v>
      </c>
      <c r="J630">
        <v>46</v>
      </c>
      <c r="K630">
        <v>0.90909090909090895</v>
      </c>
      <c r="L630">
        <v>0.92987804878048697</v>
      </c>
      <c r="M630">
        <v>1.02286585365853</v>
      </c>
      <c r="N630">
        <v>0.91936699321778403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244</v>
      </c>
      <c r="F631">
        <v>247</v>
      </c>
      <c r="G631">
        <v>3</v>
      </c>
      <c r="H631">
        <v>201</v>
      </c>
      <c r="I631">
        <v>43</v>
      </c>
      <c r="J631">
        <v>46</v>
      </c>
      <c r="K631">
        <v>0.82377049180327799</v>
      </c>
      <c r="L631">
        <v>0.81376518218623395</v>
      </c>
      <c r="M631">
        <v>0.98785425101214497</v>
      </c>
      <c r="N631">
        <v>0.81873727087576298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1084</v>
      </c>
      <c r="F632">
        <v>1070</v>
      </c>
      <c r="G632">
        <v>14</v>
      </c>
      <c r="H632">
        <v>1062</v>
      </c>
      <c r="I632">
        <v>22</v>
      </c>
      <c r="J632">
        <v>8</v>
      </c>
      <c r="K632">
        <v>0.97970479704796998</v>
      </c>
      <c r="L632">
        <v>0.992523364485981</v>
      </c>
      <c r="M632">
        <v>1.01308411214953</v>
      </c>
      <c r="N632">
        <v>0.98607242339832801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684</v>
      </c>
      <c r="F633">
        <v>700</v>
      </c>
      <c r="G633">
        <v>16</v>
      </c>
      <c r="H633">
        <v>601</v>
      </c>
      <c r="I633">
        <v>83</v>
      </c>
      <c r="J633">
        <v>99</v>
      </c>
      <c r="K633">
        <v>0.87865497076023302</v>
      </c>
      <c r="L633">
        <v>0.85857142857142799</v>
      </c>
      <c r="M633">
        <v>0.97714285714285698</v>
      </c>
      <c r="N633">
        <v>0.86849710982658901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250</v>
      </c>
      <c r="F634">
        <v>239</v>
      </c>
      <c r="G634">
        <v>11</v>
      </c>
      <c r="H634">
        <v>173</v>
      </c>
      <c r="I634">
        <v>77</v>
      </c>
      <c r="J634">
        <v>66</v>
      </c>
      <c r="K634">
        <v>0.69199999999999995</v>
      </c>
      <c r="L634">
        <v>0.72384937238493696</v>
      </c>
      <c r="M634">
        <v>1.04602510460251</v>
      </c>
      <c r="N634">
        <v>0.70756646216768904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1061</v>
      </c>
      <c r="F635">
        <v>1070</v>
      </c>
      <c r="G635">
        <v>9</v>
      </c>
      <c r="H635">
        <v>1050</v>
      </c>
      <c r="I635">
        <v>11</v>
      </c>
      <c r="J635">
        <v>20</v>
      </c>
      <c r="K635">
        <v>0.98963242224316605</v>
      </c>
      <c r="L635">
        <v>0.98130841121495305</v>
      </c>
      <c r="M635">
        <v>0.99158878504672898</v>
      </c>
      <c r="N635">
        <v>0.98545283904270298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701</v>
      </c>
      <c r="F636">
        <v>700</v>
      </c>
      <c r="G636">
        <v>1</v>
      </c>
      <c r="H636">
        <v>626</v>
      </c>
      <c r="I636">
        <v>75</v>
      </c>
      <c r="J636">
        <v>74</v>
      </c>
      <c r="K636">
        <v>0.89300998573466395</v>
      </c>
      <c r="L636">
        <v>0.89428571428571402</v>
      </c>
      <c r="M636">
        <v>1.00142857142857</v>
      </c>
      <c r="N636">
        <v>0.89364739471805799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219</v>
      </c>
      <c r="F637">
        <v>239</v>
      </c>
      <c r="G637">
        <v>20</v>
      </c>
      <c r="H637">
        <v>170</v>
      </c>
      <c r="I637">
        <v>49</v>
      </c>
      <c r="J637">
        <v>69</v>
      </c>
      <c r="K637">
        <v>0.77625570776255703</v>
      </c>
      <c r="L637">
        <v>0.71129707112970697</v>
      </c>
      <c r="M637">
        <v>0.91631799163179894</v>
      </c>
      <c r="N637">
        <v>0.74235807860262004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1065</v>
      </c>
      <c r="F638">
        <v>1070</v>
      </c>
      <c r="G638">
        <v>5</v>
      </c>
      <c r="H638">
        <v>1062</v>
      </c>
      <c r="I638">
        <v>3</v>
      </c>
      <c r="J638">
        <v>8</v>
      </c>
      <c r="K638">
        <v>0.99718309859154897</v>
      </c>
      <c r="L638">
        <v>0.992523364485981</v>
      </c>
      <c r="M638">
        <v>0.99532710280373804</v>
      </c>
      <c r="N638">
        <v>0.99484777517564404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720</v>
      </c>
      <c r="F639">
        <v>700</v>
      </c>
      <c r="G639">
        <v>20</v>
      </c>
      <c r="H639">
        <v>644</v>
      </c>
      <c r="I639">
        <v>76</v>
      </c>
      <c r="J639">
        <v>56</v>
      </c>
      <c r="K639">
        <v>0.89444444444444404</v>
      </c>
      <c r="L639">
        <v>0.92</v>
      </c>
      <c r="M639">
        <v>1.02857142857142</v>
      </c>
      <c r="N639">
        <v>0.907042253521126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227</v>
      </c>
      <c r="F640">
        <v>239</v>
      </c>
      <c r="G640">
        <v>12</v>
      </c>
      <c r="H640">
        <v>180</v>
      </c>
      <c r="I640">
        <v>47</v>
      </c>
      <c r="J640">
        <v>59</v>
      </c>
      <c r="K640">
        <v>0.79295154185021999</v>
      </c>
      <c r="L640">
        <v>0.75313807531380705</v>
      </c>
      <c r="M640">
        <v>0.94979079497907903</v>
      </c>
      <c r="N640">
        <v>0.77253218884120101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1049</v>
      </c>
      <c r="F641">
        <v>1007</v>
      </c>
      <c r="G641">
        <v>42</v>
      </c>
      <c r="H641">
        <v>1007</v>
      </c>
      <c r="I641">
        <v>42</v>
      </c>
      <c r="J641">
        <v>0</v>
      </c>
      <c r="K641">
        <v>0.95996186844613896</v>
      </c>
      <c r="L641">
        <v>1</v>
      </c>
      <c r="M641">
        <v>1.0417080436941399</v>
      </c>
      <c r="N641">
        <v>0.97957198443579696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674</v>
      </c>
      <c r="F642">
        <v>641</v>
      </c>
      <c r="G642">
        <v>33</v>
      </c>
      <c r="H642">
        <v>572</v>
      </c>
      <c r="I642">
        <v>102</v>
      </c>
      <c r="J642">
        <v>69</v>
      </c>
      <c r="K642">
        <v>0.84866468842729903</v>
      </c>
      <c r="L642">
        <v>0.89235569422776895</v>
      </c>
      <c r="M642">
        <v>1.0514820592823699</v>
      </c>
      <c r="N642">
        <v>0.86996197718631096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286</v>
      </c>
      <c r="F643">
        <v>204</v>
      </c>
      <c r="G643">
        <v>82</v>
      </c>
      <c r="H643">
        <v>185</v>
      </c>
      <c r="I643">
        <v>101</v>
      </c>
      <c r="J643">
        <v>19</v>
      </c>
      <c r="K643">
        <v>0.64685314685314599</v>
      </c>
      <c r="L643">
        <v>0.90686274509803899</v>
      </c>
      <c r="M643">
        <v>1.4019607843137201</v>
      </c>
      <c r="N643">
        <v>0.75510204081632604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1017</v>
      </c>
      <c r="F644">
        <v>1007</v>
      </c>
      <c r="G644">
        <v>10</v>
      </c>
      <c r="H644">
        <v>1003</v>
      </c>
      <c r="I644">
        <v>14</v>
      </c>
      <c r="J644">
        <v>4</v>
      </c>
      <c r="K644">
        <v>0.98623402163225105</v>
      </c>
      <c r="L644">
        <v>0.99602780536246205</v>
      </c>
      <c r="M644">
        <v>1.0099304865938401</v>
      </c>
      <c r="N644">
        <v>0.99110671936758898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673</v>
      </c>
      <c r="F645">
        <v>641</v>
      </c>
      <c r="G645">
        <v>32</v>
      </c>
      <c r="H645">
        <v>582</v>
      </c>
      <c r="I645">
        <v>91</v>
      </c>
      <c r="J645">
        <v>59</v>
      </c>
      <c r="K645">
        <v>0.864784546805349</v>
      </c>
      <c r="L645">
        <v>0.90795631825273004</v>
      </c>
      <c r="M645">
        <v>1.0499219968798701</v>
      </c>
      <c r="N645">
        <v>0.885844748858447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234</v>
      </c>
      <c r="F646">
        <v>204</v>
      </c>
      <c r="G646">
        <v>30</v>
      </c>
      <c r="H646">
        <v>159</v>
      </c>
      <c r="I646">
        <v>75</v>
      </c>
      <c r="J646">
        <v>45</v>
      </c>
      <c r="K646">
        <v>0.67948717948717896</v>
      </c>
      <c r="L646">
        <v>0.77941176470588203</v>
      </c>
      <c r="M646">
        <v>1.1470588235294099</v>
      </c>
      <c r="N646">
        <v>0.72602739726027299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1011</v>
      </c>
      <c r="F647">
        <v>1007</v>
      </c>
      <c r="G647">
        <v>4</v>
      </c>
      <c r="H647">
        <v>1006</v>
      </c>
      <c r="I647">
        <v>5</v>
      </c>
      <c r="J647">
        <v>1</v>
      </c>
      <c r="K647">
        <v>0.99505440158259095</v>
      </c>
      <c r="L647">
        <v>0.99900695134061501</v>
      </c>
      <c r="M647">
        <v>1.00397219463753</v>
      </c>
      <c r="N647">
        <v>0.99702675916749195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666</v>
      </c>
      <c r="F648">
        <v>641</v>
      </c>
      <c r="G648">
        <v>25</v>
      </c>
      <c r="H648">
        <v>579</v>
      </c>
      <c r="I648">
        <v>87</v>
      </c>
      <c r="J648">
        <v>62</v>
      </c>
      <c r="K648">
        <v>0.86936936936936904</v>
      </c>
      <c r="L648">
        <v>0.90327613104524096</v>
      </c>
      <c r="M648">
        <v>1.0390015600624001</v>
      </c>
      <c r="N648">
        <v>0.88599846977811703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219</v>
      </c>
      <c r="F649">
        <v>204</v>
      </c>
      <c r="G649">
        <v>15</v>
      </c>
      <c r="H649">
        <v>161</v>
      </c>
      <c r="I649">
        <v>58</v>
      </c>
      <c r="J649">
        <v>43</v>
      </c>
      <c r="K649">
        <v>0.73515981735159797</v>
      </c>
      <c r="L649">
        <v>0.789215686274509</v>
      </c>
      <c r="M649">
        <v>1.0735294117647001</v>
      </c>
      <c r="N649">
        <v>0.76122931442080299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945</v>
      </c>
      <c r="F650">
        <v>1000</v>
      </c>
      <c r="G650">
        <v>55</v>
      </c>
      <c r="H650">
        <v>941</v>
      </c>
      <c r="I650">
        <v>4</v>
      </c>
      <c r="J650">
        <v>59</v>
      </c>
      <c r="K650">
        <v>0.99576719576719497</v>
      </c>
      <c r="L650">
        <v>0.94099999999999995</v>
      </c>
      <c r="M650">
        <v>0.94499999999999995</v>
      </c>
      <c r="N650">
        <v>0.96760925449871404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825</v>
      </c>
      <c r="F651">
        <v>815</v>
      </c>
      <c r="G651">
        <v>10</v>
      </c>
      <c r="H651">
        <v>747</v>
      </c>
      <c r="I651">
        <v>78</v>
      </c>
      <c r="J651">
        <v>68</v>
      </c>
      <c r="K651">
        <v>0.90545454545454496</v>
      </c>
      <c r="L651">
        <v>0.91656441717791404</v>
      </c>
      <c r="M651">
        <v>1.0122699386503</v>
      </c>
      <c r="N651">
        <v>0.91097560975609704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337</v>
      </c>
      <c r="F652">
        <v>216</v>
      </c>
      <c r="G652">
        <v>121</v>
      </c>
      <c r="H652">
        <v>184</v>
      </c>
      <c r="I652">
        <v>153</v>
      </c>
      <c r="J652">
        <v>32</v>
      </c>
      <c r="K652">
        <v>0.54599406528189898</v>
      </c>
      <c r="L652">
        <v>0.85185185185185097</v>
      </c>
      <c r="M652">
        <v>1.56018518518518</v>
      </c>
      <c r="N652">
        <v>0.66546112115732303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959</v>
      </c>
      <c r="F653">
        <v>1000</v>
      </c>
      <c r="G653">
        <v>41</v>
      </c>
      <c r="H653">
        <v>947</v>
      </c>
      <c r="I653">
        <v>12</v>
      </c>
      <c r="J653">
        <v>53</v>
      </c>
      <c r="K653">
        <v>0.98748696558915505</v>
      </c>
      <c r="L653">
        <v>0.94699999999999995</v>
      </c>
      <c r="M653">
        <v>0.95899999999999996</v>
      </c>
      <c r="N653">
        <v>0.96681980602348105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822</v>
      </c>
      <c r="F654">
        <v>815</v>
      </c>
      <c r="G654">
        <v>7</v>
      </c>
      <c r="H654">
        <v>764</v>
      </c>
      <c r="I654">
        <v>58</v>
      </c>
      <c r="J654">
        <v>51</v>
      </c>
      <c r="K654">
        <v>0.92944038929440298</v>
      </c>
      <c r="L654">
        <v>0.93742331288343494</v>
      </c>
      <c r="M654">
        <v>1.00858895705521</v>
      </c>
      <c r="N654">
        <v>0.93341478313989001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250</v>
      </c>
      <c r="F655">
        <v>216</v>
      </c>
      <c r="G655">
        <v>34</v>
      </c>
      <c r="H655">
        <v>171</v>
      </c>
      <c r="I655">
        <v>79</v>
      </c>
      <c r="J655">
        <v>45</v>
      </c>
      <c r="K655">
        <v>0.68400000000000005</v>
      </c>
      <c r="L655">
        <v>0.79166666666666596</v>
      </c>
      <c r="M655">
        <v>1.1574074074073999</v>
      </c>
      <c r="N655">
        <v>0.73390557939914103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1026</v>
      </c>
      <c r="F656">
        <v>1000</v>
      </c>
      <c r="G656">
        <v>26</v>
      </c>
      <c r="H656">
        <v>998</v>
      </c>
      <c r="I656">
        <v>28</v>
      </c>
      <c r="J656">
        <v>2</v>
      </c>
      <c r="K656">
        <v>0.97270955165691997</v>
      </c>
      <c r="L656">
        <v>0.998</v>
      </c>
      <c r="M656">
        <v>1.026</v>
      </c>
      <c r="N656">
        <v>0.98519249753208304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849</v>
      </c>
      <c r="F657">
        <v>815</v>
      </c>
      <c r="G657">
        <v>34</v>
      </c>
      <c r="H657">
        <v>778</v>
      </c>
      <c r="I657">
        <v>71</v>
      </c>
      <c r="J657">
        <v>37</v>
      </c>
      <c r="K657">
        <v>0.91637220259128305</v>
      </c>
      <c r="L657">
        <v>0.95460122699386496</v>
      </c>
      <c r="M657">
        <v>1.04171779141104</v>
      </c>
      <c r="N657">
        <v>0.93509615384615297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230</v>
      </c>
      <c r="F658">
        <v>216</v>
      </c>
      <c r="G658">
        <v>14</v>
      </c>
      <c r="H658">
        <v>179</v>
      </c>
      <c r="I658">
        <v>51</v>
      </c>
      <c r="J658">
        <v>37</v>
      </c>
      <c r="K658">
        <v>0.77826086956521701</v>
      </c>
      <c r="L658">
        <v>0.82870370370370305</v>
      </c>
      <c r="M658">
        <v>1.06481481481481</v>
      </c>
      <c r="N658">
        <v>0.80269058295964102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1045</v>
      </c>
      <c r="F659">
        <v>1052</v>
      </c>
      <c r="G659">
        <v>7</v>
      </c>
      <c r="H659">
        <v>1041</v>
      </c>
      <c r="I659">
        <v>4</v>
      </c>
      <c r="J659">
        <v>11</v>
      </c>
      <c r="K659">
        <v>0.99617224880382704</v>
      </c>
      <c r="L659">
        <v>0.98954372623574105</v>
      </c>
      <c r="M659">
        <v>0.99334600760456204</v>
      </c>
      <c r="N659">
        <v>0.99284692417739595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802</v>
      </c>
      <c r="F660">
        <v>913</v>
      </c>
      <c r="G660">
        <v>111</v>
      </c>
      <c r="H660">
        <v>755</v>
      </c>
      <c r="I660">
        <v>47</v>
      </c>
      <c r="J660">
        <v>158</v>
      </c>
      <c r="K660">
        <v>0.94139650872817904</v>
      </c>
      <c r="L660">
        <v>0.82694414019715201</v>
      </c>
      <c r="M660">
        <v>0.878422782037239</v>
      </c>
      <c r="N660">
        <v>0.88046647230320696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249</v>
      </c>
      <c r="F661">
        <v>217</v>
      </c>
      <c r="G661">
        <v>32</v>
      </c>
      <c r="H661">
        <v>158</v>
      </c>
      <c r="I661">
        <v>91</v>
      </c>
      <c r="J661">
        <v>59</v>
      </c>
      <c r="K661">
        <v>0.634538152610441</v>
      </c>
      <c r="L661">
        <v>0.72811059907834097</v>
      </c>
      <c r="M661">
        <v>1.14746543778801</v>
      </c>
      <c r="N661">
        <v>0.678111587982832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994</v>
      </c>
      <c r="F662">
        <v>1052</v>
      </c>
      <c r="G662">
        <v>58</v>
      </c>
      <c r="H662">
        <v>982</v>
      </c>
      <c r="I662">
        <v>12</v>
      </c>
      <c r="J662">
        <v>70</v>
      </c>
      <c r="K662">
        <v>0.98792756539235405</v>
      </c>
      <c r="L662">
        <v>0.93346007604562697</v>
      </c>
      <c r="M662">
        <v>0.94486692015209095</v>
      </c>
      <c r="N662">
        <v>0.95992179863147598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880</v>
      </c>
      <c r="F663">
        <v>913</v>
      </c>
      <c r="G663">
        <v>33</v>
      </c>
      <c r="H663">
        <v>825</v>
      </c>
      <c r="I663">
        <v>55</v>
      </c>
      <c r="J663">
        <v>88</v>
      </c>
      <c r="K663">
        <v>0.9375</v>
      </c>
      <c r="L663">
        <v>0.90361445783132499</v>
      </c>
      <c r="M663">
        <v>0.96385542168674698</v>
      </c>
      <c r="N663">
        <v>0.92024539877300604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232</v>
      </c>
      <c r="F664">
        <v>217</v>
      </c>
      <c r="G664">
        <v>15</v>
      </c>
      <c r="H664">
        <v>169</v>
      </c>
      <c r="I664">
        <v>63</v>
      </c>
      <c r="J664">
        <v>48</v>
      </c>
      <c r="K664">
        <v>0.72844827586206895</v>
      </c>
      <c r="L664">
        <v>0.77880184331797198</v>
      </c>
      <c r="M664">
        <v>1.0691244239631299</v>
      </c>
      <c r="N664">
        <v>0.75278396436525596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1053</v>
      </c>
      <c r="F665">
        <v>1052</v>
      </c>
      <c r="G665">
        <v>1</v>
      </c>
      <c r="H665">
        <v>1048</v>
      </c>
      <c r="I665">
        <v>5</v>
      </c>
      <c r="J665">
        <v>4</v>
      </c>
      <c r="K665">
        <v>0.99525166191832803</v>
      </c>
      <c r="L665">
        <v>0.99619771863117801</v>
      </c>
      <c r="M665">
        <v>1.0009505703421999</v>
      </c>
      <c r="N665">
        <v>0.99572446555819405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935</v>
      </c>
      <c r="F666">
        <v>913</v>
      </c>
      <c r="G666">
        <v>22</v>
      </c>
      <c r="H666">
        <v>858</v>
      </c>
      <c r="I666">
        <v>77</v>
      </c>
      <c r="J666">
        <v>55</v>
      </c>
      <c r="K666">
        <v>0.91764705882352904</v>
      </c>
      <c r="L666">
        <v>0.93975903614457801</v>
      </c>
      <c r="M666">
        <v>1.0240963855421601</v>
      </c>
      <c r="N666">
        <v>0.92857142857142805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211</v>
      </c>
      <c r="F667">
        <v>217</v>
      </c>
      <c r="G667">
        <v>6</v>
      </c>
      <c r="H667">
        <v>164</v>
      </c>
      <c r="I667">
        <v>47</v>
      </c>
      <c r="J667">
        <v>53</v>
      </c>
      <c r="K667">
        <v>0.77725118483412303</v>
      </c>
      <c r="L667">
        <v>0.75576036866359397</v>
      </c>
      <c r="M667">
        <v>0.972350230414746</v>
      </c>
      <c r="N667">
        <v>0.76635514018691497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1045</v>
      </c>
      <c r="F668">
        <v>964</v>
      </c>
      <c r="G668">
        <v>81</v>
      </c>
      <c r="H668">
        <v>964</v>
      </c>
      <c r="I668">
        <v>81</v>
      </c>
      <c r="J668">
        <v>0</v>
      </c>
      <c r="K668">
        <v>0.92248803827751102</v>
      </c>
      <c r="L668">
        <v>1</v>
      </c>
      <c r="M668">
        <v>1.0840248962655601</v>
      </c>
      <c r="N668">
        <v>0.95968143354902902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770</v>
      </c>
      <c r="F669">
        <v>774</v>
      </c>
      <c r="G669">
        <v>4</v>
      </c>
      <c r="H669">
        <v>714</v>
      </c>
      <c r="I669">
        <v>56</v>
      </c>
      <c r="J669">
        <v>60</v>
      </c>
      <c r="K669">
        <v>0.92727272727272703</v>
      </c>
      <c r="L669">
        <v>0.92248062015503796</v>
      </c>
      <c r="M669">
        <v>0.99483204134366898</v>
      </c>
      <c r="N669">
        <v>0.92487046632124303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218</v>
      </c>
      <c r="F670">
        <v>218</v>
      </c>
      <c r="G670">
        <v>0</v>
      </c>
      <c r="H670">
        <v>167</v>
      </c>
      <c r="I670">
        <v>51</v>
      </c>
      <c r="J670">
        <v>51</v>
      </c>
      <c r="K670">
        <v>0.76605504587155904</v>
      </c>
      <c r="L670">
        <v>0.76605504587155904</v>
      </c>
      <c r="M670">
        <v>1</v>
      </c>
      <c r="N670">
        <v>0.76605504587155904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944</v>
      </c>
      <c r="F671">
        <v>964</v>
      </c>
      <c r="G671">
        <v>20</v>
      </c>
      <c r="H671">
        <v>931</v>
      </c>
      <c r="I671">
        <v>13</v>
      </c>
      <c r="J671">
        <v>33</v>
      </c>
      <c r="K671">
        <v>0.98622881355932202</v>
      </c>
      <c r="L671">
        <v>0.96576763485477102</v>
      </c>
      <c r="M671">
        <v>0.97925311203319498</v>
      </c>
      <c r="N671">
        <v>0.975890985324947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753</v>
      </c>
      <c r="F672">
        <v>774</v>
      </c>
      <c r="G672">
        <v>21</v>
      </c>
      <c r="H672">
        <v>701</v>
      </c>
      <c r="I672">
        <v>52</v>
      </c>
      <c r="J672">
        <v>73</v>
      </c>
      <c r="K672">
        <v>0.930942895086321</v>
      </c>
      <c r="L672">
        <v>0.90568475452196295</v>
      </c>
      <c r="M672">
        <v>0.97286821705426296</v>
      </c>
      <c r="N672">
        <v>0.91814014407334599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199</v>
      </c>
      <c r="F673">
        <v>218</v>
      </c>
      <c r="G673">
        <v>19</v>
      </c>
      <c r="H673">
        <v>158</v>
      </c>
      <c r="I673">
        <v>41</v>
      </c>
      <c r="J673">
        <v>60</v>
      </c>
      <c r="K673">
        <v>0.79396984924623104</v>
      </c>
      <c r="L673">
        <v>0.72477064220183396</v>
      </c>
      <c r="M673">
        <v>0.91284403669724701</v>
      </c>
      <c r="N673">
        <v>0.75779376498800899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977</v>
      </c>
      <c r="F674">
        <v>964</v>
      </c>
      <c r="G674">
        <v>13</v>
      </c>
      <c r="H674">
        <v>962</v>
      </c>
      <c r="I674">
        <v>15</v>
      </c>
      <c r="J674">
        <v>2</v>
      </c>
      <c r="K674">
        <v>0.984646878198567</v>
      </c>
      <c r="L674">
        <v>0.99792531120331895</v>
      </c>
      <c r="M674">
        <v>1.0134854771784201</v>
      </c>
      <c r="N674">
        <v>0.99124162802678994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766</v>
      </c>
      <c r="F675">
        <v>774</v>
      </c>
      <c r="G675">
        <v>8</v>
      </c>
      <c r="H675">
        <v>711</v>
      </c>
      <c r="I675">
        <v>55</v>
      </c>
      <c r="J675">
        <v>63</v>
      </c>
      <c r="K675">
        <v>0.92819843342036501</v>
      </c>
      <c r="L675">
        <v>0.91860465116279</v>
      </c>
      <c r="M675">
        <v>0.98966408268733796</v>
      </c>
      <c r="N675">
        <v>0.92337662337662296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219</v>
      </c>
      <c r="F676">
        <v>218</v>
      </c>
      <c r="G676">
        <v>1</v>
      </c>
      <c r="H676">
        <v>178</v>
      </c>
      <c r="I676">
        <v>41</v>
      </c>
      <c r="J676">
        <v>40</v>
      </c>
      <c r="K676">
        <v>0.81278538812785295</v>
      </c>
      <c r="L676">
        <v>0.81651376146788901</v>
      </c>
      <c r="M676">
        <v>1.0045871559632999</v>
      </c>
      <c r="N676">
        <v>0.81464530892448495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707</v>
      </c>
      <c r="F677">
        <v>1109</v>
      </c>
      <c r="G677">
        <v>402</v>
      </c>
      <c r="H677">
        <v>704</v>
      </c>
      <c r="I677">
        <v>3</v>
      </c>
      <c r="J677">
        <v>405</v>
      </c>
      <c r="K677">
        <v>0.99575671852899506</v>
      </c>
      <c r="L677">
        <v>0.634806131650135</v>
      </c>
      <c r="M677">
        <v>0.63751127141568897</v>
      </c>
      <c r="N677">
        <v>0.77533039647576996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567</v>
      </c>
      <c r="F678">
        <v>681</v>
      </c>
      <c r="G678">
        <v>114</v>
      </c>
      <c r="H678">
        <v>503</v>
      </c>
      <c r="I678">
        <v>64</v>
      </c>
      <c r="J678">
        <v>178</v>
      </c>
      <c r="K678">
        <v>0.88712522045855302</v>
      </c>
      <c r="L678">
        <v>0.73861967694566799</v>
      </c>
      <c r="M678">
        <v>0.83259911894273098</v>
      </c>
      <c r="N678">
        <v>0.80608974358974295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219</v>
      </c>
      <c r="F679">
        <v>272</v>
      </c>
      <c r="G679">
        <v>53</v>
      </c>
      <c r="H679">
        <v>88</v>
      </c>
      <c r="I679">
        <v>131</v>
      </c>
      <c r="J679">
        <v>184</v>
      </c>
      <c r="K679">
        <v>0.40182648401826399</v>
      </c>
      <c r="L679">
        <v>0.32352941176470501</v>
      </c>
      <c r="M679">
        <v>0.80514705882352899</v>
      </c>
      <c r="N679">
        <v>0.358452138492871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1145</v>
      </c>
      <c r="F680">
        <v>1109</v>
      </c>
      <c r="G680">
        <v>36</v>
      </c>
      <c r="H680">
        <v>1109</v>
      </c>
      <c r="I680">
        <v>36</v>
      </c>
      <c r="J680">
        <v>0</v>
      </c>
      <c r="K680">
        <v>0.96855895196506503</v>
      </c>
      <c r="L680">
        <v>1</v>
      </c>
      <c r="M680">
        <v>1.0324616771866499</v>
      </c>
      <c r="N680">
        <v>0.98402839396628194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684</v>
      </c>
      <c r="F681">
        <v>681</v>
      </c>
      <c r="G681">
        <v>3</v>
      </c>
      <c r="H681">
        <v>602</v>
      </c>
      <c r="I681">
        <v>82</v>
      </c>
      <c r="J681">
        <v>79</v>
      </c>
      <c r="K681">
        <v>0.88011695906432696</v>
      </c>
      <c r="L681">
        <v>0.88399412628487495</v>
      </c>
      <c r="M681">
        <v>1.0044052863436099</v>
      </c>
      <c r="N681">
        <v>0.88205128205128203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264</v>
      </c>
      <c r="F682">
        <v>272</v>
      </c>
      <c r="G682">
        <v>8</v>
      </c>
      <c r="H682">
        <v>200</v>
      </c>
      <c r="I682">
        <v>64</v>
      </c>
      <c r="J682">
        <v>72</v>
      </c>
      <c r="K682">
        <v>0.75757575757575701</v>
      </c>
      <c r="L682">
        <v>0.73529411764705799</v>
      </c>
      <c r="M682">
        <v>0.97058823529411697</v>
      </c>
      <c r="N682">
        <v>0.74626865671641796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1095</v>
      </c>
      <c r="F683">
        <v>1109</v>
      </c>
      <c r="G683">
        <v>14</v>
      </c>
      <c r="H683">
        <v>1091</v>
      </c>
      <c r="I683">
        <v>4</v>
      </c>
      <c r="J683">
        <v>18</v>
      </c>
      <c r="K683">
        <v>0.99634703196346996</v>
      </c>
      <c r="L683">
        <v>0.98376916140667203</v>
      </c>
      <c r="M683">
        <v>0.98737601442741196</v>
      </c>
      <c r="N683">
        <v>0.99001814882032602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668</v>
      </c>
      <c r="F684">
        <v>681</v>
      </c>
      <c r="G684">
        <v>13</v>
      </c>
      <c r="H684">
        <v>597</v>
      </c>
      <c r="I684">
        <v>71</v>
      </c>
      <c r="J684">
        <v>84</v>
      </c>
      <c r="K684">
        <v>0.89371257485029898</v>
      </c>
      <c r="L684">
        <v>0.876651982378854</v>
      </c>
      <c r="M684">
        <v>0.98091042584434596</v>
      </c>
      <c r="N684">
        <v>0.88510007412898395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235</v>
      </c>
      <c r="F685">
        <v>272</v>
      </c>
      <c r="G685">
        <v>37</v>
      </c>
      <c r="H685">
        <v>193</v>
      </c>
      <c r="I685">
        <v>42</v>
      </c>
      <c r="J685">
        <v>79</v>
      </c>
      <c r="K685">
        <v>0.82127659574468004</v>
      </c>
      <c r="L685">
        <v>0.70955882352941102</v>
      </c>
      <c r="M685">
        <v>0.86397058823529405</v>
      </c>
      <c r="N685">
        <v>0.76134122287968398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960</v>
      </c>
      <c r="F686">
        <v>1029</v>
      </c>
      <c r="G686">
        <v>69</v>
      </c>
      <c r="H686">
        <v>955</v>
      </c>
      <c r="I686">
        <v>5</v>
      </c>
      <c r="J686">
        <v>74</v>
      </c>
      <c r="K686">
        <v>0.99479166666666596</v>
      </c>
      <c r="L686">
        <v>0.92808551992225397</v>
      </c>
      <c r="M686">
        <v>0.93294460641399402</v>
      </c>
      <c r="N686">
        <v>0.960281548516842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707</v>
      </c>
      <c r="F687">
        <v>837</v>
      </c>
      <c r="G687">
        <v>130</v>
      </c>
      <c r="H687">
        <v>648</v>
      </c>
      <c r="I687">
        <v>59</v>
      </c>
      <c r="J687">
        <v>189</v>
      </c>
      <c r="K687">
        <v>0.916548797736916</v>
      </c>
      <c r="L687">
        <v>0.77419354838709598</v>
      </c>
      <c r="M687">
        <v>0.84468339307048901</v>
      </c>
      <c r="N687">
        <v>0.83937823834196901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307</v>
      </c>
      <c r="F688">
        <v>240</v>
      </c>
      <c r="G688">
        <v>67</v>
      </c>
      <c r="H688">
        <v>95</v>
      </c>
      <c r="I688">
        <v>212</v>
      </c>
      <c r="J688">
        <v>145</v>
      </c>
      <c r="K688">
        <v>0.30944625407166099</v>
      </c>
      <c r="L688">
        <v>0.39583333333333298</v>
      </c>
      <c r="M688">
        <v>1.2791666666666599</v>
      </c>
      <c r="N688">
        <v>0.34734917733089499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1044</v>
      </c>
      <c r="F689">
        <v>1029</v>
      </c>
      <c r="G689">
        <v>15</v>
      </c>
      <c r="H689">
        <v>1018</v>
      </c>
      <c r="I689">
        <v>26</v>
      </c>
      <c r="J689">
        <v>11</v>
      </c>
      <c r="K689">
        <v>0.97509578544061304</v>
      </c>
      <c r="L689">
        <v>0.98931000971817296</v>
      </c>
      <c r="M689">
        <v>1.01457725947521</v>
      </c>
      <c r="N689">
        <v>0.98215147129763603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870</v>
      </c>
      <c r="F690">
        <v>837</v>
      </c>
      <c r="G690">
        <v>33</v>
      </c>
      <c r="H690">
        <v>785</v>
      </c>
      <c r="I690">
        <v>85</v>
      </c>
      <c r="J690">
        <v>52</v>
      </c>
      <c r="K690">
        <v>0.90229885057471204</v>
      </c>
      <c r="L690">
        <v>0.93787335722819598</v>
      </c>
      <c r="M690">
        <v>1.03942652329749</v>
      </c>
      <c r="N690">
        <v>0.91974223784417097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286</v>
      </c>
      <c r="F691">
        <v>240</v>
      </c>
      <c r="G691">
        <v>46</v>
      </c>
      <c r="H691">
        <v>193</v>
      </c>
      <c r="I691">
        <v>93</v>
      </c>
      <c r="J691">
        <v>47</v>
      </c>
      <c r="K691">
        <v>0.67482517482517401</v>
      </c>
      <c r="L691">
        <v>0.80416666666666603</v>
      </c>
      <c r="M691">
        <v>1.19166666666666</v>
      </c>
      <c r="N691">
        <v>0.73384030418250901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1059</v>
      </c>
      <c r="F692">
        <v>1029</v>
      </c>
      <c r="G692">
        <v>30</v>
      </c>
      <c r="H692">
        <v>1027</v>
      </c>
      <c r="I692">
        <v>32</v>
      </c>
      <c r="J692">
        <v>2</v>
      </c>
      <c r="K692">
        <v>0.96978281397544797</v>
      </c>
      <c r="L692">
        <v>0.998056365403304</v>
      </c>
      <c r="M692">
        <v>1.0291545189504301</v>
      </c>
      <c r="N692">
        <v>0.98371647509578497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899</v>
      </c>
      <c r="F693">
        <v>837</v>
      </c>
      <c r="G693">
        <v>62</v>
      </c>
      <c r="H693">
        <v>796</v>
      </c>
      <c r="I693">
        <v>103</v>
      </c>
      <c r="J693">
        <v>41</v>
      </c>
      <c r="K693">
        <v>0.885428253615127</v>
      </c>
      <c r="L693">
        <v>0.95101553166069297</v>
      </c>
      <c r="M693">
        <v>1.07407407407407</v>
      </c>
      <c r="N693">
        <v>0.91705069124423899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245</v>
      </c>
      <c r="F694">
        <v>240</v>
      </c>
      <c r="G694">
        <v>5</v>
      </c>
      <c r="H694">
        <v>180</v>
      </c>
      <c r="I694">
        <v>65</v>
      </c>
      <c r="J694">
        <v>60</v>
      </c>
      <c r="K694">
        <v>0.73469387755102</v>
      </c>
      <c r="L694">
        <v>0.75</v>
      </c>
      <c r="M694">
        <v>1.0208333333333299</v>
      </c>
      <c r="N694">
        <v>0.74226804123711299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922</v>
      </c>
      <c r="F695">
        <v>1044</v>
      </c>
      <c r="G695">
        <v>122</v>
      </c>
      <c r="H695">
        <v>921</v>
      </c>
      <c r="I695">
        <v>1</v>
      </c>
      <c r="J695">
        <v>123</v>
      </c>
      <c r="K695">
        <v>0.99891540130151801</v>
      </c>
      <c r="L695">
        <v>0.88218390804597702</v>
      </c>
      <c r="M695">
        <v>0.88314176245210696</v>
      </c>
      <c r="N695">
        <v>0.93692777212614398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694</v>
      </c>
      <c r="F696">
        <v>801</v>
      </c>
      <c r="G696">
        <v>107</v>
      </c>
      <c r="H696">
        <v>647</v>
      </c>
      <c r="I696">
        <v>47</v>
      </c>
      <c r="J696">
        <v>154</v>
      </c>
      <c r="K696">
        <v>0.93227665706051799</v>
      </c>
      <c r="L696">
        <v>0.80774032459425704</v>
      </c>
      <c r="M696">
        <v>0.86641697877652901</v>
      </c>
      <c r="N696">
        <v>0.86555183946488201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160</v>
      </c>
      <c r="F697">
        <v>252</v>
      </c>
      <c r="G697">
        <v>92</v>
      </c>
      <c r="H697">
        <v>94</v>
      </c>
      <c r="I697">
        <v>66</v>
      </c>
      <c r="J697">
        <v>158</v>
      </c>
      <c r="K697">
        <v>0.58750000000000002</v>
      </c>
      <c r="L697">
        <v>0.37301587301587302</v>
      </c>
      <c r="M697">
        <v>0.634920634920634</v>
      </c>
      <c r="N697">
        <v>0.45631067961165001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1109</v>
      </c>
      <c r="F698">
        <v>1044</v>
      </c>
      <c r="G698">
        <v>65</v>
      </c>
      <c r="H698">
        <v>1044</v>
      </c>
      <c r="I698">
        <v>65</v>
      </c>
      <c r="J698">
        <v>0</v>
      </c>
      <c r="K698">
        <v>0.94138863841298404</v>
      </c>
      <c r="L698">
        <v>1</v>
      </c>
      <c r="M698">
        <v>1.0622605363984601</v>
      </c>
      <c r="N698">
        <v>0.96980956804458895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836</v>
      </c>
      <c r="F699">
        <v>801</v>
      </c>
      <c r="G699">
        <v>35</v>
      </c>
      <c r="H699">
        <v>766</v>
      </c>
      <c r="I699">
        <v>70</v>
      </c>
      <c r="J699">
        <v>35</v>
      </c>
      <c r="K699">
        <v>0.91626794258373201</v>
      </c>
      <c r="L699">
        <v>0.95630461922596699</v>
      </c>
      <c r="M699">
        <v>1.0436953807740299</v>
      </c>
      <c r="N699">
        <v>0.93585827733659099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262</v>
      </c>
      <c r="F700">
        <v>252</v>
      </c>
      <c r="G700">
        <v>10</v>
      </c>
      <c r="H700">
        <v>201</v>
      </c>
      <c r="I700">
        <v>61</v>
      </c>
      <c r="J700">
        <v>51</v>
      </c>
      <c r="K700">
        <v>0.76717557251908397</v>
      </c>
      <c r="L700">
        <v>0.79761904761904701</v>
      </c>
      <c r="M700">
        <v>1.03968253968253</v>
      </c>
      <c r="N700">
        <v>0.78210116731517498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1081</v>
      </c>
      <c r="F701">
        <v>1044</v>
      </c>
      <c r="G701">
        <v>37</v>
      </c>
      <c r="H701">
        <v>1041</v>
      </c>
      <c r="I701">
        <v>40</v>
      </c>
      <c r="J701">
        <v>3</v>
      </c>
      <c r="K701">
        <v>0.96299722479185901</v>
      </c>
      <c r="L701">
        <v>0.99712643678160895</v>
      </c>
      <c r="M701">
        <v>1.0354406130268199</v>
      </c>
      <c r="N701">
        <v>0.97976470588235298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899</v>
      </c>
      <c r="F702">
        <v>801</v>
      </c>
      <c r="G702">
        <v>98</v>
      </c>
      <c r="H702">
        <v>782</v>
      </c>
      <c r="I702">
        <v>117</v>
      </c>
      <c r="J702">
        <v>19</v>
      </c>
      <c r="K702">
        <v>0.86985539488320296</v>
      </c>
      <c r="L702">
        <v>0.97627965043695297</v>
      </c>
      <c r="M702">
        <v>1.1223470661672901</v>
      </c>
      <c r="N702">
        <v>0.92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254</v>
      </c>
      <c r="F703">
        <v>252</v>
      </c>
      <c r="G703">
        <v>2</v>
      </c>
      <c r="H703">
        <v>198</v>
      </c>
      <c r="I703">
        <v>56</v>
      </c>
      <c r="J703">
        <v>54</v>
      </c>
      <c r="K703">
        <v>0.77952755905511795</v>
      </c>
      <c r="L703">
        <v>0.78571428571428503</v>
      </c>
      <c r="M703">
        <v>1.0079365079364999</v>
      </c>
      <c r="N703">
        <v>0.78260869565217395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1069</v>
      </c>
      <c r="F704">
        <v>1076</v>
      </c>
      <c r="G704">
        <v>7</v>
      </c>
      <c r="H704">
        <v>1042</v>
      </c>
      <c r="I704">
        <v>27</v>
      </c>
      <c r="J704">
        <v>34</v>
      </c>
      <c r="K704">
        <v>0.97474275023386303</v>
      </c>
      <c r="L704">
        <v>0.96840148698884698</v>
      </c>
      <c r="M704">
        <v>0.99349442379182096</v>
      </c>
      <c r="N704">
        <v>0.97156177156177104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693</v>
      </c>
      <c r="F705">
        <v>753</v>
      </c>
      <c r="G705">
        <v>60</v>
      </c>
      <c r="H705">
        <v>648</v>
      </c>
      <c r="I705">
        <v>45</v>
      </c>
      <c r="J705">
        <v>105</v>
      </c>
      <c r="K705">
        <v>0.93506493506493504</v>
      </c>
      <c r="L705">
        <v>0.86055776892430202</v>
      </c>
      <c r="M705">
        <v>0.920318725099601</v>
      </c>
      <c r="N705">
        <v>0.89626556016597503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310</v>
      </c>
      <c r="F706">
        <v>245</v>
      </c>
      <c r="G706">
        <v>65</v>
      </c>
      <c r="H706">
        <v>191</v>
      </c>
      <c r="I706">
        <v>119</v>
      </c>
      <c r="J706">
        <v>54</v>
      </c>
      <c r="K706">
        <v>0.61612903225806404</v>
      </c>
      <c r="L706">
        <v>0.77959183673469301</v>
      </c>
      <c r="M706">
        <v>1.2653061224489699</v>
      </c>
      <c r="N706">
        <v>0.68828828828828803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1069</v>
      </c>
      <c r="F707">
        <v>1076</v>
      </c>
      <c r="G707">
        <v>7</v>
      </c>
      <c r="H707">
        <v>1061</v>
      </c>
      <c r="I707">
        <v>8</v>
      </c>
      <c r="J707">
        <v>15</v>
      </c>
      <c r="K707">
        <v>0.99251637043966301</v>
      </c>
      <c r="L707">
        <v>0.98605947955390305</v>
      </c>
      <c r="M707">
        <v>0.99349442379182096</v>
      </c>
      <c r="N707">
        <v>0.98927738927738895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727</v>
      </c>
      <c r="F708">
        <v>753</v>
      </c>
      <c r="G708">
        <v>26</v>
      </c>
      <c r="H708">
        <v>674</v>
      </c>
      <c r="I708">
        <v>53</v>
      </c>
      <c r="J708">
        <v>79</v>
      </c>
      <c r="K708">
        <v>0.92709766162310803</v>
      </c>
      <c r="L708">
        <v>0.89508632138114197</v>
      </c>
      <c r="M708">
        <v>0.96547144754316006</v>
      </c>
      <c r="N708">
        <v>0.91081081081080995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246</v>
      </c>
      <c r="F709">
        <v>245</v>
      </c>
      <c r="G709">
        <v>1</v>
      </c>
      <c r="H709">
        <v>179</v>
      </c>
      <c r="I709">
        <v>67</v>
      </c>
      <c r="J709">
        <v>66</v>
      </c>
      <c r="K709">
        <v>0.72764227642276402</v>
      </c>
      <c r="L709">
        <v>0.73061224489795895</v>
      </c>
      <c r="M709">
        <v>1.0040816326530599</v>
      </c>
      <c r="N709">
        <v>0.72912423625254497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1073</v>
      </c>
      <c r="F710">
        <v>1076</v>
      </c>
      <c r="G710">
        <v>3</v>
      </c>
      <c r="H710">
        <v>1069</v>
      </c>
      <c r="I710">
        <v>4</v>
      </c>
      <c r="J710">
        <v>7</v>
      </c>
      <c r="K710">
        <v>0.99627213420316796</v>
      </c>
      <c r="L710">
        <v>0.99349442379182096</v>
      </c>
      <c r="M710">
        <v>0.99721189591077997</v>
      </c>
      <c r="N710">
        <v>0.99488134015821295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753</v>
      </c>
      <c r="F711">
        <v>753</v>
      </c>
      <c r="G711">
        <v>0</v>
      </c>
      <c r="H711">
        <v>691</v>
      </c>
      <c r="I711">
        <v>62</v>
      </c>
      <c r="J711">
        <v>62</v>
      </c>
      <c r="K711">
        <v>0.91766268260292105</v>
      </c>
      <c r="L711">
        <v>0.91766268260292105</v>
      </c>
      <c r="M711">
        <v>1</v>
      </c>
      <c r="N711">
        <v>0.91766268260292105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240</v>
      </c>
      <c r="F712">
        <v>245</v>
      </c>
      <c r="G712">
        <v>5</v>
      </c>
      <c r="H712">
        <v>185</v>
      </c>
      <c r="I712">
        <v>55</v>
      </c>
      <c r="J712">
        <v>60</v>
      </c>
      <c r="K712">
        <v>0.77083333333333304</v>
      </c>
      <c r="L712">
        <v>0.75510204081632604</v>
      </c>
      <c r="M712">
        <v>0.97959183673469297</v>
      </c>
      <c r="N712">
        <v>0.76288659793814395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1231</v>
      </c>
      <c r="F713">
        <v>1251</v>
      </c>
      <c r="G713">
        <v>20</v>
      </c>
      <c r="H713">
        <v>1222</v>
      </c>
      <c r="I713">
        <v>9</v>
      </c>
      <c r="J713">
        <v>29</v>
      </c>
      <c r="K713">
        <v>0.99268887083671797</v>
      </c>
      <c r="L713">
        <v>0.97681854516386801</v>
      </c>
      <c r="M713">
        <v>0.98401278976818496</v>
      </c>
      <c r="N713">
        <v>0.98468976631748595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814</v>
      </c>
      <c r="F714">
        <v>841</v>
      </c>
      <c r="G714">
        <v>27</v>
      </c>
      <c r="H714">
        <v>705</v>
      </c>
      <c r="I714">
        <v>109</v>
      </c>
      <c r="J714">
        <v>136</v>
      </c>
      <c r="K714">
        <v>0.86609336609336596</v>
      </c>
      <c r="L714">
        <v>0.83828775267538602</v>
      </c>
      <c r="M714">
        <v>0.96789536266349496</v>
      </c>
      <c r="N714">
        <v>0.85196374622356497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313</v>
      </c>
      <c r="F715">
        <v>252</v>
      </c>
      <c r="G715">
        <v>61</v>
      </c>
      <c r="H715">
        <v>192</v>
      </c>
      <c r="I715">
        <v>121</v>
      </c>
      <c r="J715">
        <v>60</v>
      </c>
      <c r="K715">
        <v>0.61341853035143701</v>
      </c>
      <c r="L715">
        <v>0.76190476190476097</v>
      </c>
      <c r="M715">
        <v>1.2420634920634901</v>
      </c>
      <c r="N715">
        <v>0.67964601769911503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1197</v>
      </c>
      <c r="F716">
        <v>1251</v>
      </c>
      <c r="G716">
        <v>54</v>
      </c>
      <c r="H716">
        <v>1181</v>
      </c>
      <c r="I716">
        <v>16</v>
      </c>
      <c r="J716">
        <v>70</v>
      </c>
      <c r="K716">
        <v>0.98663324979114397</v>
      </c>
      <c r="L716">
        <v>0.94404476418864902</v>
      </c>
      <c r="M716">
        <v>0.95683453237409999</v>
      </c>
      <c r="N716">
        <v>0.96486928104575098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861</v>
      </c>
      <c r="F717">
        <v>841</v>
      </c>
      <c r="G717">
        <v>20</v>
      </c>
      <c r="H717">
        <v>766</v>
      </c>
      <c r="I717">
        <v>95</v>
      </c>
      <c r="J717">
        <v>75</v>
      </c>
      <c r="K717">
        <v>0.88966318234610897</v>
      </c>
      <c r="L717">
        <v>0.91082045184304306</v>
      </c>
      <c r="M717">
        <v>1.02378121284185</v>
      </c>
      <c r="N717">
        <v>0.90011750881316099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264</v>
      </c>
      <c r="F718">
        <v>252</v>
      </c>
      <c r="G718">
        <v>12</v>
      </c>
      <c r="H718">
        <v>198</v>
      </c>
      <c r="I718">
        <v>66</v>
      </c>
      <c r="J718">
        <v>54</v>
      </c>
      <c r="K718">
        <v>0.75</v>
      </c>
      <c r="L718">
        <v>0.78571428571428503</v>
      </c>
      <c r="M718">
        <v>1.0476190476190399</v>
      </c>
      <c r="N718">
        <v>0.76744186046511598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1242</v>
      </c>
      <c r="F719">
        <v>1251</v>
      </c>
      <c r="G719">
        <v>9</v>
      </c>
      <c r="H719">
        <v>1239</v>
      </c>
      <c r="I719">
        <v>3</v>
      </c>
      <c r="J719">
        <v>12</v>
      </c>
      <c r="K719">
        <v>0.99758454106280103</v>
      </c>
      <c r="L719">
        <v>0.990407673860911</v>
      </c>
      <c r="M719">
        <v>0.99280575539568305</v>
      </c>
      <c r="N719">
        <v>0.99398315282791805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867</v>
      </c>
      <c r="F720">
        <v>841</v>
      </c>
      <c r="G720">
        <v>26</v>
      </c>
      <c r="H720">
        <v>776</v>
      </c>
      <c r="I720">
        <v>91</v>
      </c>
      <c r="J720">
        <v>65</v>
      </c>
      <c r="K720">
        <v>0.89504036908881202</v>
      </c>
      <c r="L720">
        <v>0.92271105826397104</v>
      </c>
      <c r="M720">
        <v>1.03091557669441</v>
      </c>
      <c r="N720">
        <v>0.90866510538641598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252</v>
      </c>
      <c r="F721">
        <v>252</v>
      </c>
      <c r="G721">
        <v>0</v>
      </c>
      <c r="H721">
        <v>195</v>
      </c>
      <c r="I721">
        <v>57</v>
      </c>
      <c r="J721">
        <v>57</v>
      </c>
      <c r="K721">
        <v>0.77380952380952295</v>
      </c>
      <c r="L721">
        <v>0.77380952380952295</v>
      </c>
      <c r="M721">
        <v>1</v>
      </c>
      <c r="N721">
        <v>0.77380952380952295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957</v>
      </c>
      <c r="F722">
        <v>920</v>
      </c>
      <c r="G722">
        <v>37</v>
      </c>
      <c r="H722">
        <v>916</v>
      </c>
      <c r="I722">
        <v>41</v>
      </c>
      <c r="J722">
        <v>4</v>
      </c>
      <c r="K722">
        <v>0.95715778474399105</v>
      </c>
      <c r="L722">
        <v>0.99565217391304295</v>
      </c>
      <c r="M722">
        <v>1.04021739130434</v>
      </c>
      <c r="N722">
        <v>0.97602557272242896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547</v>
      </c>
      <c r="F723">
        <v>549</v>
      </c>
      <c r="G723">
        <v>2</v>
      </c>
      <c r="H723">
        <v>457</v>
      </c>
      <c r="I723">
        <v>90</v>
      </c>
      <c r="J723">
        <v>92</v>
      </c>
      <c r="K723">
        <v>0.83546617915904897</v>
      </c>
      <c r="L723">
        <v>0.83242258652094703</v>
      </c>
      <c r="M723">
        <v>0.99635701275045496</v>
      </c>
      <c r="N723">
        <v>0.83394160583941601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245</v>
      </c>
      <c r="F724">
        <v>204</v>
      </c>
      <c r="G724">
        <v>41</v>
      </c>
      <c r="H724">
        <v>168</v>
      </c>
      <c r="I724">
        <v>77</v>
      </c>
      <c r="J724">
        <v>36</v>
      </c>
      <c r="K724">
        <v>0.68571428571428505</v>
      </c>
      <c r="L724">
        <v>0.82352941176470495</v>
      </c>
      <c r="M724">
        <v>1.20098039215686</v>
      </c>
      <c r="N724">
        <v>0.74832962138084602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918</v>
      </c>
      <c r="F725">
        <v>920</v>
      </c>
      <c r="G725">
        <v>2</v>
      </c>
      <c r="H725">
        <v>905</v>
      </c>
      <c r="I725">
        <v>13</v>
      </c>
      <c r="J725">
        <v>15</v>
      </c>
      <c r="K725">
        <v>0.98583877995642699</v>
      </c>
      <c r="L725">
        <v>0.98369565217391297</v>
      </c>
      <c r="M725">
        <v>0.99782608695652097</v>
      </c>
      <c r="N725">
        <v>0.98476605005440698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555</v>
      </c>
      <c r="F726">
        <v>549</v>
      </c>
      <c r="G726">
        <v>6</v>
      </c>
      <c r="H726">
        <v>468</v>
      </c>
      <c r="I726">
        <v>87</v>
      </c>
      <c r="J726">
        <v>81</v>
      </c>
      <c r="K726">
        <v>0.84324324324324296</v>
      </c>
      <c r="L726">
        <v>0.85245901639344202</v>
      </c>
      <c r="M726">
        <v>1.0109289617486299</v>
      </c>
      <c r="N726">
        <v>0.84782608695652095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222</v>
      </c>
      <c r="F727">
        <v>204</v>
      </c>
      <c r="G727">
        <v>18</v>
      </c>
      <c r="H727">
        <v>168</v>
      </c>
      <c r="I727">
        <v>54</v>
      </c>
      <c r="J727">
        <v>36</v>
      </c>
      <c r="K727">
        <v>0.75675675675675602</v>
      </c>
      <c r="L727">
        <v>0.82352941176470495</v>
      </c>
      <c r="M727">
        <v>1.0882352941176401</v>
      </c>
      <c r="N727">
        <v>0.78873239436619702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916</v>
      </c>
      <c r="F728">
        <v>920</v>
      </c>
      <c r="G728">
        <v>4</v>
      </c>
      <c r="H728">
        <v>913</v>
      </c>
      <c r="I728">
        <v>3</v>
      </c>
      <c r="J728">
        <v>7</v>
      </c>
      <c r="K728">
        <v>0.99672489082969395</v>
      </c>
      <c r="L728">
        <v>0.99239130434782596</v>
      </c>
      <c r="M728">
        <v>0.99565217391304295</v>
      </c>
      <c r="N728">
        <v>0.99455337690631795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607</v>
      </c>
      <c r="F729">
        <v>549</v>
      </c>
      <c r="G729">
        <v>58</v>
      </c>
      <c r="H729">
        <v>510</v>
      </c>
      <c r="I729">
        <v>97</v>
      </c>
      <c r="J729">
        <v>39</v>
      </c>
      <c r="K729">
        <v>0.84019769357495799</v>
      </c>
      <c r="L729">
        <v>0.92896174863387904</v>
      </c>
      <c r="M729">
        <v>1.10564663023679</v>
      </c>
      <c r="N729">
        <v>0.88235294117647001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203</v>
      </c>
      <c r="F730">
        <v>204</v>
      </c>
      <c r="G730">
        <v>1</v>
      </c>
      <c r="H730">
        <v>162</v>
      </c>
      <c r="I730">
        <v>41</v>
      </c>
      <c r="J730">
        <v>42</v>
      </c>
      <c r="K730">
        <v>0.798029556650246</v>
      </c>
      <c r="L730">
        <v>0.79411764705882304</v>
      </c>
      <c r="M730">
        <v>0.99509803921568596</v>
      </c>
      <c r="N730">
        <v>0.79606879606879599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1007</v>
      </c>
      <c r="F731">
        <v>946</v>
      </c>
      <c r="G731">
        <v>61</v>
      </c>
      <c r="H731">
        <v>943</v>
      </c>
      <c r="I731">
        <v>64</v>
      </c>
      <c r="J731">
        <v>3</v>
      </c>
      <c r="K731">
        <v>0.93644488579940399</v>
      </c>
      <c r="L731">
        <v>0.99682875264270598</v>
      </c>
      <c r="M731">
        <v>1.0644820295983</v>
      </c>
      <c r="N731">
        <v>0.96569380440348096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685</v>
      </c>
      <c r="F732">
        <v>703</v>
      </c>
      <c r="G732">
        <v>18</v>
      </c>
      <c r="H732">
        <v>610</v>
      </c>
      <c r="I732">
        <v>75</v>
      </c>
      <c r="J732">
        <v>93</v>
      </c>
      <c r="K732">
        <v>0.89051094890510896</v>
      </c>
      <c r="L732">
        <v>0.86770981507823597</v>
      </c>
      <c r="M732">
        <v>0.97439544807965806</v>
      </c>
      <c r="N732">
        <v>0.87896253602305396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238</v>
      </c>
      <c r="F733">
        <v>247</v>
      </c>
      <c r="G733">
        <v>9</v>
      </c>
      <c r="H733">
        <v>170</v>
      </c>
      <c r="I733">
        <v>68</v>
      </c>
      <c r="J733">
        <v>77</v>
      </c>
      <c r="K733">
        <v>0.71428571428571397</v>
      </c>
      <c r="L733">
        <v>0.68825910931173995</v>
      </c>
      <c r="M733">
        <v>0.96356275303643701</v>
      </c>
      <c r="N733">
        <v>0.70103092783505105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949</v>
      </c>
      <c r="F734">
        <v>946</v>
      </c>
      <c r="G734">
        <v>3</v>
      </c>
      <c r="H734">
        <v>920</v>
      </c>
      <c r="I734">
        <v>29</v>
      </c>
      <c r="J734">
        <v>26</v>
      </c>
      <c r="K734">
        <v>0.96944151738672202</v>
      </c>
      <c r="L734">
        <v>0.97251585623678605</v>
      </c>
      <c r="M734">
        <v>1.00317124735729</v>
      </c>
      <c r="N734">
        <v>0.97097625329815296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699</v>
      </c>
      <c r="F735">
        <v>703</v>
      </c>
      <c r="G735">
        <v>4</v>
      </c>
      <c r="H735">
        <v>637</v>
      </c>
      <c r="I735">
        <v>62</v>
      </c>
      <c r="J735">
        <v>66</v>
      </c>
      <c r="K735">
        <v>0.91130185979971301</v>
      </c>
      <c r="L735">
        <v>0.90611664295874805</v>
      </c>
      <c r="M735">
        <v>0.994310099573257</v>
      </c>
      <c r="N735">
        <v>0.90870185449357999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229</v>
      </c>
      <c r="F736">
        <v>247</v>
      </c>
      <c r="G736">
        <v>18</v>
      </c>
      <c r="H736">
        <v>174</v>
      </c>
      <c r="I736">
        <v>55</v>
      </c>
      <c r="J736">
        <v>73</v>
      </c>
      <c r="K736">
        <v>0.75982532751091703</v>
      </c>
      <c r="L736">
        <v>0.70445344129554599</v>
      </c>
      <c r="M736">
        <v>0.92712550607287403</v>
      </c>
      <c r="N736">
        <v>0.73109243697478898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935</v>
      </c>
      <c r="I737">
        <v>4</v>
      </c>
      <c r="J737">
        <v>11</v>
      </c>
      <c r="K737">
        <v>0.99574014909478104</v>
      </c>
      <c r="L737">
        <v>0.98837209302325502</v>
      </c>
      <c r="M737">
        <v>0.992600422832981</v>
      </c>
      <c r="N737">
        <v>0.99204244031830202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724</v>
      </c>
      <c r="F738">
        <v>703</v>
      </c>
      <c r="G738">
        <v>21</v>
      </c>
      <c r="H738">
        <v>647</v>
      </c>
      <c r="I738">
        <v>77</v>
      </c>
      <c r="J738">
        <v>56</v>
      </c>
      <c r="K738">
        <v>0.89364640883977897</v>
      </c>
      <c r="L738">
        <v>0.920341394025604</v>
      </c>
      <c r="M738">
        <v>1.0298719772403899</v>
      </c>
      <c r="N738">
        <v>0.90679747722494697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242</v>
      </c>
      <c r="F739">
        <v>247</v>
      </c>
      <c r="G739">
        <v>5</v>
      </c>
      <c r="H739">
        <v>185</v>
      </c>
      <c r="I739">
        <v>57</v>
      </c>
      <c r="J739">
        <v>62</v>
      </c>
      <c r="K739">
        <v>0.76446280991735505</v>
      </c>
      <c r="L739">
        <v>0.748987854251012</v>
      </c>
      <c r="M739">
        <v>0.97975708502024295</v>
      </c>
      <c r="N739">
        <v>0.75664621676891597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991</v>
      </c>
      <c r="F740">
        <v>999</v>
      </c>
      <c r="G740">
        <v>8</v>
      </c>
      <c r="H740">
        <v>975</v>
      </c>
      <c r="I740">
        <v>16</v>
      </c>
      <c r="J740">
        <v>24</v>
      </c>
      <c r="K740">
        <v>0.98385469223007005</v>
      </c>
      <c r="L740">
        <v>0.97597597597597596</v>
      </c>
      <c r="M740">
        <v>0.99199199199199195</v>
      </c>
      <c r="N740">
        <v>0.97989949748743699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832</v>
      </c>
      <c r="F741">
        <v>835</v>
      </c>
      <c r="G741">
        <v>3</v>
      </c>
      <c r="H741">
        <v>738</v>
      </c>
      <c r="I741">
        <v>94</v>
      </c>
      <c r="J741">
        <v>97</v>
      </c>
      <c r="K741">
        <v>0.88701923076922995</v>
      </c>
      <c r="L741">
        <v>0.88383233532934102</v>
      </c>
      <c r="M741">
        <v>0.99640718562874198</v>
      </c>
      <c r="N741">
        <v>0.88542291541691598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308</v>
      </c>
      <c r="F742">
        <v>266</v>
      </c>
      <c r="G742">
        <v>42</v>
      </c>
      <c r="H742">
        <v>195</v>
      </c>
      <c r="I742">
        <v>113</v>
      </c>
      <c r="J742">
        <v>71</v>
      </c>
      <c r="K742">
        <v>0.63311688311688297</v>
      </c>
      <c r="L742">
        <v>0.733082706766917</v>
      </c>
      <c r="M742">
        <v>1.1578947368421</v>
      </c>
      <c r="N742">
        <v>0.67944250871080103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995</v>
      </c>
      <c r="F743">
        <v>999</v>
      </c>
      <c r="G743">
        <v>4</v>
      </c>
      <c r="H743">
        <v>977</v>
      </c>
      <c r="I743">
        <v>18</v>
      </c>
      <c r="J743">
        <v>22</v>
      </c>
      <c r="K743">
        <v>0.98190954773869299</v>
      </c>
      <c r="L743">
        <v>0.97797797797797803</v>
      </c>
      <c r="M743">
        <v>0.99599599599599598</v>
      </c>
      <c r="N743">
        <v>0.97993981945837505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819</v>
      </c>
      <c r="F744">
        <v>835</v>
      </c>
      <c r="G744">
        <v>16</v>
      </c>
      <c r="H744">
        <v>741</v>
      </c>
      <c r="I744">
        <v>78</v>
      </c>
      <c r="J744">
        <v>94</v>
      </c>
      <c r="K744">
        <v>0.90476190476190399</v>
      </c>
      <c r="L744">
        <v>0.88742514970059805</v>
      </c>
      <c r="M744">
        <v>0.98083832335329302</v>
      </c>
      <c r="N744">
        <v>0.89600967351874194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260</v>
      </c>
      <c r="F745">
        <v>266</v>
      </c>
      <c r="G745">
        <v>6</v>
      </c>
      <c r="H745">
        <v>188</v>
      </c>
      <c r="I745">
        <v>72</v>
      </c>
      <c r="J745">
        <v>78</v>
      </c>
      <c r="K745">
        <v>0.72307692307692295</v>
      </c>
      <c r="L745">
        <v>0.70676691729323304</v>
      </c>
      <c r="M745">
        <v>0.977443609022556</v>
      </c>
      <c r="N745">
        <v>0.71482889733840305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1008</v>
      </c>
      <c r="F746">
        <v>999</v>
      </c>
      <c r="G746">
        <v>9</v>
      </c>
      <c r="H746">
        <v>996</v>
      </c>
      <c r="I746">
        <v>12</v>
      </c>
      <c r="J746">
        <v>3</v>
      </c>
      <c r="K746">
        <v>0.98809523809523803</v>
      </c>
      <c r="L746">
        <v>0.99699699699699695</v>
      </c>
      <c r="M746">
        <v>1.009009009009</v>
      </c>
      <c r="N746">
        <v>0.99252615844544101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882</v>
      </c>
      <c r="F747">
        <v>835</v>
      </c>
      <c r="G747">
        <v>47</v>
      </c>
      <c r="H747">
        <v>781</v>
      </c>
      <c r="I747">
        <v>101</v>
      </c>
      <c r="J747">
        <v>54</v>
      </c>
      <c r="K747">
        <v>0.88548752834467104</v>
      </c>
      <c r="L747">
        <v>0.935329341317365</v>
      </c>
      <c r="M747">
        <v>1.0562874251497001</v>
      </c>
      <c r="N747">
        <v>0.909726266744321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271</v>
      </c>
      <c r="F748">
        <v>266</v>
      </c>
      <c r="G748">
        <v>5</v>
      </c>
      <c r="H748">
        <v>192</v>
      </c>
      <c r="I748">
        <v>79</v>
      </c>
      <c r="J748">
        <v>74</v>
      </c>
      <c r="K748">
        <v>0.70848708487084799</v>
      </c>
      <c r="L748">
        <v>0.721804511278195</v>
      </c>
      <c r="M748">
        <v>1.0187969924811999</v>
      </c>
      <c r="N748">
        <v>0.71508379888268103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1124</v>
      </c>
      <c r="F749">
        <v>1079</v>
      </c>
      <c r="G749">
        <v>45</v>
      </c>
      <c r="H749">
        <v>1078</v>
      </c>
      <c r="I749">
        <v>46</v>
      </c>
      <c r="J749">
        <v>1</v>
      </c>
      <c r="K749">
        <v>0.95907473309608504</v>
      </c>
      <c r="L749">
        <v>0.99907321594068499</v>
      </c>
      <c r="M749">
        <v>1.04170528266913</v>
      </c>
      <c r="N749">
        <v>0.97866545619609602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634</v>
      </c>
      <c r="F750">
        <v>680</v>
      </c>
      <c r="G750">
        <v>46</v>
      </c>
      <c r="H750">
        <v>588</v>
      </c>
      <c r="I750">
        <v>46</v>
      </c>
      <c r="J750">
        <v>92</v>
      </c>
      <c r="K750">
        <v>0.92744479495268095</v>
      </c>
      <c r="L750">
        <v>0.86470588235294099</v>
      </c>
      <c r="M750">
        <v>0.93235294117647005</v>
      </c>
      <c r="N750">
        <v>0.89497716894977097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230</v>
      </c>
      <c r="F751">
        <v>247</v>
      </c>
      <c r="G751">
        <v>17</v>
      </c>
      <c r="H751">
        <v>164</v>
      </c>
      <c r="I751">
        <v>66</v>
      </c>
      <c r="J751">
        <v>83</v>
      </c>
      <c r="K751">
        <v>0.713043478260869</v>
      </c>
      <c r="L751">
        <v>0.66396761133603199</v>
      </c>
      <c r="M751">
        <v>0.93117408906882504</v>
      </c>
      <c r="N751">
        <v>0.68763102725366798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1073</v>
      </c>
      <c r="F752">
        <v>1079</v>
      </c>
      <c r="G752">
        <v>6</v>
      </c>
      <c r="H752">
        <v>1056</v>
      </c>
      <c r="I752">
        <v>17</v>
      </c>
      <c r="J752">
        <v>23</v>
      </c>
      <c r="K752">
        <v>0.98415657036346604</v>
      </c>
      <c r="L752">
        <v>0.97868396663577295</v>
      </c>
      <c r="M752">
        <v>0.99443929564411404</v>
      </c>
      <c r="N752">
        <v>0.98141263940520396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660</v>
      </c>
      <c r="F753">
        <v>680</v>
      </c>
      <c r="G753">
        <v>20</v>
      </c>
      <c r="H753">
        <v>616</v>
      </c>
      <c r="I753">
        <v>44</v>
      </c>
      <c r="J753">
        <v>64</v>
      </c>
      <c r="K753">
        <v>0.93333333333333302</v>
      </c>
      <c r="L753">
        <v>0.90588235294117603</v>
      </c>
      <c r="M753">
        <v>0.97058823529411697</v>
      </c>
      <c r="N753">
        <v>0.91940298507462603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232</v>
      </c>
      <c r="F754">
        <v>247</v>
      </c>
      <c r="G754">
        <v>15</v>
      </c>
      <c r="H754">
        <v>192</v>
      </c>
      <c r="I754">
        <v>40</v>
      </c>
      <c r="J754">
        <v>55</v>
      </c>
      <c r="K754">
        <v>0.82758620689655105</v>
      </c>
      <c r="L754">
        <v>0.77732793522267196</v>
      </c>
      <c r="M754">
        <v>0.93927125506072795</v>
      </c>
      <c r="N754">
        <v>0.80167014613778698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1080</v>
      </c>
      <c r="F755">
        <v>1079</v>
      </c>
      <c r="G755">
        <v>1</v>
      </c>
      <c r="H755">
        <v>1074</v>
      </c>
      <c r="I755">
        <v>6</v>
      </c>
      <c r="J755">
        <v>5</v>
      </c>
      <c r="K755">
        <v>0.99444444444444402</v>
      </c>
      <c r="L755">
        <v>0.99536607970342905</v>
      </c>
      <c r="M755">
        <v>1.0009267840593099</v>
      </c>
      <c r="N755">
        <v>0.99490504863362605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707</v>
      </c>
      <c r="F756">
        <v>680</v>
      </c>
      <c r="G756">
        <v>27</v>
      </c>
      <c r="H756">
        <v>654</v>
      </c>
      <c r="I756">
        <v>53</v>
      </c>
      <c r="J756">
        <v>26</v>
      </c>
      <c r="K756">
        <v>0.925035360678925</v>
      </c>
      <c r="L756">
        <v>0.96176470588235297</v>
      </c>
      <c r="M756">
        <v>1.0397058823529399</v>
      </c>
      <c r="N756">
        <v>0.94304253785147796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243</v>
      </c>
      <c r="F757">
        <v>247</v>
      </c>
      <c r="G757">
        <v>4</v>
      </c>
      <c r="H757">
        <v>208</v>
      </c>
      <c r="I757">
        <v>35</v>
      </c>
      <c r="J757">
        <v>39</v>
      </c>
      <c r="K757">
        <v>0.85596707818929996</v>
      </c>
      <c r="L757">
        <v>0.84210526315789402</v>
      </c>
      <c r="M757">
        <v>0.98380566801619396</v>
      </c>
      <c r="N757">
        <v>0.84897959183673399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983</v>
      </c>
      <c r="F758">
        <v>946</v>
      </c>
      <c r="G758">
        <v>37</v>
      </c>
      <c r="H758">
        <v>944</v>
      </c>
      <c r="I758">
        <v>39</v>
      </c>
      <c r="J758">
        <v>2</v>
      </c>
      <c r="K758">
        <v>0.96032553407934895</v>
      </c>
      <c r="L758">
        <v>0.99788583509513695</v>
      </c>
      <c r="M758">
        <v>1.0391120507399501</v>
      </c>
      <c r="N758">
        <v>0.97874546397096895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665</v>
      </c>
      <c r="F759">
        <v>718</v>
      </c>
      <c r="G759">
        <v>53</v>
      </c>
      <c r="H759">
        <v>599</v>
      </c>
      <c r="I759">
        <v>66</v>
      </c>
      <c r="J759">
        <v>119</v>
      </c>
      <c r="K759">
        <v>0.90075187969924797</v>
      </c>
      <c r="L759">
        <v>0.83426183844011104</v>
      </c>
      <c r="M759">
        <v>0.92618384401114195</v>
      </c>
      <c r="N759">
        <v>0.86623282718727401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248</v>
      </c>
      <c r="F760">
        <v>207</v>
      </c>
      <c r="G760">
        <v>41</v>
      </c>
      <c r="H760">
        <v>145</v>
      </c>
      <c r="I760">
        <v>103</v>
      </c>
      <c r="J760">
        <v>62</v>
      </c>
      <c r="K760">
        <v>0.58467741935483797</v>
      </c>
      <c r="L760">
        <v>0.70048309178743895</v>
      </c>
      <c r="M760">
        <v>1.19806763285024</v>
      </c>
      <c r="N760">
        <v>0.63736263736263699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938</v>
      </c>
      <c r="F761">
        <v>946</v>
      </c>
      <c r="G761">
        <v>8</v>
      </c>
      <c r="H761">
        <v>929</v>
      </c>
      <c r="I761">
        <v>9</v>
      </c>
      <c r="J761">
        <v>17</v>
      </c>
      <c r="K761">
        <v>0.99040511727078895</v>
      </c>
      <c r="L761">
        <v>0.98202959830866798</v>
      </c>
      <c r="M761">
        <v>0.99154334038054903</v>
      </c>
      <c r="N761">
        <v>0.98619957537154901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724</v>
      </c>
      <c r="F762">
        <v>718</v>
      </c>
      <c r="G762">
        <v>6</v>
      </c>
      <c r="H762">
        <v>649</v>
      </c>
      <c r="I762">
        <v>75</v>
      </c>
      <c r="J762">
        <v>69</v>
      </c>
      <c r="K762">
        <v>0.89640883977900498</v>
      </c>
      <c r="L762">
        <v>0.90389972144846797</v>
      </c>
      <c r="M762">
        <v>1.008356545961</v>
      </c>
      <c r="N762">
        <v>0.90013869625520104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223</v>
      </c>
      <c r="F763">
        <v>207</v>
      </c>
      <c r="G763">
        <v>16</v>
      </c>
      <c r="H763">
        <v>144</v>
      </c>
      <c r="I763">
        <v>79</v>
      </c>
      <c r="J763">
        <v>63</v>
      </c>
      <c r="K763">
        <v>0.64573991031390099</v>
      </c>
      <c r="L763">
        <v>0.69565217391304301</v>
      </c>
      <c r="M763">
        <v>1.0772946859903301</v>
      </c>
      <c r="N763">
        <v>0.669767441860465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945</v>
      </c>
      <c r="F764">
        <v>946</v>
      </c>
      <c r="G764">
        <v>1</v>
      </c>
      <c r="H764">
        <v>942</v>
      </c>
      <c r="I764">
        <v>3</v>
      </c>
      <c r="J764">
        <v>4</v>
      </c>
      <c r="K764">
        <v>0.99682539682539595</v>
      </c>
      <c r="L764">
        <v>0.99577167019027402</v>
      </c>
      <c r="M764">
        <v>0.99894291754756803</v>
      </c>
      <c r="N764">
        <v>0.99629825489159096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734</v>
      </c>
      <c r="F765">
        <v>718</v>
      </c>
      <c r="G765">
        <v>16</v>
      </c>
      <c r="H765">
        <v>655</v>
      </c>
      <c r="I765">
        <v>79</v>
      </c>
      <c r="J765">
        <v>63</v>
      </c>
      <c r="K765">
        <v>0.89237057220708405</v>
      </c>
      <c r="L765">
        <v>0.91225626740946997</v>
      </c>
      <c r="M765">
        <v>1.02228412256267</v>
      </c>
      <c r="N765">
        <v>0.90220385674931103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232</v>
      </c>
      <c r="F766">
        <v>207</v>
      </c>
      <c r="G766">
        <v>25</v>
      </c>
      <c r="H766">
        <v>146</v>
      </c>
      <c r="I766">
        <v>86</v>
      </c>
      <c r="J766">
        <v>61</v>
      </c>
      <c r="K766">
        <v>0.62931034482758597</v>
      </c>
      <c r="L766">
        <v>0.705314009661835</v>
      </c>
      <c r="M766">
        <v>1.1207729468598999</v>
      </c>
      <c r="N766">
        <v>0.66514806378132096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1015</v>
      </c>
      <c r="F767">
        <v>985</v>
      </c>
      <c r="G767">
        <v>30</v>
      </c>
      <c r="H767">
        <v>983</v>
      </c>
      <c r="I767">
        <v>32</v>
      </c>
      <c r="J767">
        <v>2</v>
      </c>
      <c r="K767">
        <v>0.96847290640394001</v>
      </c>
      <c r="L767">
        <v>0.99796954314720798</v>
      </c>
      <c r="M767">
        <v>1.03045685279187</v>
      </c>
      <c r="N767">
        <v>0.98299999999999998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723</v>
      </c>
      <c r="F768">
        <v>720</v>
      </c>
      <c r="G768">
        <v>3</v>
      </c>
      <c r="H768">
        <v>641</v>
      </c>
      <c r="I768">
        <v>82</v>
      </c>
      <c r="J768">
        <v>79</v>
      </c>
      <c r="K768">
        <v>0.88658367911479896</v>
      </c>
      <c r="L768">
        <v>0.89027777777777695</v>
      </c>
      <c r="M768">
        <v>1.00416666666666</v>
      </c>
      <c r="N768">
        <v>0.888426888426888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304</v>
      </c>
      <c r="F769">
        <v>214</v>
      </c>
      <c r="G769">
        <v>90</v>
      </c>
      <c r="H769">
        <v>186</v>
      </c>
      <c r="I769">
        <v>118</v>
      </c>
      <c r="J769">
        <v>28</v>
      </c>
      <c r="K769">
        <v>0.61184210526315697</v>
      </c>
      <c r="L769">
        <v>0.86915887850467199</v>
      </c>
      <c r="M769">
        <v>1.42056074766355</v>
      </c>
      <c r="N769">
        <v>0.71814671814671804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935</v>
      </c>
      <c r="F770">
        <v>985</v>
      </c>
      <c r="G770">
        <v>50</v>
      </c>
      <c r="H770">
        <v>929</v>
      </c>
      <c r="I770">
        <v>6</v>
      </c>
      <c r="J770">
        <v>56</v>
      </c>
      <c r="K770">
        <v>0.99358288770053405</v>
      </c>
      <c r="L770">
        <v>0.94314720812182695</v>
      </c>
      <c r="M770">
        <v>0.949238578680203</v>
      </c>
      <c r="N770">
        <v>0.96770833333333295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730</v>
      </c>
      <c r="F771">
        <v>720</v>
      </c>
      <c r="G771">
        <v>10</v>
      </c>
      <c r="H771">
        <v>651</v>
      </c>
      <c r="I771">
        <v>79</v>
      </c>
      <c r="J771">
        <v>69</v>
      </c>
      <c r="K771">
        <v>0.89178082191780805</v>
      </c>
      <c r="L771">
        <v>0.90416666666666601</v>
      </c>
      <c r="M771">
        <v>1.01388888888888</v>
      </c>
      <c r="N771">
        <v>0.89793103448275802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212</v>
      </c>
      <c r="F772">
        <v>214</v>
      </c>
      <c r="G772">
        <v>2</v>
      </c>
      <c r="H772">
        <v>147</v>
      </c>
      <c r="I772">
        <v>65</v>
      </c>
      <c r="J772">
        <v>67</v>
      </c>
      <c r="K772">
        <v>0.69339622641509402</v>
      </c>
      <c r="L772">
        <v>0.68691588785046698</v>
      </c>
      <c r="M772">
        <v>0.99065420560747597</v>
      </c>
      <c r="N772">
        <v>0.69014084507042195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992</v>
      </c>
      <c r="F773">
        <v>985</v>
      </c>
      <c r="G773">
        <v>7</v>
      </c>
      <c r="H773">
        <v>978</v>
      </c>
      <c r="I773">
        <v>14</v>
      </c>
      <c r="J773">
        <v>7</v>
      </c>
      <c r="K773">
        <v>0.98588709677419295</v>
      </c>
      <c r="L773">
        <v>0.99289340101522805</v>
      </c>
      <c r="M773">
        <v>1.0071065989847701</v>
      </c>
      <c r="N773">
        <v>0.98937784522003003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754</v>
      </c>
      <c r="F774">
        <v>720</v>
      </c>
      <c r="G774">
        <v>34</v>
      </c>
      <c r="H774">
        <v>669</v>
      </c>
      <c r="I774">
        <v>85</v>
      </c>
      <c r="J774">
        <v>51</v>
      </c>
      <c r="K774">
        <v>0.88726790450928295</v>
      </c>
      <c r="L774">
        <v>0.92916666666666603</v>
      </c>
      <c r="M774">
        <v>1.0472222222222201</v>
      </c>
      <c r="N774">
        <v>0.90773405698778797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247</v>
      </c>
      <c r="F775">
        <v>214</v>
      </c>
      <c r="G775">
        <v>33</v>
      </c>
      <c r="H775">
        <v>178</v>
      </c>
      <c r="I775">
        <v>69</v>
      </c>
      <c r="J775">
        <v>36</v>
      </c>
      <c r="K775">
        <v>0.72064777327935203</v>
      </c>
      <c r="L775">
        <v>0.83177570093457898</v>
      </c>
      <c r="M775">
        <v>1.15420560747663</v>
      </c>
      <c r="N775">
        <v>0.77223427331887196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1149</v>
      </c>
      <c r="F776">
        <v>1166</v>
      </c>
      <c r="G776">
        <v>17</v>
      </c>
      <c r="H776">
        <v>1139</v>
      </c>
      <c r="I776">
        <v>10</v>
      </c>
      <c r="J776">
        <v>27</v>
      </c>
      <c r="K776">
        <v>0.99129677980852904</v>
      </c>
      <c r="L776">
        <v>0.97684391080617405</v>
      </c>
      <c r="M776">
        <v>0.98542024013722096</v>
      </c>
      <c r="N776">
        <v>0.98401727861771005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676</v>
      </c>
      <c r="F777">
        <v>728</v>
      </c>
      <c r="G777">
        <v>52</v>
      </c>
      <c r="H777">
        <v>607</v>
      </c>
      <c r="I777">
        <v>69</v>
      </c>
      <c r="J777">
        <v>121</v>
      </c>
      <c r="K777">
        <v>0.89792899408283999</v>
      </c>
      <c r="L777">
        <v>0.83379120879120805</v>
      </c>
      <c r="M777">
        <v>0.92857142857142805</v>
      </c>
      <c r="N777">
        <v>0.86467236467236397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258</v>
      </c>
      <c r="F778">
        <v>270</v>
      </c>
      <c r="G778">
        <v>12</v>
      </c>
      <c r="H778">
        <v>192</v>
      </c>
      <c r="I778">
        <v>66</v>
      </c>
      <c r="J778">
        <v>78</v>
      </c>
      <c r="K778">
        <v>0.74418604651162701</v>
      </c>
      <c r="L778">
        <v>0.71111111111111103</v>
      </c>
      <c r="M778">
        <v>0.95555555555555505</v>
      </c>
      <c r="N778">
        <v>0.72727272727272696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1098</v>
      </c>
      <c r="F779">
        <v>1166</v>
      </c>
      <c r="G779">
        <v>68</v>
      </c>
      <c r="H779">
        <v>1084</v>
      </c>
      <c r="I779">
        <v>14</v>
      </c>
      <c r="J779">
        <v>82</v>
      </c>
      <c r="K779">
        <v>0.98724954462659298</v>
      </c>
      <c r="L779">
        <v>0.92967409948542001</v>
      </c>
      <c r="M779">
        <v>0.94168096054888495</v>
      </c>
      <c r="N779">
        <v>0.95759717314487602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746</v>
      </c>
      <c r="F780">
        <v>728</v>
      </c>
      <c r="G780">
        <v>18</v>
      </c>
      <c r="H780">
        <v>676</v>
      </c>
      <c r="I780">
        <v>70</v>
      </c>
      <c r="J780">
        <v>52</v>
      </c>
      <c r="K780">
        <v>0.90616621983914203</v>
      </c>
      <c r="L780">
        <v>0.92857142857142805</v>
      </c>
      <c r="M780">
        <v>1.02472527472527</v>
      </c>
      <c r="N780">
        <v>0.91723202170963303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260</v>
      </c>
      <c r="F781">
        <v>270</v>
      </c>
      <c r="G781">
        <v>10</v>
      </c>
      <c r="H781">
        <v>207</v>
      </c>
      <c r="I781">
        <v>53</v>
      </c>
      <c r="J781">
        <v>63</v>
      </c>
      <c r="K781">
        <v>0.79615384615384599</v>
      </c>
      <c r="L781">
        <v>0.76666666666666605</v>
      </c>
      <c r="M781">
        <v>0.96296296296296202</v>
      </c>
      <c r="N781">
        <v>0.78113207547169805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1171</v>
      </c>
      <c r="F782">
        <v>1166</v>
      </c>
      <c r="G782">
        <v>5</v>
      </c>
      <c r="H782">
        <v>1165</v>
      </c>
      <c r="I782">
        <v>6</v>
      </c>
      <c r="J782">
        <v>1</v>
      </c>
      <c r="K782">
        <v>0.99487617421007601</v>
      </c>
      <c r="L782">
        <v>0.99914236706689497</v>
      </c>
      <c r="M782">
        <v>1.00428816466552</v>
      </c>
      <c r="N782">
        <v>0.99700470688917397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735</v>
      </c>
      <c r="F783">
        <v>728</v>
      </c>
      <c r="G783">
        <v>7</v>
      </c>
      <c r="H783">
        <v>673</v>
      </c>
      <c r="I783">
        <v>62</v>
      </c>
      <c r="J783">
        <v>55</v>
      </c>
      <c r="K783">
        <v>0.91564625850340098</v>
      </c>
      <c r="L783">
        <v>0.92445054945054905</v>
      </c>
      <c r="M783">
        <v>1.0096153846153799</v>
      </c>
      <c r="N783">
        <v>0.92002734107997197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259</v>
      </c>
      <c r="F784">
        <v>270</v>
      </c>
      <c r="G784">
        <v>11</v>
      </c>
      <c r="H784">
        <v>208</v>
      </c>
      <c r="I784">
        <v>51</v>
      </c>
      <c r="J784">
        <v>62</v>
      </c>
      <c r="K784">
        <v>0.80308880308880304</v>
      </c>
      <c r="L784">
        <v>0.77037037037037004</v>
      </c>
      <c r="M784">
        <v>0.95925925925925903</v>
      </c>
      <c r="N784">
        <v>0.78638941398865703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1119</v>
      </c>
      <c r="F785">
        <v>1098</v>
      </c>
      <c r="G785">
        <v>21</v>
      </c>
      <c r="H785">
        <v>1092</v>
      </c>
      <c r="I785">
        <v>27</v>
      </c>
      <c r="J785">
        <v>6</v>
      </c>
      <c r="K785">
        <v>0.97587131367292201</v>
      </c>
      <c r="L785">
        <v>0.99453551912568305</v>
      </c>
      <c r="M785">
        <v>1.0191256830601001</v>
      </c>
      <c r="N785">
        <v>0.98511502029769904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832</v>
      </c>
      <c r="F786">
        <v>859</v>
      </c>
      <c r="G786">
        <v>27</v>
      </c>
      <c r="H786">
        <v>757</v>
      </c>
      <c r="I786">
        <v>75</v>
      </c>
      <c r="J786">
        <v>102</v>
      </c>
      <c r="K786">
        <v>0.90985576923076905</v>
      </c>
      <c r="L786">
        <v>0.88125727590221103</v>
      </c>
      <c r="M786">
        <v>0.96856810244470304</v>
      </c>
      <c r="N786">
        <v>0.89532820816085101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322</v>
      </c>
      <c r="F787">
        <v>293</v>
      </c>
      <c r="G787">
        <v>29</v>
      </c>
      <c r="H787">
        <v>194</v>
      </c>
      <c r="I787">
        <v>128</v>
      </c>
      <c r="J787">
        <v>99</v>
      </c>
      <c r="K787">
        <v>0.60248447204968902</v>
      </c>
      <c r="L787">
        <v>0.66211604095563104</v>
      </c>
      <c r="M787">
        <v>1.0989761092150101</v>
      </c>
      <c r="N787">
        <v>0.63089430894308896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1100</v>
      </c>
      <c r="F788">
        <v>1098</v>
      </c>
      <c r="G788">
        <v>2</v>
      </c>
      <c r="H788">
        <v>1082</v>
      </c>
      <c r="I788">
        <v>18</v>
      </c>
      <c r="J788">
        <v>16</v>
      </c>
      <c r="K788">
        <v>0.98363636363636298</v>
      </c>
      <c r="L788">
        <v>0.98542805100182096</v>
      </c>
      <c r="M788">
        <v>1.00182149362477</v>
      </c>
      <c r="N788">
        <v>0.98453139217470398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851</v>
      </c>
      <c r="F789">
        <v>859</v>
      </c>
      <c r="G789">
        <v>8</v>
      </c>
      <c r="H789">
        <v>783</v>
      </c>
      <c r="I789">
        <v>68</v>
      </c>
      <c r="J789">
        <v>76</v>
      </c>
      <c r="K789">
        <v>0.92009400705052802</v>
      </c>
      <c r="L789">
        <v>0.911525029103608</v>
      </c>
      <c r="M789">
        <v>0.99068684516880001</v>
      </c>
      <c r="N789">
        <v>0.91578947368421004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294</v>
      </c>
      <c r="F790">
        <v>293</v>
      </c>
      <c r="G790">
        <v>1</v>
      </c>
      <c r="H790">
        <v>198</v>
      </c>
      <c r="I790">
        <v>96</v>
      </c>
      <c r="J790">
        <v>95</v>
      </c>
      <c r="K790">
        <v>0.67346938775510201</v>
      </c>
      <c r="L790">
        <v>0.67576791808873704</v>
      </c>
      <c r="M790">
        <v>1.0034129692832701</v>
      </c>
      <c r="N790">
        <v>0.67461669505962496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1110</v>
      </c>
      <c r="F791">
        <v>1098</v>
      </c>
      <c r="G791">
        <v>12</v>
      </c>
      <c r="H791">
        <v>1094</v>
      </c>
      <c r="I791">
        <v>16</v>
      </c>
      <c r="J791">
        <v>4</v>
      </c>
      <c r="K791">
        <v>0.98558558558558496</v>
      </c>
      <c r="L791">
        <v>0.99635701275045496</v>
      </c>
      <c r="M791">
        <v>1.0109289617486299</v>
      </c>
      <c r="N791">
        <v>0.99094202898550698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888</v>
      </c>
      <c r="F792">
        <v>859</v>
      </c>
      <c r="G792">
        <v>29</v>
      </c>
      <c r="H792">
        <v>816</v>
      </c>
      <c r="I792">
        <v>72</v>
      </c>
      <c r="J792">
        <v>43</v>
      </c>
      <c r="K792">
        <v>0.91891891891891897</v>
      </c>
      <c r="L792">
        <v>0.94994179278230495</v>
      </c>
      <c r="M792">
        <v>1.0337601862630901</v>
      </c>
      <c r="N792">
        <v>0.93417286777332498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288</v>
      </c>
      <c r="F793">
        <v>293</v>
      </c>
      <c r="G793">
        <v>5</v>
      </c>
      <c r="H793">
        <v>204</v>
      </c>
      <c r="I793">
        <v>84</v>
      </c>
      <c r="J793">
        <v>89</v>
      </c>
      <c r="K793">
        <v>0.70833333333333304</v>
      </c>
      <c r="L793">
        <v>0.69624573378839505</v>
      </c>
      <c r="M793">
        <v>0.98293515358361705</v>
      </c>
      <c r="N793">
        <v>0.70223752151463004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1163</v>
      </c>
      <c r="F794">
        <v>1140</v>
      </c>
      <c r="G794">
        <v>23</v>
      </c>
      <c r="H794">
        <v>1138</v>
      </c>
      <c r="I794">
        <v>25</v>
      </c>
      <c r="J794">
        <v>2</v>
      </c>
      <c r="K794">
        <v>0.97850386930352495</v>
      </c>
      <c r="L794">
        <v>0.99824561403508705</v>
      </c>
      <c r="M794">
        <v>1.0201754385964901</v>
      </c>
      <c r="N794">
        <v>0.988276161528441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865</v>
      </c>
      <c r="F795">
        <v>869</v>
      </c>
      <c r="G795">
        <v>4</v>
      </c>
      <c r="H795">
        <v>763</v>
      </c>
      <c r="I795">
        <v>102</v>
      </c>
      <c r="J795">
        <v>106</v>
      </c>
      <c r="K795">
        <v>0.88208092485549106</v>
      </c>
      <c r="L795">
        <v>0.87802071346375099</v>
      </c>
      <c r="M795">
        <v>0.99539700805523501</v>
      </c>
      <c r="N795">
        <v>0.88004613610149895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266</v>
      </c>
      <c r="F796">
        <v>247</v>
      </c>
      <c r="G796">
        <v>19</v>
      </c>
      <c r="H796">
        <v>185</v>
      </c>
      <c r="I796">
        <v>81</v>
      </c>
      <c r="J796">
        <v>62</v>
      </c>
      <c r="K796">
        <v>0.69548872180451105</v>
      </c>
      <c r="L796">
        <v>0.748987854251012</v>
      </c>
      <c r="M796">
        <v>1.07692307692307</v>
      </c>
      <c r="N796">
        <v>0.72124756335282603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1117</v>
      </c>
      <c r="F797">
        <v>1140</v>
      </c>
      <c r="G797">
        <v>23</v>
      </c>
      <c r="H797">
        <v>1107</v>
      </c>
      <c r="I797">
        <v>10</v>
      </c>
      <c r="J797">
        <v>33</v>
      </c>
      <c r="K797">
        <v>0.991047448522829</v>
      </c>
      <c r="L797">
        <v>0.97105263157894695</v>
      </c>
      <c r="M797">
        <v>0.97982456140350804</v>
      </c>
      <c r="N797">
        <v>0.98094816127603002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919</v>
      </c>
      <c r="F798">
        <v>869</v>
      </c>
      <c r="G798">
        <v>50</v>
      </c>
      <c r="H798">
        <v>811</v>
      </c>
      <c r="I798">
        <v>108</v>
      </c>
      <c r="J798">
        <v>58</v>
      </c>
      <c r="K798">
        <v>0.88248095756256795</v>
      </c>
      <c r="L798">
        <v>0.93325661680091998</v>
      </c>
      <c r="M798">
        <v>1.05753739930955</v>
      </c>
      <c r="N798">
        <v>0.90715883668903796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264</v>
      </c>
      <c r="F799">
        <v>247</v>
      </c>
      <c r="G799">
        <v>17</v>
      </c>
      <c r="H799">
        <v>192</v>
      </c>
      <c r="I799">
        <v>72</v>
      </c>
      <c r="J799">
        <v>55</v>
      </c>
      <c r="K799">
        <v>0.72727272727272696</v>
      </c>
      <c r="L799">
        <v>0.77732793522267196</v>
      </c>
      <c r="M799">
        <v>1.06882591093117</v>
      </c>
      <c r="N799">
        <v>0.75146771037182003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1134</v>
      </c>
      <c r="F800">
        <v>1140</v>
      </c>
      <c r="G800">
        <v>6</v>
      </c>
      <c r="H800">
        <v>1132</v>
      </c>
      <c r="I800">
        <v>2</v>
      </c>
      <c r="J800">
        <v>8</v>
      </c>
      <c r="K800">
        <v>0.99823633156966396</v>
      </c>
      <c r="L800">
        <v>0.99298245614034997</v>
      </c>
      <c r="M800">
        <v>0.99473684210526303</v>
      </c>
      <c r="N800">
        <v>0.99560246262093199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915</v>
      </c>
      <c r="F801">
        <v>869</v>
      </c>
      <c r="G801">
        <v>46</v>
      </c>
      <c r="H801">
        <v>797</v>
      </c>
      <c r="I801">
        <v>118</v>
      </c>
      <c r="J801">
        <v>72</v>
      </c>
      <c r="K801">
        <v>0.87103825136612001</v>
      </c>
      <c r="L801">
        <v>0.91714614499424596</v>
      </c>
      <c r="M801">
        <v>1.0529344073647799</v>
      </c>
      <c r="N801">
        <v>0.89349775784753305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253</v>
      </c>
      <c r="F802">
        <v>247</v>
      </c>
      <c r="G802">
        <v>6</v>
      </c>
      <c r="H802">
        <v>195</v>
      </c>
      <c r="I802">
        <v>58</v>
      </c>
      <c r="J802">
        <v>52</v>
      </c>
      <c r="K802">
        <v>0.77075098814229204</v>
      </c>
      <c r="L802">
        <v>0.78947368421052599</v>
      </c>
      <c r="M802">
        <v>1.0242914979757001</v>
      </c>
      <c r="N802">
        <v>0.78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1002</v>
      </c>
      <c r="F803">
        <v>997</v>
      </c>
      <c r="G803">
        <v>5</v>
      </c>
      <c r="H803">
        <v>990</v>
      </c>
      <c r="I803">
        <v>12</v>
      </c>
      <c r="J803">
        <v>7</v>
      </c>
      <c r="K803">
        <v>0.98802395209580796</v>
      </c>
      <c r="L803">
        <v>0.99297893681043103</v>
      </c>
      <c r="M803">
        <v>1.0050150451354001</v>
      </c>
      <c r="N803">
        <v>0.99049524762381103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792</v>
      </c>
      <c r="F804">
        <v>810</v>
      </c>
      <c r="G804">
        <v>18</v>
      </c>
      <c r="H804">
        <v>723</v>
      </c>
      <c r="I804">
        <v>69</v>
      </c>
      <c r="J804">
        <v>87</v>
      </c>
      <c r="K804">
        <v>0.91287878787878696</v>
      </c>
      <c r="L804">
        <v>0.89259259259259205</v>
      </c>
      <c r="M804">
        <v>0.97777777777777697</v>
      </c>
      <c r="N804">
        <v>0.90262172284644104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272</v>
      </c>
      <c r="F805">
        <v>250</v>
      </c>
      <c r="G805">
        <v>22</v>
      </c>
      <c r="H805">
        <v>171</v>
      </c>
      <c r="I805">
        <v>101</v>
      </c>
      <c r="J805">
        <v>79</v>
      </c>
      <c r="K805">
        <v>0.62867647058823495</v>
      </c>
      <c r="L805">
        <v>0.68400000000000005</v>
      </c>
      <c r="M805">
        <v>1.0880000000000001</v>
      </c>
      <c r="N805">
        <v>0.65517241379310298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962</v>
      </c>
      <c r="F806">
        <v>997</v>
      </c>
      <c r="G806">
        <v>35</v>
      </c>
      <c r="H806">
        <v>954</v>
      </c>
      <c r="I806">
        <v>8</v>
      </c>
      <c r="J806">
        <v>43</v>
      </c>
      <c r="K806">
        <v>0.99168399168399102</v>
      </c>
      <c r="L806">
        <v>0.95687061183550604</v>
      </c>
      <c r="M806">
        <v>0.96489468405215595</v>
      </c>
      <c r="N806">
        <v>0.97396630934149997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797</v>
      </c>
      <c r="F807">
        <v>810</v>
      </c>
      <c r="G807">
        <v>13</v>
      </c>
      <c r="H807">
        <v>736</v>
      </c>
      <c r="I807">
        <v>61</v>
      </c>
      <c r="J807">
        <v>74</v>
      </c>
      <c r="K807">
        <v>0.92346298619824296</v>
      </c>
      <c r="L807">
        <v>0.90864197530864199</v>
      </c>
      <c r="M807">
        <v>0.98395061728394995</v>
      </c>
      <c r="N807">
        <v>0.91599253266957004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180</v>
      </c>
      <c r="I808">
        <v>64</v>
      </c>
      <c r="J808">
        <v>70</v>
      </c>
      <c r="K808">
        <v>0.73770491803278604</v>
      </c>
      <c r="L808">
        <v>0.72</v>
      </c>
      <c r="M808">
        <v>0.97599999999999998</v>
      </c>
      <c r="N808">
        <v>0.72874493927125505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991</v>
      </c>
      <c r="I809">
        <v>3</v>
      </c>
      <c r="J809">
        <v>6</v>
      </c>
      <c r="K809">
        <v>0.99698189134808801</v>
      </c>
      <c r="L809">
        <v>0.99398194583751198</v>
      </c>
      <c r="M809">
        <v>0.99699097291875605</v>
      </c>
      <c r="N809">
        <v>0.99547965846308395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850</v>
      </c>
      <c r="F810">
        <v>810</v>
      </c>
      <c r="G810">
        <v>40</v>
      </c>
      <c r="H810">
        <v>772</v>
      </c>
      <c r="I810">
        <v>78</v>
      </c>
      <c r="J810">
        <v>38</v>
      </c>
      <c r="K810">
        <v>0.90823529411764703</v>
      </c>
      <c r="L810">
        <v>0.95308641975308594</v>
      </c>
      <c r="M810">
        <v>1.04938271604938</v>
      </c>
      <c r="N810">
        <v>0.93012048192771002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263</v>
      </c>
      <c r="F811">
        <v>250</v>
      </c>
      <c r="G811">
        <v>13</v>
      </c>
      <c r="H811">
        <v>185</v>
      </c>
      <c r="I811">
        <v>78</v>
      </c>
      <c r="J811">
        <v>65</v>
      </c>
      <c r="K811">
        <v>0.70342205323193896</v>
      </c>
      <c r="L811">
        <v>0.74</v>
      </c>
      <c r="M811">
        <v>1.052</v>
      </c>
      <c r="N811">
        <v>0.72124756335282603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973</v>
      </c>
      <c r="F812">
        <v>937</v>
      </c>
      <c r="G812">
        <v>36</v>
      </c>
      <c r="H812">
        <v>935</v>
      </c>
      <c r="I812">
        <v>38</v>
      </c>
      <c r="J812">
        <v>2</v>
      </c>
      <c r="K812">
        <v>0.96094552929085297</v>
      </c>
      <c r="L812">
        <v>0.99786552828175001</v>
      </c>
      <c r="M812">
        <v>1.03842049092849</v>
      </c>
      <c r="N812">
        <v>0.97905759162303596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707</v>
      </c>
      <c r="F813">
        <v>703</v>
      </c>
      <c r="G813">
        <v>4</v>
      </c>
      <c r="H813">
        <v>604</v>
      </c>
      <c r="I813">
        <v>103</v>
      </c>
      <c r="J813">
        <v>99</v>
      </c>
      <c r="K813">
        <v>0.85431400282885395</v>
      </c>
      <c r="L813">
        <v>0.85917496443812202</v>
      </c>
      <c r="M813">
        <v>1.0056899004267399</v>
      </c>
      <c r="N813">
        <v>0.85673758865248195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199</v>
      </c>
      <c r="F814">
        <v>199</v>
      </c>
      <c r="G814">
        <v>0</v>
      </c>
      <c r="H814">
        <v>144</v>
      </c>
      <c r="I814">
        <v>55</v>
      </c>
      <c r="J814">
        <v>55</v>
      </c>
      <c r="K814">
        <v>0.723618090452261</v>
      </c>
      <c r="L814">
        <v>0.723618090452261</v>
      </c>
      <c r="M814">
        <v>1</v>
      </c>
      <c r="N814">
        <v>0.723618090452261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936</v>
      </c>
      <c r="F815">
        <v>937</v>
      </c>
      <c r="G815">
        <v>1</v>
      </c>
      <c r="H815">
        <v>905</v>
      </c>
      <c r="I815">
        <v>31</v>
      </c>
      <c r="J815">
        <v>32</v>
      </c>
      <c r="K815">
        <v>0.966880341880341</v>
      </c>
      <c r="L815">
        <v>0.965848452508004</v>
      </c>
      <c r="M815">
        <v>0.99893276414087495</v>
      </c>
      <c r="N815">
        <v>0.96636412172984498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695</v>
      </c>
      <c r="F816">
        <v>703</v>
      </c>
      <c r="G816">
        <v>8</v>
      </c>
      <c r="H816">
        <v>604</v>
      </c>
      <c r="I816">
        <v>91</v>
      </c>
      <c r="J816">
        <v>99</v>
      </c>
      <c r="K816">
        <v>0.86906474820143798</v>
      </c>
      <c r="L816">
        <v>0.85917496443812202</v>
      </c>
      <c r="M816">
        <v>0.988620199146514</v>
      </c>
      <c r="N816">
        <v>0.86409155937052895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190</v>
      </c>
      <c r="F817">
        <v>199</v>
      </c>
      <c r="G817">
        <v>9</v>
      </c>
      <c r="H817">
        <v>151</v>
      </c>
      <c r="I817">
        <v>39</v>
      </c>
      <c r="J817">
        <v>48</v>
      </c>
      <c r="K817">
        <v>0.79473684210526296</v>
      </c>
      <c r="L817">
        <v>0.75879396984924596</v>
      </c>
      <c r="M817">
        <v>0.95477386934673303</v>
      </c>
      <c r="N817">
        <v>0.77634961439588601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942</v>
      </c>
      <c r="F818">
        <v>937</v>
      </c>
      <c r="G818">
        <v>5</v>
      </c>
      <c r="H818">
        <v>932</v>
      </c>
      <c r="I818">
        <v>10</v>
      </c>
      <c r="J818">
        <v>5</v>
      </c>
      <c r="K818">
        <v>0.98938428874734596</v>
      </c>
      <c r="L818">
        <v>0.99466382070437498</v>
      </c>
      <c r="M818">
        <v>1.0053361792956199</v>
      </c>
      <c r="N818">
        <v>0.99201703033528399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725</v>
      </c>
      <c r="F819">
        <v>703</v>
      </c>
      <c r="G819">
        <v>22</v>
      </c>
      <c r="H819">
        <v>634</v>
      </c>
      <c r="I819">
        <v>91</v>
      </c>
      <c r="J819">
        <v>69</v>
      </c>
      <c r="K819">
        <v>0.87448275862068903</v>
      </c>
      <c r="L819">
        <v>0.90184921763869097</v>
      </c>
      <c r="M819">
        <v>1.0312944523470799</v>
      </c>
      <c r="N819">
        <v>0.88795518207282897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186</v>
      </c>
      <c r="F820">
        <v>199</v>
      </c>
      <c r="G820">
        <v>13</v>
      </c>
      <c r="H820">
        <v>149</v>
      </c>
      <c r="I820">
        <v>37</v>
      </c>
      <c r="J820">
        <v>50</v>
      </c>
      <c r="K820">
        <v>0.80107526881720403</v>
      </c>
      <c r="L820">
        <v>0.74874371859296396</v>
      </c>
      <c r="M820">
        <v>0.93467336683417002</v>
      </c>
      <c r="N820">
        <v>0.77402597402597395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1185</v>
      </c>
      <c r="F821">
        <v>1224</v>
      </c>
      <c r="G821">
        <v>39</v>
      </c>
      <c r="H821">
        <v>1179</v>
      </c>
      <c r="I821">
        <v>6</v>
      </c>
      <c r="J821">
        <v>45</v>
      </c>
      <c r="K821">
        <v>0.99493670886075902</v>
      </c>
      <c r="L821">
        <v>0.96323529411764697</v>
      </c>
      <c r="M821">
        <v>0.96813725490196001</v>
      </c>
      <c r="N821">
        <v>0.97882938978829304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580</v>
      </c>
      <c r="F822">
        <v>647</v>
      </c>
      <c r="G822">
        <v>67</v>
      </c>
      <c r="H822">
        <v>547</v>
      </c>
      <c r="I822">
        <v>33</v>
      </c>
      <c r="J822">
        <v>100</v>
      </c>
      <c r="K822">
        <v>0.94310344827586201</v>
      </c>
      <c r="L822">
        <v>0.84544049459041704</v>
      </c>
      <c r="M822">
        <v>0.89644513137557902</v>
      </c>
      <c r="N822">
        <v>0.89160554197229003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171</v>
      </c>
      <c r="F823">
        <v>217</v>
      </c>
      <c r="G823">
        <v>46</v>
      </c>
      <c r="H823">
        <v>123</v>
      </c>
      <c r="I823">
        <v>48</v>
      </c>
      <c r="J823">
        <v>94</v>
      </c>
      <c r="K823">
        <v>0.71929824561403499</v>
      </c>
      <c r="L823">
        <v>0.56682027649769495</v>
      </c>
      <c r="M823">
        <v>0.78801843317972298</v>
      </c>
      <c r="N823">
        <v>0.634020618556701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1176</v>
      </c>
      <c r="F824">
        <v>1224</v>
      </c>
      <c r="G824">
        <v>48</v>
      </c>
      <c r="H824">
        <v>1153</v>
      </c>
      <c r="I824">
        <v>23</v>
      </c>
      <c r="J824">
        <v>71</v>
      </c>
      <c r="K824">
        <v>0.98044217687074797</v>
      </c>
      <c r="L824">
        <v>0.94199346405228701</v>
      </c>
      <c r="M824">
        <v>0.96078431372549</v>
      </c>
      <c r="N824">
        <v>0.96083333333333298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628</v>
      </c>
      <c r="F825">
        <v>647</v>
      </c>
      <c r="G825">
        <v>19</v>
      </c>
      <c r="H825">
        <v>596</v>
      </c>
      <c r="I825">
        <v>32</v>
      </c>
      <c r="J825">
        <v>51</v>
      </c>
      <c r="K825">
        <v>0.94904458598726105</v>
      </c>
      <c r="L825">
        <v>0.92117465224111195</v>
      </c>
      <c r="M825">
        <v>0.97063369397217902</v>
      </c>
      <c r="N825">
        <v>0.93490196078431298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220</v>
      </c>
      <c r="F826">
        <v>217</v>
      </c>
      <c r="G826">
        <v>3</v>
      </c>
      <c r="H826">
        <v>173</v>
      </c>
      <c r="I826">
        <v>47</v>
      </c>
      <c r="J826">
        <v>44</v>
      </c>
      <c r="K826">
        <v>0.78636363636363604</v>
      </c>
      <c r="L826">
        <v>0.79723502304147398</v>
      </c>
      <c r="M826">
        <v>1.0138248847926199</v>
      </c>
      <c r="N826">
        <v>0.79176201372997701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1231</v>
      </c>
      <c r="F827">
        <v>1224</v>
      </c>
      <c r="G827">
        <v>7</v>
      </c>
      <c r="H827">
        <v>1215</v>
      </c>
      <c r="I827">
        <v>16</v>
      </c>
      <c r="J827">
        <v>9</v>
      </c>
      <c r="K827">
        <v>0.98700243704305402</v>
      </c>
      <c r="L827">
        <v>0.99264705882352899</v>
      </c>
      <c r="M827">
        <v>1.00571895424836</v>
      </c>
      <c r="N827">
        <v>0.98981670061099802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656</v>
      </c>
      <c r="F828">
        <v>647</v>
      </c>
      <c r="G828">
        <v>9</v>
      </c>
      <c r="H828">
        <v>613</v>
      </c>
      <c r="I828">
        <v>43</v>
      </c>
      <c r="J828">
        <v>34</v>
      </c>
      <c r="K828">
        <v>0.93445121951219501</v>
      </c>
      <c r="L828">
        <v>0.947449768160741</v>
      </c>
      <c r="M828">
        <v>1.01391035548686</v>
      </c>
      <c r="N828">
        <v>0.94090560245587096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212</v>
      </c>
      <c r="F829">
        <v>217</v>
      </c>
      <c r="G829">
        <v>5</v>
      </c>
      <c r="H829">
        <v>169</v>
      </c>
      <c r="I829">
        <v>43</v>
      </c>
      <c r="J829">
        <v>48</v>
      </c>
      <c r="K829">
        <v>0.79716981132075404</v>
      </c>
      <c r="L829">
        <v>0.77880184331797198</v>
      </c>
      <c r="M829">
        <v>0.976958525345622</v>
      </c>
      <c r="N829">
        <v>0.78787878787878796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1029</v>
      </c>
      <c r="F830">
        <v>1053</v>
      </c>
      <c r="G830">
        <v>24</v>
      </c>
      <c r="H830">
        <v>1021</v>
      </c>
      <c r="I830">
        <v>8</v>
      </c>
      <c r="J830">
        <v>32</v>
      </c>
      <c r="K830">
        <v>0.99222546161321601</v>
      </c>
      <c r="L830">
        <v>0.96961063627730204</v>
      </c>
      <c r="M830">
        <v>0.97720797720797703</v>
      </c>
      <c r="N830">
        <v>0.98078770413064298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702</v>
      </c>
      <c r="F831">
        <v>716</v>
      </c>
      <c r="G831">
        <v>14</v>
      </c>
      <c r="H831">
        <v>634</v>
      </c>
      <c r="I831">
        <v>68</v>
      </c>
      <c r="J831">
        <v>82</v>
      </c>
      <c r="K831">
        <v>0.90313390313390296</v>
      </c>
      <c r="L831">
        <v>0.88547486033519496</v>
      </c>
      <c r="M831">
        <v>0.98044692737430095</v>
      </c>
      <c r="N831">
        <v>0.89421720733427301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198</v>
      </c>
      <c r="F832">
        <v>224</v>
      </c>
      <c r="G832">
        <v>26</v>
      </c>
      <c r="H832">
        <v>149</v>
      </c>
      <c r="I832">
        <v>49</v>
      </c>
      <c r="J832">
        <v>75</v>
      </c>
      <c r="K832">
        <v>0.75252525252525204</v>
      </c>
      <c r="L832">
        <v>0.66517857142857095</v>
      </c>
      <c r="M832">
        <v>0.88392857142857095</v>
      </c>
      <c r="N832">
        <v>0.70616113744075804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965</v>
      </c>
      <c r="F833">
        <v>1053</v>
      </c>
      <c r="G833">
        <v>88</v>
      </c>
      <c r="H833">
        <v>952</v>
      </c>
      <c r="I833">
        <v>13</v>
      </c>
      <c r="J833">
        <v>101</v>
      </c>
      <c r="K833">
        <v>0.98652849740932602</v>
      </c>
      <c r="L833">
        <v>0.90408357075023704</v>
      </c>
      <c r="M833">
        <v>0.916429249762583</v>
      </c>
      <c r="N833">
        <v>0.94350842418235803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725</v>
      </c>
      <c r="F834">
        <v>716</v>
      </c>
      <c r="G834">
        <v>9</v>
      </c>
      <c r="H834">
        <v>653</v>
      </c>
      <c r="I834">
        <v>72</v>
      </c>
      <c r="J834">
        <v>63</v>
      </c>
      <c r="K834">
        <v>0.90068965517241295</v>
      </c>
      <c r="L834">
        <v>0.91201117318435698</v>
      </c>
      <c r="M834">
        <v>1.0125698324022301</v>
      </c>
      <c r="N834">
        <v>0.90631505898681397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214</v>
      </c>
      <c r="F835">
        <v>224</v>
      </c>
      <c r="G835">
        <v>10</v>
      </c>
      <c r="H835">
        <v>167</v>
      </c>
      <c r="I835">
        <v>47</v>
      </c>
      <c r="J835">
        <v>57</v>
      </c>
      <c r="K835">
        <v>0.78037383177570097</v>
      </c>
      <c r="L835">
        <v>0.74553571428571397</v>
      </c>
      <c r="M835">
        <v>0.95535714285714202</v>
      </c>
      <c r="N835">
        <v>0.76255707762557001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1050</v>
      </c>
      <c r="F836">
        <v>1053</v>
      </c>
      <c r="G836">
        <v>3</v>
      </c>
      <c r="H836">
        <v>1044</v>
      </c>
      <c r="I836">
        <v>6</v>
      </c>
      <c r="J836">
        <v>9</v>
      </c>
      <c r="K836">
        <v>0.994285714285714</v>
      </c>
      <c r="L836">
        <v>0.99145299145299104</v>
      </c>
      <c r="M836">
        <v>0.99715099715099698</v>
      </c>
      <c r="N836">
        <v>0.99286733238231095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726</v>
      </c>
      <c r="F837">
        <v>716</v>
      </c>
      <c r="G837">
        <v>10</v>
      </c>
      <c r="H837">
        <v>664</v>
      </c>
      <c r="I837">
        <v>62</v>
      </c>
      <c r="J837">
        <v>52</v>
      </c>
      <c r="K837">
        <v>0.91460055096418702</v>
      </c>
      <c r="L837">
        <v>0.92737430167597701</v>
      </c>
      <c r="M837">
        <v>1.0139664804469199</v>
      </c>
      <c r="N837">
        <v>0.92094313453536703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214</v>
      </c>
      <c r="F838">
        <v>224</v>
      </c>
      <c r="G838">
        <v>10</v>
      </c>
      <c r="H838">
        <v>165</v>
      </c>
      <c r="I838">
        <v>49</v>
      </c>
      <c r="J838">
        <v>59</v>
      </c>
      <c r="K838">
        <v>0.77102803738317705</v>
      </c>
      <c r="L838">
        <v>0.73660714285714202</v>
      </c>
      <c r="M838">
        <v>0.95535714285714202</v>
      </c>
      <c r="N838">
        <v>0.75342465753424603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1142</v>
      </c>
      <c r="F839">
        <v>1101</v>
      </c>
      <c r="G839">
        <v>41</v>
      </c>
      <c r="H839">
        <v>1098</v>
      </c>
      <c r="I839">
        <v>44</v>
      </c>
      <c r="J839">
        <v>3</v>
      </c>
      <c r="K839">
        <v>0.96147110332749497</v>
      </c>
      <c r="L839">
        <v>0.99727520435967298</v>
      </c>
      <c r="M839">
        <v>1.03723887375113</v>
      </c>
      <c r="N839">
        <v>0.97904592064199703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592</v>
      </c>
      <c r="F840">
        <v>614</v>
      </c>
      <c r="G840">
        <v>22</v>
      </c>
      <c r="H840">
        <v>506</v>
      </c>
      <c r="I840">
        <v>86</v>
      </c>
      <c r="J840">
        <v>108</v>
      </c>
      <c r="K840">
        <v>0.85472972972972905</v>
      </c>
      <c r="L840">
        <v>0.824104234527687</v>
      </c>
      <c r="M840">
        <v>0.96416938110749095</v>
      </c>
      <c r="N840">
        <v>0.83913764510779398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201</v>
      </c>
      <c r="F841">
        <v>228</v>
      </c>
      <c r="G841">
        <v>27</v>
      </c>
      <c r="H841">
        <v>140</v>
      </c>
      <c r="I841">
        <v>61</v>
      </c>
      <c r="J841">
        <v>88</v>
      </c>
      <c r="K841">
        <v>0.69651741293532299</v>
      </c>
      <c r="L841">
        <v>0.61403508771929804</v>
      </c>
      <c r="M841">
        <v>0.88157894736842102</v>
      </c>
      <c r="N841">
        <v>0.65268065268065201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1080</v>
      </c>
      <c r="F842">
        <v>1101</v>
      </c>
      <c r="G842">
        <v>21</v>
      </c>
      <c r="H842">
        <v>1073</v>
      </c>
      <c r="I842">
        <v>7</v>
      </c>
      <c r="J842">
        <v>28</v>
      </c>
      <c r="K842">
        <v>0.99351851851851802</v>
      </c>
      <c r="L842">
        <v>0.97456857402361396</v>
      </c>
      <c r="M842">
        <v>0.980926430517711</v>
      </c>
      <c r="N842">
        <v>0.98395231545162698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611</v>
      </c>
      <c r="F843">
        <v>614</v>
      </c>
      <c r="G843">
        <v>3</v>
      </c>
      <c r="H843">
        <v>546</v>
      </c>
      <c r="I843">
        <v>65</v>
      </c>
      <c r="J843">
        <v>68</v>
      </c>
      <c r="K843">
        <v>0.89361702127659504</v>
      </c>
      <c r="L843">
        <v>0.88925081433224695</v>
      </c>
      <c r="M843">
        <v>0.99511400651465798</v>
      </c>
      <c r="N843">
        <v>0.89142857142857101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230</v>
      </c>
      <c r="F844">
        <v>228</v>
      </c>
      <c r="G844">
        <v>2</v>
      </c>
      <c r="H844">
        <v>178</v>
      </c>
      <c r="I844">
        <v>52</v>
      </c>
      <c r="J844">
        <v>50</v>
      </c>
      <c r="K844">
        <v>0.77391304347825995</v>
      </c>
      <c r="L844">
        <v>0.78070175438596401</v>
      </c>
      <c r="M844">
        <v>1.0087719298245601</v>
      </c>
      <c r="N844">
        <v>0.77729257641921401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1112</v>
      </c>
      <c r="F845">
        <v>1101</v>
      </c>
      <c r="G845">
        <v>11</v>
      </c>
      <c r="H845">
        <v>1100</v>
      </c>
      <c r="I845">
        <v>12</v>
      </c>
      <c r="J845">
        <v>1</v>
      </c>
      <c r="K845">
        <v>0.98920863309352502</v>
      </c>
      <c r="L845">
        <v>0.999091734786557</v>
      </c>
      <c r="M845">
        <v>1.0099909173478601</v>
      </c>
      <c r="N845">
        <v>0.99412562132851301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626</v>
      </c>
      <c r="F846">
        <v>614</v>
      </c>
      <c r="G846">
        <v>12</v>
      </c>
      <c r="H846">
        <v>552</v>
      </c>
      <c r="I846">
        <v>74</v>
      </c>
      <c r="J846">
        <v>62</v>
      </c>
      <c r="K846">
        <v>0.88178913738019105</v>
      </c>
      <c r="L846">
        <v>0.899022801302931</v>
      </c>
      <c r="M846">
        <v>1.0195439739413601</v>
      </c>
      <c r="N846">
        <v>0.89032258064516101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221</v>
      </c>
      <c r="F847">
        <v>228</v>
      </c>
      <c r="G847">
        <v>7</v>
      </c>
      <c r="H847">
        <v>175</v>
      </c>
      <c r="I847">
        <v>46</v>
      </c>
      <c r="J847">
        <v>53</v>
      </c>
      <c r="K847">
        <v>0.79185520361990902</v>
      </c>
      <c r="L847">
        <v>0.76754385964912197</v>
      </c>
      <c r="M847">
        <v>0.96929824561403499</v>
      </c>
      <c r="N847">
        <v>0.77951002227171495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1078</v>
      </c>
      <c r="F848">
        <v>1044</v>
      </c>
      <c r="G848">
        <v>34</v>
      </c>
      <c r="H848">
        <v>1042</v>
      </c>
      <c r="I848">
        <v>36</v>
      </c>
      <c r="J848">
        <v>2</v>
      </c>
      <c r="K848">
        <v>0.96660482374767998</v>
      </c>
      <c r="L848">
        <v>0.998084291187739</v>
      </c>
      <c r="M848">
        <v>1.0325670498084201</v>
      </c>
      <c r="N848">
        <v>0.98209236569274205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719</v>
      </c>
      <c r="F849">
        <v>668</v>
      </c>
      <c r="G849">
        <v>51</v>
      </c>
      <c r="H849">
        <v>612</v>
      </c>
      <c r="I849">
        <v>107</v>
      </c>
      <c r="J849">
        <v>56</v>
      </c>
      <c r="K849">
        <v>0.85118219749652202</v>
      </c>
      <c r="L849">
        <v>0.91616766467065802</v>
      </c>
      <c r="M849">
        <v>1.0763473053892201</v>
      </c>
      <c r="N849">
        <v>0.882480173035328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211</v>
      </c>
      <c r="F850">
        <v>217</v>
      </c>
      <c r="G850">
        <v>6</v>
      </c>
      <c r="H850">
        <v>156</v>
      </c>
      <c r="I850">
        <v>55</v>
      </c>
      <c r="J850">
        <v>61</v>
      </c>
      <c r="K850">
        <v>0.73933649289099501</v>
      </c>
      <c r="L850">
        <v>0.71889400921658897</v>
      </c>
      <c r="M850">
        <v>0.972350230414746</v>
      </c>
      <c r="N850">
        <v>0.72897196261682196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1016</v>
      </c>
      <c r="F851">
        <v>1044</v>
      </c>
      <c r="G851">
        <v>28</v>
      </c>
      <c r="H851">
        <v>1009</v>
      </c>
      <c r="I851">
        <v>7</v>
      </c>
      <c r="J851">
        <v>35</v>
      </c>
      <c r="K851">
        <v>0.99311023622047201</v>
      </c>
      <c r="L851">
        <v>0.96647509578544</v>
      </c>
      <c r="M851">
        <v>0.97318007662835204</v>
      </c>
      <c r="N851">
        <v>0.97961165048543697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701</v>
      </c>
      <c r="F852">
        <v>668</v>
      </c>
      <c r="G852">
        <v>33</v>
      </c>
      <c r="H852">
        <v>608</v>
      </c>
      <c r="I852">
        <v>93</v>
      </c>
      <c r="J852">
        <v>60</v>
      </c>
      <c r="K852">
        <v>0.86733238231098397</v>
      </c>
      <c r="L852">
        <v>0.91017964071856206</v>
      </c>
      <c r="M852">
        <v>1.0494011976047899</v>
      </c>
      <c r="N852">
        <v>0.88823959094229299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223</v>
      </c>
      <c r="F853">
        <v>217</v>
      </c>
      <c r="G853">
        <v>6</v>
      </c>
      <c r="H853">
        <v>167</v>
      </c>
      <c r="I853">
        <v>56</v>
      </c>
      <c r="J853">
        <v>50</v>
      </c>
      <c r="K853">
        <v>0.74887892376681597</v>
      </c>
      <c r="L853">
        <v>0.76958525345622097</v>
      </c>
      <c r="M853">
        <v>1.02764976958525</v>
      </c>
      <c r="N853">
        <v>0.75909090909090904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1049</v>
      </c>
      <c r="F854">
        <v>1044</v>
      </c>
      <c r="G854">
        <v>5</v>
      </c>
      <c r="H854">
        <v>1043</v>
      </c>
      <c r="I854">
        <v>6</v>
      </c>
      <c r="J854">
        <v>1</v>
      </c>
      <c r="K854">
        <v>0.99428026692087701</v>
      </c>
      <c r="L854">
        <v>0.99904214559386895</v>
      </c>
      <c r="M854">
        <v>1.0047892720306499</v>
      </c>
      <c r="N854">
        <v>0.99665551839464805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609</v>
      </c>
      <c r="I855">
        <v>89</v>
      </c>
      <c r="J855">
        <v>59</v>
      </c>
      <c r="K855">
        <v>0.87249283667621702</v>
      </c>
      <c r="L855">
        <v>0.91167664670658599</v>
      </c>
      <c r="M855">
        <v>1.0449101796407101</v>
      </c>
      <c r="N855">
        <v>0.89165446559297201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208</v>
      </c>
      <c r="F856">
        <v>217</v>
      </c>
      <c r="G856">
        <v>9</v>
      </c>
      <c r="H856">
        <v>164</v>
      </c>
      <c r="I856">
        <v>44</v>
      </c>
      <c r="J856">
        <v>53</v>
      </c>
      <c r="K856">
        <v>0.78846153846153799</v>
      </c>
      <c r="L856">
        <v>0.75576036866359397</v>
      </c>
      <c r="M856">
        <v>0.958525345622119</v>
      </c>
      <c r="N856">
        <v>0.77176470588235202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973</v>
      </c>
      <c r="F857">
        <v>915</v>
      </c>
      <c r="G857">
        <v>58</v>
      </c>
      <c r="H857">
        <v>914</v>
      </c>
      <c r="I857">
        <v>59</v>
      </c>
      <c r="J857">
        <v>1</v>
      </c>
      <c r="K857">
        <v>0.93936279547790302</v>
      </c>
      <c r="L857">
        <v>0.99890710382513603</v>
      </c>
      <c r="M857">
        <v>1.0633879781420701</v>
      </c>
      <c r="N857">
        <v>0.96822033898305004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690</v>
      </c>
      <c r="F858">
        <v>701</v>
      </c>
      <c r="G858">
        <v>11</v>
      </c>
      <c r="H858">
        <v>629</v>
      </c>
      <c r="I858">
        <v>61</v>
      </c>
      <c r="J858">
        <v>72</v>
      </c>
      <c r="K858">
        <v>0.91159420289854998</v>
      </c>
      <c r="L858">
        <v>0.897289586305278</v>
      </c>
      <c r="M858">
        <v>0.98430813124108396</v>
      </c>
      <c r="N858">
        <v>0.90438533429187595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176</v>
      </c>
      <c r="F859">
        <v>195</v>
      </c>
      <c r="G859">
        <v>19</v>
      </c>
      <c r="H859">
        <v>112</v>
      </c>
      <c r="I859">
        <v>64</v>
      </c>
      <c r="J859">
        <v>83</v>
      </c>
      <c r="K859">
        <v>0.63636363636363602</v>
      </c>
      <c r="L859">
        <v>0.57435897435897398</v>
      </c>
      <c r="M859">
        <v>0.90256410256410202</v>
      </c>
      <c r="N859">
        <v>0.60377358490566002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961</v>
      </c>
      <c r="F860">
        <v>915</v>
      </c>
      <c r="G860">
        <v>46</v>
      </c>
      <c r="H860">
        <v>913</v>
      </c>
      <c r="I860">
        <v>48</v>
      </c>
      <c r="J860">
        <v>2</v>
      </c>
      <c r="K860">
        <v>0.95005202913631603</v>
      </c>
      <c r="L860">
        <v>0.99781420765027296</v>
      </c>
      <c r="M860">
        <v>1.05027322404371</v>
      </c>
      <c r="N860">
        <v>0.97334754797441303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717</v>
      </c>
      <c r="F861">
        <v>701</v>
      </c>
      <c r="G861">
        <v>16</v>
      </c>
      <c r="H861">
        <v>652</v>
      </c>
      <c r="I861">
        <v>65</v>
      </c>
      <c r="J861">
        <v>49</v>
      </c>
      <c r="K861">
        <v>0.90934449093444902</v>
      </c>
      <c r="L861">
        <v>0.93009985734664702</v>
      </c>
      <c r="M861">
        <v>1.0228245363766</v>
      </c>
      <c r="N861">
        <v>0.91960507757404797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184</v>
      </c>
      <c r="F862">
        <v>195</v>
      </c>
      <c r="G862">
        <v>11</v>
      </c>
      <c r="H862">
        <v>130</v>
      </c>
      <c r="I862">
        <v>54</v>
      </c>
      <c r="J862">
        <v>65</v>
      </c>
      <c r="K862">
        <v>0.70652173913043403</v>
      </c>
      <c r="L862">
        <v>0.66666666666666596</v>
      </c>
      <c r="M862">
        <v>0.94358974358974301</v>
      </c>
      <c r="N862">
        <v>0.68601583113456399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928</v>
      </c>
      <c r="F863">
        <v>915</v>
      </c>
      <c r="G863">
        <v>13</v>
      </c>
      <c r="H863">
        <v>912</v>
      </c>
      <c r="I863">
        <v>16</v>
      </c>
      <c r="J863">
        <v>3</v>
      </c>
      <c r="K863">
        <v>0.98275862068965503</v>
      </c>
      <c r="L863">
        <v>0.99672131147540899</v>
      </c>
      <c r="M863">
        <v>1.01420765027322</v>
      </c>
      <c r="N863">
        <v>0.98969072164948402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727</v>
      </c>
      <c r="F864">
        <v>701</v>
      </c>
      <c r="G864">
        <v>26</v>
      </c>
      <c r="H864">
        <v>662</v>
      </c>
      <c r="I864">
        <v>65</v>
      </c>
      <c r="J864">
        <v>39</v>
      </c>
      <c r="K864">
        <v>0.91059147180192501</v>
      </c>
      <c r="L864">
        <v>0.944365192582025</v>
      </c>
      <c r="M864">
        <v>1.0370898716119801</v>
      </c>
      <c r="N864">
        <v>0.92717086834733797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194</v>
      </c>
      <c r="F865">
        <v>195</v>
      </c>
      <c r="G865">
        <v>1</v>
      </c>
      <c r="H865">
        <v>148</v>
      </c>
      <c r="I865">
        <v>46</v>
      </c>
      <c r="J865">
        <v>47</v>
      </c>
      <c r="K865">
        <v>0.76288659793814395</v>
      </c>
      <c r="L865">
        <v>0.75897435897435805</v>
      </c>
      <c r="M865">
        <v>0.994871794871794</v>
      </c>
      <c r="N865">
        <v>0.76092544987146504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1206</v>
      </c>
      <c r="F866">
        <v>1230</v>
      </c>
      <c r="G866">
        <v>24</v>
      </c>
      <c r="H866">
        <v>1200</v>
      </c>
      <c r="I866">
        <v>6</v>
      </c>
      <c r="J866">
        <v>30</v>
      </c>
      <c r="K866">
        <v>0.99502487562189001</v>
      </c>
      <c r="L866">
        <v>0.97560975609756095</v>
      </c>
      <c r="M866">
        <v>0.98048780487804799</v>
      </c>
      <c r="N866">
        <v>0.98522167487684698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707</v>
      </c>
      <c r="F867">
        <v>761</v>
      </c>
      <c r="G867">
        <v>54</v>
      </c>
      <c r="H867">
        <v>620</v>
      </c>
      <c r="I867">
        <v>87</v>
      </c>
      <c r="J867">
        <v>141</v>
      </c>
      <c r="K867">
        <v>0.87694483734087603</v>
      </c>
      <c r="L867">
        <v>0.81471747700394204</v>
      </c>
      <c r="M867">
        <v>0.92904073587385005</v>
      </c>
      <c r="N867">
        <v>0.84468664850136199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202</v>
      </c>
      <c r="F868">
        <v>225</v>
      </c>
      <c r="G868">
        <v>23</v>
      </c>
      <c r="H868">
        <v>144</v>
      </c>
      <c r="I868">
        <v>58</v>
      </c>
      <c r="J868">
        <v>81</v>
      </c>
      <c r="K868">
        <v>0.71287128712871195</v>
      </c>
      <c r="L868">
        <v>0.64</v>
      </c>
      <c r="M868">
        <v>0.89777777777777701</v>
      </c>
      <c r="N868">
        <v>0.67447306791568995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1140</v>
      </c>
      <c r="F869">
        <v>1230</v>
      </c>
      <c r="G869">
        <v>90</v>
      </c>
      <c r="H869">
        <v>1123</v>
      </c>
      <c r="I869">
        <v>17</v>
      </c>
      <c r="J869">
        <v>107</v>
      </c>
      <c r="K869">
        <v>0.98508771929824501</v>
      </c>
      <c r="L869">
        <v>0.9130081300813</v>
      </c>
      <c r="M869">
        <v>0.92682926829268297</v>
      </c>
      <c r="N869">
        <v>0.94767932489451401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738</v>
      </c>
      <c r="F870">
        <v>761</v>
      </c>
      <c r="G870">
        <v>23</v>
      </c>
      <c r="H870">
        <v>649</v>
      </c>
      <c r="I870">
        <v>89</v>
      </c>
      <c r="J870">
        <v>112</v>
      </c>
      <c r="K870">
        <v>0.87940379403794</v>
      </c>
      <c r="L870">
        <v>0.85282522996057797</v>
      </c>
      <c r="M870">
        <v>0.969776609724047</v>
      </c>
      <c r="N870">
        <v>0.86591060707138001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212</v>
      </c>
      <c r="F871">
        <v>225</v>
      </c>
      <c r="G871">
        <v>13</v>
      </c>
      <c r="H871">
        <v>170</v>
      </c>
      <c r="I871">
        <v>42</v>
      </c>
      <c r="J871">
        <v>55</v>
      </c>
      <c r="K871">
        <v>0.80188679245283001</v>
      </c>
      <c r="L871">
        <v>0.75555555555555498</v>
      </c>
      <c r="M871">
        <v>0.94222222222222196</v>
      </c>
      <c r="N871">
        <v>0.77803203661327203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1239</v>
      </c>
      <c r="F872">
        <v>1230</v>
      </c>
      <c r="G872">
        <v>9</v>
      </c>
      <c r="H872">
        <v>1224</v>
      </c>
      <c r="I872">
        <v>15</v>
      </c>
      <c r="J872">
        <v>6</v>
      </c>
      <c r="K872">
        <v>0.98789346246973297</v>
      </c>
      <c r="L872">
        <v>0.99512195121951197</v>
      </c>
      <c r="M872">
        <v>1.0073170731707299</v>
      </c>
      <c r="N872">
        <v>0.99149453219926997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765</v>
      </c>
      <c r="F873">
        <v>761</v>
      </c>
      <c r="G873">
        <v>4</v>
      </c>
      <c r="H873">
        <v>677</v>
      </c>
      <c r="I873">
        <v>88</v>
      </c>
      <c r="J873">
        <v>84</v>
      </c>
      <c r="K873">
        <v>0.88496732026143698</v>
      </c>
      <c r="L873">
        <v>0.88961892247043295</v>
      </c>
      <c r="M873">
        <v>1.00525624178712</v>
      </c>
      <c r="N873">
        <v>0.88728702490170297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214</v>
      </c>
      <c r="F874">
        <v>225</v>
      </c>
      <c r="G874">
        <v>11</v>
      </c>
      <c r="H874">
        <v>174</v>
      </c>
      <c r="I874">
        <v>40</v>
      </c>
      <c r="J874">
        <v>51</v>
      </c>
      <c r="K874">
        <v>0.81308411214953202</v>
      </c>
      <c r="L874">
        <v>0.77333333333333298</v>
      </c>
      <c r="M874">
        <v>0.95111111111111102</v>
      </c>
      <c r="N874">
        <v>0.792710706150341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1039</v>
      </c>
      <c r="F875">
        <v>1035</v>
      </c>
      <c r="G875">
        <v>4</v>
      </c>
      <c r="H875">
        <v>1021</v>
      </c>
      <c r="I875">
        <v>18</v>
      </c>
      <c r="J875">
        <v>14</v>
      </c>
      <c r="K875">
        <v>0.98267564966313703</v>
      </c>
      <c r="L875">
        <v>0.98647342995168996</v>
      </c>
      <c r="M875">
        <v>1.00386473429951</v>
      </c>
      <c r="N875">
        <v>0.98457087753133998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813</v>
      </c>
      <c r="F876">
        <v>827</v>
      </c>
      <c r="G876">
        <v>14</v>
      </c>
      <c r="H876">
        <v>740</v>
      </c>
      <c r="I876">
        <v>73</v>
      </c>
      <c r="J876">
        <v>87</v>
      </c>
      <c r="K876">
        <v>0.91020910209102002</v>
      </c>
      <c r="L876">
        <v>0.89480048367593701</v>
      </c>
      <c r="M876">
        <v>0.98307134220072501</v>
      </c>
      <c r="N876">
        <v>0.90243902439024304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224</v>
      </c>
      <c r="F877">
        <v>243</v>
      </c>
      <c r="G877">
        <v>19</v>
      </c>
      <c r="H877">
        <v>148</v>
      </c>
      <c r="I877">
        <v>76</v>
      </c>
      <c r="J877">
        <v>95</v>
      </c>
      <c r="K877">
        <v>0.66071428571428503</v>
      </c>
      <c r="L877">
        <v>0.60905349794238595</v>
      </c>
      <c r="M877">
        <v>0.92181069958847695</v>
      </c>
      <c r="N877">
        <v>0.63383297644539605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1024</v>
      </c>
      <c r="F878">
        <v>1035</v>
      </c>
      <c r="G878">
        <v>11</v>
      </c>
      <c r="H878">
        <v>1012</v>
      </c>
      <c r="I878">
        <v>12</v>
      </c>
      <c r="J878">
        <v>23</v>
      </c>
      <c r="K878">
        <v>0.98828125</v>
      </c>
      <c r="L878">
        <v>0.97777777777777697</v>
      </c>
      <c r="M878">
        <v>0.98937198067632803</v>
      </c>
      <c r="N878">
        <v>0.98300145701796904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821</v>
      </c>
      <c r="F879">
        <v>827</v>
      </c>
      <c r="G879">
        <v>6</v>
      </c>
      <c r="H879">
        <v>760</v>
      </c>
      <c r="I879">
        <v>61</v>
      </c>
      <c r="J879">
        <v>67</v>
      </c>
      <c r="K879">
        <v>0.92570036540803902</v>
      </c>
      <c r="L879">
        <v>0.91898428053204295</v>
      </c>
      <c r="M879">
        <v>0.99274486094316805</v>
      </c>
      <c r="N879">
        <v>0.92233009708737801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228</v>
      </c>
      <c r="F880">
        <v>243</v>
      </c>
      <c r="G880">
        <v>15</v>
      </c>
      <c r="H880">
        <v>167</v>
      </c>
      <c r="I880">
        <v>61</v>
      </c>
      <c r="J880">
        <v>76</v>
      </c>
      <c r="K880">
        <v>0.73245614035087703</v>
      </c>
      <c r="L880">
        <v>0.687242798353909</v>
      </c>
      <c r="M880">
        <v>0.938271604938271</v>
      </c>
      <c r="N880">
        <v>0.709129511677282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1044</v>
      </c>
      <c r="F881">
        <v>1035</v>
      </c>
      <c r="G881">
        <v>9</v>
      </c>
      <c r="H881">
        <v>1031</v>
      </c>
      <c r="I881">
        <v>13</v>
      </c>
      <c r="J881">
        <v>4</v>
      </c>
      <c r="K881">
        <v>0.98754789272030596</v>
      </c>
      <c r="L881">
        <v>0.99613526570048305</v>
      </c>
      <c r="M881">
        <v>1.0086956521739101</v>
      </c>
      <c r="N881">
        <v>0.99182299182299105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853</v>
      </c>
      <c r="F882">
        <v>827</v>
      </c>
      <c r="G882">
        <v>26</v>
      </c>
      <c r="H882">
        <v>773</v>
      </c>
      <c r="I882">
        <v>80</v>
      </c>
      <c r="J882">
        <v>54</v>
      </c>
      <c r="K882">
        <v>0.90621336459554502</v>
      </c>
      <c r="L882">
        <v>0.93470374848851201</v>
      </c>
      <c r="M882">
        <v>1.0314389359129299</v>
      </c>
      <c r="N882">
        <v>0.92023809523809497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232</v>
      </c>
      <c r="F883">
        <v>243</v>
      </c>
      <c r="G883">
        <v>11</v>
      </c>
      <c r="H883">
        <v>165</v>
      </c>
      <c r="I883">
        <v>67</v>
      </c>
      <c r="J883">
        <v>78</v>
      </c>
      <c r="K883">
        <v>0.71120689655172398</v>
      </c>
      <c r="L883">
        <v>0.67901234567901203</v>
      </c>
      <c r="M883">
        <v>0.95473251028806505</v>
      </c>
      <c r="N883">
        <v>0.69473684210526299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1073</v>
      </c>
      <c r="F884">
        <v>1107</v>
      </c>
      <c r="G884">
        <v>34</v>
      </c>
      <c r="H884">
        <v>1068</v>
      </c>
      <c r="I884">
        <v>5</v>
      </c>
      <c r="J884">
        <v>39</v>
      </c>
      <c r="K884">
        <v>0.99534016775395995</v>
      </c>
      <c r="L884">
        <v>0.964769647696477</v>
      </c>
      <c r="M884">
        <v>0.96928635953026199</v>
      </c>
      <c r="N884">
        <v>0.97981651376146695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659</v>
      </c>
      <c r="F885">
        <v>701</v>
      </c>
      <c r="G885">
        <v>42</v>
      </c>
      <c r="H885">
        <v>617</v>
      </c>
      <c r="I885">
        <v>42</v>
      </c>
      <c r="J885">
        <v>84</v>
      </c>
      <c r="K885">
        <v>0.93626707132018205</v>
      </c>
      <c r="L885">
        <v>0.88017118402282402</v>
      </c>
      <c r="M885">
        <v>0.94008559201141195</v>
      </c>
      <c r="N885">
        <v>0.90735294117647003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215</v>
      </c>
      <c r="F886">
        <v>266</v>
      </c>
      <c r="G886">
        <v>51</v>
      </c>
      <c r="H886">
        <v>167</v>
      </c>
      <c r="I886">
        <v>48</v>
      </c>
      <c r="J886">
        <v>99</v>
      </c>
      <c r="K886">
        <v>0.77674418604651096</v>
      </c>
      <c r="L886">
        <v>0.62781954887218006</v>
      </c>
      <c r="M886">
        <v>0.80827067669172903</v>
      </c>
      <c r="N886">
        <v>0.69438669438669398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1047</v>
      </c>
      <c r="F887">
        <v>1107</v>
      </c>
      <c r="G887">
        <v>60</v>
      </c>
      <c r="H887">
        <v>1034</v>
      </c>
      <c r="I887">
        <v>13</v>
      </c>
      <c r="J887">
        <v>73</v>
      </c>
      <c r="K887">
        <v>0.98758357211079195</v>
      </c>
      <c r="L887">
        <v>0.93405600722673898</v>
      </c>
      <c r="M887">
        <v>0.94579945799457998</v>
      </c>
      <c r="N887">
        <v>0.96007428040854204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647</v>
      </c>
      <c r="F888">
        <v>701</v>
      </c>
      <c r="G888">
        <v>54</v>
      </c>
      <c r="H888">
        <v>605</v>
      </c>
      <c r="I888">
        <v>42</v>
      </c>
      <c r="J888">
        <v>96</v>
      </c>
      <c r="K888">
        <v>0.93508500772797498</v>
      </c>
      <c r="L888">
        <v>0.86305278174037003</v>
      </c>
      <c r="M888">
        <v>0.92296718972895797</v>
      </c>
      <c r="N888">
        <v>0.89762611275964299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257</v>
      </c>
      <c r="F889">
        <v>266</v>
      </c>
      <c r="G889">
        <v>9</v>
      </c>
      <c r="H889">
        <v>208</v>
      </c>
      <c r="I889">
        <v>49</v>
      </c>
      <c r="J889">
        <v>58</v>
      </c>
      <c r="K889">
        <v>0.809338521400778</v>
      </c>
      <c r="L889">
        <v>0.78195488721804496</v>
      </c>
      <c r="M889">
        <v>0.96616541353383401</v>
      </c>
      <c r="N889">
        <v>0.79541108986615605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1105</v>
      </c>
      <c r="F890">
        <v>1107</v>
      </c>
      <c r="G890">
        <v>2</v>
      </c>
      <c r="H890">
        <v>1099</v>
      </c>
      <c r="I890">
        <v>6</v>
      </c>
      <c r="J890">
        <v>8</v>
      </c>
      <c r="K890">
        <v>0.99457013574660602</v>
      </c>
      <c r="L890">
        <v>0.99277326106594399</v>
      </c>
      <c r="M890">
        <v>0.99819331526648603</v>
      </c>
      <c r="N890">
        <v>0.993670886075949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709</v>
      </c>
      <c r="F891">
        <v>701</v>
      </c>
      <c r="G891">
        <v>8</v>
      </c>
      <c r="H891">
        <v>664</v>
      </c>
      <c r="I891">
        <v>45</v>
      </c>
      <c r="J891">
        <v>37</v>
      </c>
      <c r="K891">
        <v>0.93653032440056405</v>
      </c>
      <c r="L891">
        <v>0.947218259629101</v>
      </c>
      <c r="M891">
        <v>1.0114122681883</v>
      </c>
      <c r="N891">
        <v>0.94184397163120503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253</v>
      </c>
      <c r="F892">
        <v>266</v>
      </c>
      <c r="G892">
        <v>13</v>
      </c>
      <c r="H892">
        <v>197</v>
      </c>
      <c r="I892">
        <v>56</v>
      </c>
      <c r="J892">
        <v>69</v>
      </c>
      <c r="K892">
        <v>0.77865612648221305</v>
      </c>
      <c r="L892">
        <v>0.74060150375939804</v>
      </c>
      <c r="M892">
        <v>0.95112781954887204</v>
      </c>
      <c r="N892">
        <v>0.75915221579961401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969</v>
      </c>
      <c r="I893">
        <v>45</v>
      </c>
      <c r="J893">
        <v>45</v>
      </c>
      <c r="K893">
        <v>0.95562130177514704</v>
      </c>
      <c r="L893">
        <v>0.95562130177514704</v>
      </c>
      <c r="M893">
        <v>1</v>
      </c>
      <c r="N893">
        <v>0.95562130177514704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644</v>
      </c>
      <c r="F894">
        <v>656</v>
      </c>
      <c r="G894">
        <v>12</v>
      </c>
      <c r="H894">
        <v>593</v>
      </c>
      <c r="I894">
        <v>51</v>
      </c>
      <c r="J894">
        <v>63</v>
      </c>
      <c r="K894">
        <v>0.920807453416149</v>
      </c>
      <c r="L894">
        <v>0.90396341463414598</v>
      </c>
      <c r="M894">
        <v>0.98170731707317005</v>
      </c>
      <c r="N894">
        <v>0.91230769230769204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208</v>
      </c>
      <c r="F895">
        <v>247</v>
      </c>
      <c r="G895">
        <v>39</v>
      </c>
      <c r="H895">
        <v>174</v>
      </c>
      <c r="I895">
        <v>34</v>
      </c>
      <c r="J895">
        <v>73</v>
      </c>
      <c r="K895">
        <v>0.83653846153846101</v>
      </c>
      <c r="L895">
        <v>0.70445344129554599</v>
      </c>
      <c r="M895">
        <v>0.84210526315789402</v>
      </c>
      <c r="N895">
        <v>0.76483516483516401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1044</v>
      </c>
      <c r="F896">
        <v>1014</v>
      </c>
      <c r="G896">
        <v>30</v>
      </c>
      <c r="H896">
        <v>1002</v>
      </c>
      <c r="I896">
        <v>42</v>
      </c>
      <c r="J896">
        <v>12</v>
      </c>
      <c r="K896">
        <v>0.95977011494252795</v>
      </c>
      <c r="L896">
        <v>0.98816568047337205</v>
      </c>
      <c r="M896">
        <v>1.02958579881656</v>
      </c>
      <c r="N896">
        <v>0.97376093294460597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659</v>
      </c>
      <c r="F897">
        <v>656</v>
      </c>
      <c r="G897">
        <v>3</v>
      </c>
      <c r="H897">
        <v>601</v>
      </c>
      <c r="I897">
        <v>58</v>
      </c>
      <c r="J897">
        <v>55</v>
      </c>
      <c r="K897">
        <v>0.91198786039453705</v>
      </c>
      <c r="L897">
        <v>0.91615853658536495</v>
      </c>
      <c r="M897">
        <v>1.0045731707317</v>
      </c>
      <c r="N897">
        <v>0.91406844106463803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236</v>
      </c>
      <c r="F898">
        <v>247</v>
      </c>
      <c r="G898">
        <v>11</v>
      </c>
      <c r="H898">
        <v>200</v>
      </c>
      <c r="I898">
        <v>36</v>
      </c>
      <c r="J898">
        <v>47</v>
      </c>
      <c r="K898">
        <v>0.84745762711864403</v>
      </c>
      <c r="L898">
        <v>0.80971659919028305</v>
      </c>
      <c r="M898">
        <v>0.95546558704453399</v>
      </c>
      <c r="N898">
        <v>0.82815734989648004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1031</v>
      </c>
      <c r="F899">
        <v>1014</v>
      </c>
      <c r="G899">
        <v>17</v>
      </c>
      <c r="H899">
        <v>1012</v>
      </c>
      <c r="I899">
        <v>19</v>
      </c>
      <c r="J899">
        <v>2</v>
      </c>
      <c r="K899">
        <v>0.981571290009699</v>
      </c>
      <c r="L899">
        <v>0.99802761341222801</v>
      </c>
      <c r="M899">
        <v>1.0167652859960501</v>
      </c>
      <c r="N899">
        <v>0.98973105134474304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669</v>
      </c>
      <c r="F900">
        <v>656</v>
      </c>
      <c r="G900">
        <v>13</v>
      </c>
      <c r="H900">
        <v>608</v>
      </c>
      <c r="I900">
        <v>61</v>
      </c>
      <c r="J900">
        <v>48</v>
      </c>
      <c r="K900">
        <v>0.908819133034379</v>
      </c>
      <c r="L900">
        <v>0.92682926829268297</v>
      </c>
      <c r="M900">
        <v>1.0198170731707299</v>
      </c>
      <c r="N900">
        <v>0.91773584905660299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238</v>
      </c>
      <c r="F901">
        <v>247</v>
      </c>
      <c r="G901">
        <v>9</v>
      </c>
      <c r="H901">
        <v>199</v>
      </c>
      <c r="I901">
        <v>39</v>
      </c>
      <c r="J901">
        <v>48</v>
      </c>
      <c r="K901">
        <v>0.83613445378151197</v>
      </c>
      <c r="L901">
        <v>0.80566801619433204</v>
      </c>
      <c r="M901">
        <v>0.96356275303643701</v>
      </c>
      <c r="N901">
        <v>0.82061855670103001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1098</v>
      </c>
      <c r="F902">
        <v>1070</v>
      </c>
      <c r="G902">
        <v>28</v>
      </c>
      <c r="H902">
        <v>1061</v>
      </c>
      <c r="I902">
        <v>37</v>
      </c>
      <c r="J902">
        <v>9</v>
      </c>
      <c r="K902">
        <v>0.96630236794171198</v>
      </c>
      <c r="L902">
        <v>0.99158878504672898</v>
      </c>
      <c r="M902">
        <v>1.02616822429906</v>
      </c>
      <c r="N902">
        <v>0.97878228782287802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712</v>
      </c>
      <c r="F903">
        <v>700</v>
      </c>
      <c r="G903">
        <v>12</v>
      </c>
      <c r="H903">
        <v>626</v>
      </c>
      <c r="I903">
        <v>86</v>
      </c>
      <c r="J903">
        <v>74</v>
      </c>
      <c r="K903">
        <v>0.87921348314606695</v>
      </c>
      <c r="L903">
        <v>0.89428571428571402</v>
      </c>
      <c r="M903">
        <v>1.01714285714285</v>
      </c>
      <c r="N903">
        <v>0.88668555240793201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210</v>
      </c>
      <c r="F904">
        <v>239</v>
      </c>
      <c r="G904">
        <v>29</v>
      </c>
      <c r="H904">
        <v>157</v>
      </c>
      <c r="I904">
        <v>53</v>
      </c>
      <c r="J904">
        <v>82</v>
      </c>
      <c r="K904">
        <v>0.74761904761904696</v>
      </c>
      <c r="L904">
        <v>0.65690376569037601</v>
      </c>
      <c r="M904">
        <v>0.87866108786610797</v>
      </c>
      <c r="N904">
        <v>0.69933184855233799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1012</v>
      </c>
      <c r="F905">
        <v>1070</v>
      </c>
      <c r="G905">
        <v>58</v>
      </c>
      <c r="H905">
        <v>1005</v>
      </c>
      <c r="I905">
        <v>7</v>
      </c>
      <c r="J905">
        <v>65</v>
      </c>
      <c r="K905">
        <v>0.99308300395256899</v>
      </c>
      <c r="L905">
        <v>0.93925233644859796</v>
      </c>
      <c r="M905">
        <v>0.94579439252336395</v>
      </c>
      <c r="N905">
        <v>0.96541786743515801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708</v>
      </c>
      <c r="F906">
        <v>700</v>
      </c>
      <c r="G906">
        <v>8</v>
      </c>
      <c r="H906">
        <v>635</v>
      </c>
      <c r="I906">
        <v>73</v>
      </c>
      <c r="J906">
        <v>65</v>
      </c>
      <c r="K906">
        <v>0.89689265536723095</v>
      </c>
      <c r="L906">
        <v>0.90714285714285703</v>
      </c>
      <c r="M906">
        <v>1.01142857142857</v>
      </c>
      <c r="N906">
        <v>0.90198863636363602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211</v>
      </c>
      <c r="F907">
        <v>239</v>
      </c>
      <c r="G907">
        <v>28</v>
      </c>
      <c r="H907">
        <v>171</v>
      </c>
      <c r="I907">
        <v>40</v>
      </c>
      <c r="J907">
        <v>68</v>
      </c>
      <c r="K907">
        <v>0.81042654028436001</v>
      </c>
      <c r="L907">
        <v>0.71548117154811697</v>
      </c>
      <c r="M907">
        <v>0.88284518828451797</v>
      </c>
      <c r="N907">
        <v>0.76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1086</v>
      </c>
      <c r="F908">
        <v>1070</v>
      </c>
      <c r="G908">
        <v>16</v>
      </c>
      <c r="H908">
        <v>1069</v>
      </c>
      <c r="I908">
        <v>17</v>
      </c>
      <c r="J908">
        <v>1</v>
      </c>
      <c r="K908">
        <v>0.98434622467771604</v>
      </c>
      <c r="L908">
        <v>0.99906542056074699</v>
      </c>
      <c r="M908">
        <v>1.01495327102803</v>
      </c>
      <c r="N908">
        <v>0.99165120593692002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716</v>
      </c>
      <c r="F909">
        <v>700</v>
      </c>
      <c r="G909">
        <v>16</v>
      </c>
      <c r="H909">
        <v>641</v>
      </c>
      <c r="I909">
        <v>75</v>
      </c>
      <c r="J909">
        <v>59</v>
      </c>
      <c r="K909">
        <v>0.89525139664804398</v>
      </c>
      <c r="L909">
        <v>0.91571428571428504</v>
      </c>
      <c r="M909">
        <v>1.02285714285714</v>
      </c>
      <c r="N909">
        <v>0.90536723163841804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219</v>
      </c>
      <c r="F910">
        <v>239</v>
      </c>
      <c r="G910">
        <v>20</v>
      </c>
      <c r="H910">
        <v>175</v>
      </c>
      <c r="I910">
        <v>44</v>
      </c>
      <c r="J910">
        <v>64</v>
      </c>
      <c r="K910">
        <v>0.79908675799086704</v>
      </c>
      <c r="L910">
        <v>0.73221757322175696</v>
      </c>
      <c r="M910">
        <v>0.91631799163179894</v>
      </c>
      <c r="N910">
        <v>0.76419213973799105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1048</v>
      </c>
      <c r="F911">
        <v>1007</v>
      </c>
      <c r="G911">
        <v>41</v>
      </c>
      <c r="H911">
        <v>1007</v>
      </c>
      <c r="I911">
        <v>41</v>
      </c>
      <c r="J911">
        <v>0</v>
      </c>
      <c r="K911">
        <v>0.96087786259541896</v>
      </c>
      <c r="L911">
        <v>1</v>
      </c>
      <c r="M911">
        <v>1.0407149950347501</v>
      </c>
      <c r="N911">
        <v>0.980048661800486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690</v>
      </c>
      <c r="F912">
        <v>641</v>
      </c>
      <c r="G912">
        <v>49</v>
      </c>
      <c r="H912">
        <v>590</v>
      </c>
      <c r="I912">
        <v>100</v>
      </c>
      <c r="J912">
        <v>51</v>
      </c>
      <c r="K912">
        <v>0.85507246376811596</v>
      </c>
      <c r="L912">
        <v>0.92043681747269801</v>
      </c>
      <c r="M912">
        <v>1.0764430577223001</v>
      </c>
      <c r="N912">
        <v>0.88655146506386096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220</v>
      </c>
      <c r="F913">
        <v>204</v>
      </c>
      <c r="G913">
        <v>16</v>
      </c>
      <c r="H913">
        <v>155</v>
      </c>
      <c r="I913">
        <v>65</v>
      </c>
      <c r="J913">
        <v>49</v>
      </c>
      <c r="K913">
        <v>0.70454545454545403</v>
      </c>
      <c r="L913">
        <v>0.75980392156862697</v>
      </c>
      <c r="M913">
        <v>1.07843137254901</v>
      </c>
      <c r="N913">
        <v>0.73113207547169801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1044</v>
      </c>
      <c r="F914">
        <v>1007</v>
      </c>
      <c r="G914">
        <v>37</v>
      </c>
      <c r="H914">
        <v>1007</v>
      </c>
      <c r="I914">
        <v>37</v>
      </c>
      <c r="J914">
        <v>0</v>
      </c>
      <c r="K914">
        <v>0.96455938697318</v>
      </c>
      <c r="L914">
        <v>1</v>
      </c>
      <c r="M914">
        <v>1.0367428003972099</v>
      </c>
      <c r="N914">
        <v>0.98196001950268097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665</v>
      </c>
      <c r="F915">
        <v>641</v>
      </c>
      <c r="G915">
        <v>24</v>
      </c>
      <c r="H915">
        <v>580</v>
      </c>
      <c r="I915">
        <v>85</v>
      </c>
      <c r="J915">
        <v>61</v>
      </c>
      <c r="K915">
        <v>0.87218045112781895</v>
      </c>
      <c r="L915">
        <v>0.90483619344773702</v>
      </c>
      <c r="M915">
        <v>1.0374414976599</v>
      </c>
      <c r="N915">
        <v>0.88820826952526699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243</v>
      </c>
      <c r="F916">
        <v>204</v>
      </c>
      <c r="G916">
        <v>39</v>
      </c>
      <c r="H916">
        <v>166</v>
      </c>
      <c r="I916">
        <v>77</v>
      </c>
      <c r="J916">
        <v>38</v>
      </c>
      <c r="K916">
        <v>0.68312757201646002</v>
      </c>
      <c r="L916">
        <v>0.81372549019607798</v>
      </c>
      <c r="M916">
        <v>1.19117647058823</v>
      </c>
      <c r="N916">
        <v>0.74272930648769497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1017</v>
      </c>
      <c r="F917">
        <v>1007</v>
      </c>
      <c r="G917">
        <v>10</v>
      </c>
      <c r="H917">
        <v>1007</v>
      </c>
      <c r="I917">
        <v>10</v>
      </c>
      <c r="J917">
        <v>0</v>
      </c>
      <c r="K917">
        <v>0.99016715830875102</v>
      </c>
      <c r="L917">
        <v>1</v>
      </c>
      <c r="M917">
        <v>1.0099304865938401</v>
      </c>
      <c r="N917">
        <v>0.99505928853754899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654</v>
      </c>
      <c r="F918">
        <v>641</v>
      </c>
      <c r="G918">
        <v>13</v>
      </c>
      <c r="H918">
        <v>576</v>
      </c>
      <c r="I918">
        <v>78</v>
      </c>
      <c r="J918">
        <v>65</v>
      </c>
      <c r="K918">
        <v>0.88073394495412805</v>
      </c>
      <c r="L918">
        <v>0.89859594383775299</v>
      </c>
      <c r="M918">
        <v>1.02028081123244</v>
      </c>
      <c r="N918">
        <v>0.88957528957528897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209</v>
      </c>
      <c r="F919">
        <v>204</v>
      </c>
      <c r="G919">
        <v>5</v>
      </c>
      <c r="H919">
        <v>158</v>
      </c>
      <c r="I919">
        <v>51</v>
      </c>
      <c r="J919">
        <v>46</v>
      </c>
      <c r="K919">
        <v>0.75598086124401898</v>
      </c>
      <c r="L919">
        <v>0.77450980392156799</v>
      </c>
      <c r="M919">
        <v>1.0245098039215601</v>
      </c>
      <c r="N919">
        <v>0.76513317191283203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1025</v>
      </c>
      <c r="F920">
        <v>1000</v>
      </c>
      <c r="G920">
        <v>25</v>
      </c>
      <c r="H920">
        <v>998</v>
      </c>
      <c r="I920">
        <v>27</v>
      </c>
      <c r="J920">
        <v>2</v>
      </c>
      <c r="K920">
        <v>0.97365853658536505</v>
      </c>
      <c r="L920">
        <v>0.998</v>
      </c>
      <c r="M920">
        <v>1.0249999999999999</v>
      </c>
      <c r="N920">
        <v>0.98567901234567901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853</v>
      </c>
      <c r="F921">
        <v>815</v>
      </c>
      <c r="G921">
        <v>38</v>
      </c>
      <c r="H921">
        <v>772</v>
      </c>
      <c r="I921">
        <v>81</v>
      </c>
      <c r="J921">
        <v>43</v>
      </c>
      <c r="K921">
        <v>0.90504103165298899</v>
      </c>
      <c r="L921">
        <v>0.94723926380368095</v>
      </c>
      <c r="M921">
        <v>1.04662576687116</v>
      </c>
      <c r="N921">
        <v>0.92565947242206204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226</v>
      </c>
      <c r="F922">
        <v>216</v>
      </c>
      <c r="G922">
        <v>10</v>
      </c>
      <c r="H922">
        <v>157</v>
      </c>
      <c r="I922">
        <v>69</v>
      </c>
      <c r="J922">
        <v>59</v>
      </c>
      <c r="K922">
        <v>0.69469026548672497</v>
      </c>
      <c r="L922">
        <v>0.72685185185185097</v>
      </c>
      <c r="M922">
        <v>1.0462962962962901</v>
      </c>
      <c r="N922">
        <v>0.710407239819004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1002</v>
      </c>
      <c r="F923">
        <v>1000</v>
      </c>
      <c r="G923">
        <v>2</v>
      </c>
      <c r="H923">
        <v>992</v>
      </c>
      <c r="I923">
        <v>10</v>
      </c>
      <c r="J923">
        <v>8</v>
      </c>
      <c r="K923">
        <v>0.99001996007983994</v>
      </c>
      <c r="L923">
        <v>0.99199999999999999</v>
      </c>
      <c r="M923">
        <v>1.002</v>
      </c>
      <c r="N923">
        <v>0.99100899100899098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821</v>
      </c>
      <c r="F924">
        <v>815</v>
      </c>
      <c r="G924">
        <v>6</v>
      </c>
      <c r="H924">
        <v>762</v>
      </c>
      <c r="I924">
        <v>59</v>
      </c>
      <c r="J924">
        <v>53</v>
      </c>
      <c r="K924">
        <v>0.92813641900121802</v>
      </c>
      <c r="L924">
        <v>0.93496932515337405</v>
      </c>
      <c r="M924">
        <v>1.00736196319018</v>
      </c>
      <c r="N924">
        <v>0.93154034229828797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243</v>
      </c>
      <c r="F925">
        <v>216</v>
      </c>
      <c r="G925">
        <v>27</v>
      </c>
      <c r="H925">
        <v>178</v>
      </c>
      <c r="I925">
        <v>65</v>
      </c>
      <c r="J925">
        <v>38</v>
      </c>
      <c r="K925">
        <v>0.73251028806584295</v>
      </c>
      <c r="L925">
        <v>0.82407407407407396</v>
      </c>
      <c r="M925">
        <v>1.125</v>
      </c>
      <c r="N925">
        <v>0.77559912854030499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1008</v>
      </c>
      <c r="F926">
        <v>1000</v>
      </c>
      <c r="G926">
        <v>8</v>
      </c>
      <c r="H926">
        <v>998</v>
      </c>
      <c r="I926">
        <v>10</v>
      </c>
      <c r="J926">
        <v>2</v>
      </c>
      <c r="K926">
        <v>0.990079365079365</v>
      </c>
      <c r="L926">
        <v>0.998</v>
      </c>
      <c r="M926">
        <v>1.008</v>
      </c>
      <c r="N926">
        <v>0.99402390438247001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831</v>
      </c>
      <c r="F927">
        <v>815</v>
      </c>
      <c r="G927">
        <v>16</v>
      </c>
      <c r="H927">
        <v>767</v>
      </c>
      <c r="I927">
        <v>64</v>
      </c>
      <c r="J927">
        <v>48</v>
      </c>
      <c r="K927">
        <v>0.92298435619735197</v>
      </c>
      <c r="L927">
        <v>0.94110429447852695</v>
      </c>
      <c r="M927">
        <v>1.01963190184049</v>
      </c>
      <c r="N927">
        <v>0.931956257594167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211</v>
      </c>
      <c r="F928">
        <v>216</v>
      </c>
      <c r="G928">
        <v>5</v>
      </c>
      <c r="H928">
        <v>170</v>
      </c>
      <c r="I928">
        <v>41</v>
      </c>
      <c r="J928">
        <v>46</v>
      </c>
      <c r="K928">
        <v>0.80568720379146896</v>
      </c>
      <c r="L928">
        <v>0.78703703703703698</v>
      </c>
      <c r="M928">
        <v>0.97685185185185097</v>
      </c>
      <c r="N928">
        <v>0.79625292740046805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1034</v>
      </c>
      <c r="F929">
        <v>1052</v>
      </c>
      <c r="G929">
        <v>18</v>
      </c>
      <c r="H929">
        <v>1032</v>
      </c>
      <c r="I929">
        <v>2</v>
      </c>
      <c r="J929">
        <v>20</v>
      </c>
      <c r="K929">
        <v>0.99806576402321001</v>
      </c>
      <c r="L929">
        <v>0.98098859315589304</v>
      </c>
      <c r="M929">
        <v>0.98288973384030398</v>
      </c>
      <c r="N929">
        <v>0.98945349952061301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845</v>
      </c>
      <c r="F930">
        <v>913</v>
      </c>
      <c r="G930">
        <v>68</v>
      </c>
      <c r="H930">
        <v>794</v>
      </c>
      <c r="I930">
        <v>51</v>
      </c>
      <c r="J930">
        <v>119</v>
      </c>
      <c r="K930">
        <v>0.93964497041420103</v>
      </c>
      <c r="L930">
        <v>0.869660460021905</v>
      </c>
      <c r="M930">
        <v>0.92552026286966005</v>
      </c>
      <c r="N930">
        <v>0.90329920364049998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195</v>
      </c>
      <c r="F931">
        <v>217</v>
      </c>
      <c r="G931">
        <v>22</v>
      </c>
      <c r="H931">
        <v>145</v>
      </c>
      <c r="I931">
        <v>50</v>
      </c>
      <c r="J931">
        <v>72</v>
      </c>
      <c r="K931">
        <v>0.74358974358974295</v>
      </c>
      <c r="L931">
        <v>0.66820276497695796</v>
      </c>
      <c r="M931">
        <v>0.89861751152073699</v>
      </c>
      <c r="N931">
        <v>0.70388349514563098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1013</v>
      </c>
      <c r="F932">
        <v>1052</v>
      </c>
      <c r="G932">
        <v>39</v>
      </c>
      <c r="H932">
        <v>999</v>
      </c>
      <c r="I932">
        <v>14</v>
      </c>
      <c r="J932">
        <v>53</v>
      </c>
      <c r="K932">
        <v>0.98617966436327698</v>
      </c>
      <c r="L932">
        <v>0.94961977186311697</v>
      </c>
      <c r="M932">
        <v>0.962927756653992</v>
      </c>
      <c r="N932">
        <v>0.96755447941888595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883</v>
      </c>
      <c r="F933">
        <v>913</v>
      </c>
      <c r="G933">
        <v>30</v>
      </c>
      <c r="H933">
        <v>830</v>
      </c>
      <c r="I933">
        <v>53</v>
      </c>
      <c r="J933">
        <v>83</v>
      </c>
      <c r="K933">
        <v>0.93997734994337401</v>
      </c>
      <c r="L933">
        <v>0.90909090909090895</v>
      </c>
      <c r="M933">
        <v>0.96714129244249702</v>
      </c>
      <c r="N933">
        <v>0.92427616926503298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166</v>
      </c>
      <c r="I934">
        <v>59</v>
      </c>
      <c r="J934">
        <v>51</v>
      </c>
      <c r="K934">
        <v>0.73777777777777698</v>
      </c>
      <c r="L934">
        <v>0.76497695852534497</v>
      </c>
      <c r="M934">
        <v>1.036866359447</v>
      </c>
      <c r="N934">
        <v>0.75113122171945701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1062</v>
      </c>
      <c r="F935">
        <v>1052</v>
      </c>
      <c r="G935">
        <v>10</v>
      </c>
      <c r="H935">
        <v>1049</v>
      </c>
      <c r="I935">
        <v>13</v>
      </c>
      <c r="J935">
        <v>3</v>
      </c>
      <c r="K935">
        <v>0.98775894538606401</v>
      </c>
      <c r="L935">
        <v>0.99714828897338403</v>
      </c>
      <c r="M935">
        <v>1.00950570342205</v>
      </c>
      <c r="N935">
        <v>0.99243140964995202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905</v>
      </c>
      <c r="F936">
        <v>913</v>
      </c>
      <c r="G936">
        <v>8</v>
      </c>
      <c r="H936">
        <v>842</v>
      </c>
      <c r="I936">
        <v>63</v>
      </c>
      <c r="J936">
        <v>71</v>
      </c>
      <c r="K936">
        <v>0.93038674033149105</v>
      </c>
      <c r="L936">
        <v>0.92223439211391001</v>
      </c>
      <c r="M936">
        <v>0.991237677984665</v>
      </c>
      <c r="N936">
        <v>0.92629262926292599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200</v>
      </c>
      <c r="F937">
        <v>217</v>
      </c>
      <c r="G937">
        <v>17</v>
      </c>
      <c r="H937">
        <v>154</v>
      </c>
      <c r="I937">
        <v>46</v>
      </c>
      <c r="J937">
        <v>63</v>
      </c>
      <c r="K937">
        <v>0.77</v>
      </c>
      <c r="L937">
        <v>0.70967741935483797</v>
      </c>
      <c r="M937">
        <v>0.92165898617511499</v>
      </c>
      <c r="N937">
        <v>0.73860911270983198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980</v>
      </c>
      <c r="F938">
        <v>964</v>
      </c>
      <c r="G938">
        <v>16</v>
      </c>
      <c r="H938">
        <v>962</v>
      </c>
      <c r="I938">
        <v>18</v>
      </c>
      <c r="J938">
        <v>2</v>
      </c>
      <c r="K938">
        <v>0.98163265306122405</v>
      </c>
      <c r="L938">
        <v>0.99792531120331895</v>
      </c>
      <c r="M938">
        <v>1.0165975103734399</v>
      </c>
      <c r="N938">
        <v>0.98971193415637804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782</v>
      </c>
      <c r="F939">
        <v>774</v>
      </c>
      <c r="G939">
        <v>8</v>
      </c>
      <c r="H939">
        <v>716</v>
      </c>
      <c r="I939">
        <v>66</v>
      </c>
      <c r="J939">
        <v>58</v>
      </c>
      <c r="K939">
        <v>0.91560102301790203</v>
      </c>
      <c r="L939">
        <v>0.92506459948320396</v>
      </c>
      <c r="M939">
        <v>1.01033591731266</v>
      </c>
      <c r="N939">
        <v>0.92030848329048798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191</v>
      </c>
      <c r="F940">
        <v>218</v>
      </c>
      <c r="G940">
        <v>27</v>
      </c>
      <c r="H940">
        <v>152</v>
      </c>
      <c r="I940">
        <v>39</v>
      </c>
      <c r="J940">
        <v>66</v>
      </c>
      <c r="K940">
        <v>0.79581151832460695</v>
      </c>
      <c r="L940">
        <v>0.69724770642201805</v>
      </c>
      <c r="M940">
        <v>0.87614678899082499</v>
      </c>
      <c r="N940">
        <v>0.743276283618581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929</v>
      </c>
      <c r="F941">
        <v>964</v>
      </c>
      <c r="G941">
        <v>35</v>
      </c>
      <c r="H941">
        <v>920</v>
      </c>
      <c r="I941">
        <v>9</v>
      </c>
      <c r="J941">
        <v>44</v>
      </c>
      <c r="K941">
        <v>0.99031216361679197</v>
      </c>
      <c r="L941">
        <v>0.95435684647302899</v>
      </c>
      <c r="M941">
        <v>0.96369294605809097</v>
      </c>
      <c r="N941">
        <v>0.97200211304807105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777</v>
      </c>
      <c r="F942">
        <v>774</v>
      </c>
      <c r="G942">
        <v>3</v>
      </c>
      <c r="H942">
        <v>719</v>
      </c>
      <c r="I942">
        <v>58</v>
      </c>
      <c r="J942">
        <v>55</v>
      </c>
      <c r="K942">
        <v>0.92535392535392502</v>
      </c>
      <c r="L942">
        <v>0.92894056847545203</v>
      </c>
      <c r="M942">
        <v>1.0038759689922401</v>
      </c>
      <c r="N942">
        <v>0.92714377820760796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212</v>
      </c>
      <c r="F943">
        <v>218</v>
      </c>
      <c r="G943">
        <v>6</v>
      </c>
      <c r="H943">
        <v>174</v>
      </c>
      <c r="I943">
        <v>38</v>
      </c>
      <c r="J943">
        <v>44</v>
      </c>
      <c r="K943">
        <v>0.820754716981132</v>
      </c>
      <c r="L943">
        <v>0.798165137614678</v>
      </c>
      <c r="M943">
        <v>0.97247706422018299</v>
      </c>
      <c r="N943">
        <v>0.80930232558139503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972</v>
      </c>
      <c r="F944">
        <v>964</v>
      </c>
      <c r="G944">
        <v>8</v>
      </c>
      <c r="H944">
        <v>962</v>
      </c>
      <c r="I944">
        <v>10</v>
      </c>
      <c r="J944">
        <v>2</v>
      </c>
      <c r="K944">
        <v>0.98971193415637804</v>
      </c>
      <c r="L944">
        <v>0.99792531120331895</v>
      </c>
      <c r="M944">
        <v>1.00829875518672</v>
      </c>
      <c r="N944">
        <v>0.99380165289256195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771</v>
      </c>
      <c r="F945">
        <v>774</v>
      </c>
      <c r="G945">
        <v>3</v>
      </c>
      <c r="H945">
        <v>713</v>
      </c>
      <c r="I945">
        <v>58</v>
      </c>
      <c r="J945">
        <v>61</v>
      </c>
      <c r="K945">
        <v>0.92477302204928602</v>
      </c>
      <c r="L945">
        <v>0.92118863049095601</v>
      </c>
      <c r="M945">
        <v>0.99612403100775104</v>
      </c>
      <c r="N945">
        <v>0.92297734627831696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206</v>
      </c>
      <c r="F946">
        <v>218</v>
      </c>
      <c r="G946">
        <v>12</v>
      </c>
      <c r="H946">
        <v>169</v>
      </c>
      <c r="I946">
        <v>37</v>
      </c>
      <c r="J946">
        <v>49</v>
      </c>
      <c r="K946">
        <v>0.82038834951456296</v>
      </c>
      <c r="L946">
        <v>0.77522935779816504</v>
      </c>
      <c r="M946">
        <v>0.94495412844036697</v>
      </c>
      <c r="N946">
        <v>0.79716981132075404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1148</v>
      </c>
      <c r="F947">
        <v>1109</v>
      </c>
      <c r="G947">
        <v>39</v>
      </c>
      <c r="H947">
        <v>1107</v>
      </c>
      <c r="I947">
        <v>41</v>
      </c>
      <c r="J947">
        <v>2</v>
      </c>
      <c r="K947">
        <v>0.96428571428571397</v>
      </c>
      <c r="L947">
        <v>0.99819657348962998</v>
      </c>
      <c r="M947">
        <v>1.0351668169521999</v>
      </c>
      <c r="N947">
        <v>0.98094816127603002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710</v>
      </c>
      <c r="F948">
        <v>681</v>
      </c>
      <c r="G948">
        <v>29</v>
      </c>
      <c r="H948">
        <v>619</v>
      </c>
      <c r="I948">
        <v>91</v>
      </c>
      <c r="J948">
        <v>62</v>
      </c>
      <c r="K948">
        <v>0.87183098591549202</v>
      </c>
      <c r="L948">
        <v>0.90895741556534504</v>
      </c>
      <c r="M948">
        <v>1.04258443465491</v>
      </c>
      <c r="N948">
        <v>0.89000718907260901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221</v>
      </c>
      <c r="F949">
        <v>272</v>
      </c>
      <c r="G949">
        <v>51</v>
      </c>
      <c r="H949">
        <v>164</v>
      </c>
      <c r="I949">
        <v>57</v>
      </c>
      <c r="J949">
        <v>108</v>
      </c>
      <c r="K949">
        <v>0.74208144796380004</v>
      </c>
      <c r="L949">
        <v>0.60294117647058798</v>
      </c>
      <c r="M949">
        <v>0.8125</v>
      </c>
      <c r="N949">
        <v>0.66531440162271804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1093</v>
      </c>
      <c r="F950">
        <v>1109</v>
      </c>
      <c r="G950">
        <v>16</v>
      </c>
      <c r="H950">
        <v>1080</v>
      </c>
      <c r="I950">
        <v>13</v>
      </c>
      <c r="J950">
        <v>29</v>
      </c>
      <c r="K950">
        <v>0.98810612991765701</v>
      </c>
      <c r="L950">
        <v>0.97385031559963897</v>
      </c>
      <c r="M950">
        <v>0.98557258791704205</v>
      </c>
      <c r="N950">
        <v>0.980926430517711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680</v>
      </c>
      <c r="F951">
        <v>681</v>
      </c>
      <c r="G951">
        <v>1</v>
      </c>
      <c r="H951">
        <v>606</v>
      </c>
      <c r="I951">
        <v>74</v>
      </c>
      <c r="J951">
        <v>75</v>
      </c>
      <c r="K951">
        <v>0.89117647058823501</v>
      </c>
      <c r="L951">
        <v>0.889867841409691</v>
      </c>
      <c r="M951">
        <v>0.99853157121879499</v>
      </c>
      <c r="N951">
        <v>0.890521675238795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264</v>
      </c>
      <c r="F952">
        <v>272</v>
      </c>
      <c r="G952">
        <v>8</v>
      </c>
      <c r="H952">
        <v>202</v>
      </c>
      <c r="I952">
        <v>62</v>
      </c>
      <c r="J952">
        <v>70</v>
      </c>
      <c r="K952">
        <v>0.76515151515151503</v>
      </c>
      <c r="L952">
        <v>0.74264705882352899</v>
      </c>
      <c r="M952">
        <v>0.97058823529411697</v>
      </c>
      <c r="N952">
        <v>0.75373134328358204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1122</v>
      </c>
      <c r="F953">
        <v>1109</v>
      </c>
      <c r="G953">
        <v>13</v>
      </c>
      <c r="H953">
        <v>1106</v>
      </c>
      <c r="I953">
        <v>16</v>
      </c>
      <c r="J953">
        <v>3</v>
      </c>
      <c r="K953">
        <v>0.985739750445632</v>
      </c>
      <c r="L953">
        <v>0.99729486023444502</v>
      </c>
      <c r="M953">
        <v>1.0117222723174</v>
      </c>
      <c r="N953">
        <v>0.99148363962348696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684</v>
      </c>
      <c r="F954">
        <v>681</v>
      </c>
      <c r="G954">
        <v>3</v>
      </c>
      <c r="H954">
        <v>607</v>
      </c>
      <c r="I954">
        <v>77</v>
      </c>
      <c r="J954">
        <v>74</v>
      </c>
      <c r="K954">
        <v>0.88742690058479501</v>
      </c>
      <c r="L954">
        <v>0.89133627019089501</v>
      </c>
      <c r="M954">
        <v>1.0044052863436099</v>
      </c>
      <c r="N954">
        <v>0.88937728937728899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242</v>
      </c>
      <c r="F955">
        <v>272</v>
      </c>
      <c r="G955">
        <v>30</v>
      </c>
      <c r="H955">
        <v>195</v>
      </c>
      <c r="I955">
        <v>47</v>
      </c>
      <c r="J955">
        <v>77</v>
      </c>
      <c r="K955">
        <v>0.80578512396694202</v>
      </c>
      <c r="L955">
        <v>0.71691176470588203</v>
      </c>
      <c r="M955">
        <v>0.88970588235294101</v>
      </c>
      <c r="N955">
        <v>0.75875486381322899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1094</v>
      </c>
      <c r="F956">
        <v>1029</v>
      </c>
      <c r="G956">
        <v>65</v>
      </c>
      <c r="H956">
        <v>1029</v>
      </c>
      <c r="I956">
        <v>65</v>
      </c>
      <c r="J956">
        <v>0</v>
      </c>
      <c r="K956">
        <v>0.94058500914076704</v>
      </c>
      <c r="L956">
        <v>1</v>
      </c>
      <c r="M956">
        <v>1.0631681243926101</v>
      </c>
      <c r="N956">
        <v>0.96938294865756003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876</v>
      </c>
      <c r="F957">
        <v>837</v>
      </c>
      <c r="G957">
        <v>39</v>
      </c>
      <c r="H957">
        <v>781</v>
      </c>
      <c r="I957">
        <v>95</v>
      </c>
      <c r="J957">
        <v>56</v>
      </c>
      <c r="K957">
        <v>0.89155251141552505</v>
      </c>
      <c r="L957">
        <v>0.93309438470728701</v>
      </c>
      <c r="M957">
        <v>1.04659498207885</v>
      </c>
      <c r="N957">
        <v>0.911850554582603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200</v>
      </c>
      <c r="F958">
        <v>240</v>
      </c>
      <c r="G958">
        <v>40</v>
      </c>
      <c r="H958">
        <v>146</v>
      </c>
      <c r="I958">
        <v>54</v>
      </c>
      <c r="J958">
        <v>94</v>
      </c>
      <c r="K958">
        <v>0.73</v>
      </c>
      <c r="L958">
        <v>0.60833333333333295</v>
      </c>
      <c r="M958">
        <v>0.83333333333333304</v>
      </c>
      <c r="N958">
        <v>0.66363636363636302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1051</v>
      </c>
      <c r="F959">
        <v>1029</v>
      </c>
      <c r="G959">
        <v>22</v>
      </c>
      <c r="H959">
        <v>1026</v>
      </c>
      <c r="I959">
        <v>25</v>
      </c>
      <c r="J959">
        <v>3</v>
      </c>
      <c r="K959">
        <v>0.97621313035204504</v>
      </c>
      <c r="L959">
        <v>0.99708454810495595</v>
      </c>
      <c r="M959">
        <v>1.0213799805636501</v>
      </c>
      <c r="N959">
        <v>0.98653846153846103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851</v>
      </c>
      <c r="F960">
        <v>837</v>
      </c>
      <c r="G960">
        <v>14</v>
      </c>
      <c r="H960">
        <v>779</v>
      </c>
      <c r="I960">
        <v>72</v>
      </c>
      <c r="J960">
        <v>58</v>
      </c>
      <c r="K960">
        <v>0.91539365452408905</v>
      </c>
      <c r="L960">
        <v>0.93070489844683302</v>
      </c>
      <c r="M960">
        <v>1.01672640382317</v>
      </c>
      <c r="N960">
        <v>0.92298578199052095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282</v>
      </c>
      <c r="F961">
        <v>240</v>
      </c>
      <c r="G961">
        <v>42</v>
      </c>
      <c r="H961">
        <v>189</v>
      </c>
      <c r="I961">
        <v>93</v>
      </c>
      <c r="J961">
        <v>51</v>
      </c>
      <c r="K961">
        <v>0.67021276595744605</v>
      </c>
      <c r="L961">
        <v>0.78749999999999998</v>
      </c>
      <c r="M961">
        <v>1.175</v>
      </c>
      <c r="N961">
        <v>0.72413793103448199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1043</v>
      </c>
      <c r="F962">
        <v>1029</v>
      </c>
      <c r="G962">
        <v>14</v>
      </c>
      <c r="H962">
        <v>1029</v>
      </c>
      <c r="I962">
        <v>14</v>
      </c>
      <c r="J962">
        <v>0</v>
      </c>
      <c r="K962">
        <v>0.98657718120805304</v>
      </c>
      <c r="L962">
        <v>1</v>
      </c>
      <c r="M962">
        <v>1.0136054421768701</v>
      </c>
      <c r="N962">
        <v>0.99324324324324298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854</v>
      </c>
      <c r="F963">
        <v>837</v>
      </c>
      <c r="G963">
        <v>17</v>
      </c>
      <c r="H963">
        <v>782</v>
      </c>
      <c r="I963">
        <v>72</v>
      </c>
      <c r="J963">
        <v>55</v>
      </c>
      <c r="K963">
        <v>0.91569086651053799</v>
      </c>
      <c r="L963">
        <v>0.93428912783751406</v>
      </c>
      <c r="M963">
        <v>1.0203106332138501</v>
      </c>
      <c r="N963">
        <v>0.92489651094027203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233</v>
      </c>
      <c r="F964">
        <v>240</v>
      </c>
      <c r="G964">
        <v>7</v>
      </c>
      <c r="H964">
        <v>174</v>
      </c>
      <c r="I964">
        <v>59</v>
      </c>
      <c r="J964">
        <v>66</v>
      </c>
      <c r="K964">
        <v>0.74678111587982798</v>
      </c>
      <c r="L964">
        <v>0.72499999999999998</v>
      </c>
      <c r="M964">
        <v>0.97083333333333299</v>
      </c>
      <c r="N964">
        <v>0.73572938689217704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1086</v>
      </c>
      <c r="F965">
        <v>1044</v>
      </c>
      <c r="G965">
        <v>42</v>
      </c>
      <c r="H965">
        <v>1042</v>
      </c>
      <c r="I965">
        <v>44</v>
      </c>
      <c r="J965">
        <v>2</v>
      </c>
      <c r="K965">
        <v>0.95948434622467704</v>
      </c>
      <c r="L965">
        <v>0.998084291187739</v>
      </c>
      <c r="M965">
        <v>1.04022988505747</v>
      </c>
      <c r="N965">
        <v>0.978403755868544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818</v>
      </c>
      <c r="F966">
        <v>801</v>
      </c>
      <c r="G966">
        <v>17</v>
      </c>
      <c r="H966">
        <v>752</v>
      </c>
      <c r="I966">
        <v>66</v>
      </c>
      <c r="J966">
        <v>49</v>
      </c>
      <c r="K966">
        <v>0.91931540342298201</v>
      </c>
      <c r="L966">
        <v>0.93882646691635396</v>
      </c>
      <c r="M966">
        <v>1.0212234706616701</v>
      </c>
      <c r="N966">
        <v>0.92896849907350199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225</v>
      </c>
      <c r="F967">
        <v>252</v>
      </c>
      <c r="G967">
        <v>27</v>
      </c>
      <c r="H967">
        <v>174</v>
      </c>
      <c r="I967">
        <v>51</v>
      </c>
      <c r="J967">
        <v>78</v>
      </c>
      <c r="K967">
        <v>0.77333333333333298</v>
      </c>
      <c r="L967">
        <v>0.69047619047619002</v>
      </c>
      <c r="M967">
        <v>0.89285714285714202</v>
      </c>
      <c r="N967">
        <v>0.72955974842767302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1069</v>
      </c>
      <c r="F968">
        <v>1044</v>
      </c>
      <c r="G968">
        <v>25</v>
      </c>
      <c r="H968">
        <v>1040</v>
      </c>
      <c r="I968">
        <v>29</v>
      </c>
      <c r="J968">
        <v>4</v>
      </c>
      <c r="K968">
        <v>0.97287184284377903</v>
      </c>
      <c r="L968">
        <v>0.99616858237547801</v>
      </c>
      <c r="M968">
        <v>1.0239463601532499</v>
      </c>
      <c r="N968">
        <v>0.98438239469947897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804</v>
      </c>
      <c r="F969">
        <v>801</v>
      </c>
      <c r="G969">
        <v>3</v>
      </c>
      <c r="H969">
        <v>749</v>
      </c>
      <c r="I969">
        <v>55</v>
      </c>
      <c r="J969">
        <v>52</v>
      </c>
      <c r="K969">
        <v>0.93159203980099503</v>
      </c>
      <c r="L969">
        <v>0.93508114856429403</v>
      </c>
      <c r="M969">
        <v>1.0037453183520599</v>
      </c>
      <c r="N969">
        <v>0.93333333333333302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265</v>
      </c>
      <c r="F970">
        <v>252</v>
      </c>
      <c r="G970">
        <v>13</v>
      </c>
      <c r="H970">
        <v>207</v>
      </c>
      <c r="I970">
        <v>58</v>
      </c>
      <c r="J970">
        <v>45</v>
      </c>
      <c r="K970">
        <v>0.78113207547169805</v>
      </c>
      <c r="L970">
        <v>0.82142857142857095</v>
      </c>
      <c r="M970">
        <v>1.0515873015873001</v>
      </c>
      <c r="N970">
        <v>0.800773694390715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1058</v>
      </c>
      <c r="F971">
        <v>1044</v>
      </c>
      <c r="G971">
        <v>14</v>
      </c>
      <c r="H971">
        <v>1042</v>
      </c>
      <c r="I971">
        <v>16</v>
      </c>
      <c r="J971">
        <v>2</v>
      </c>
      <c r="K971">
        <v>0.98487712665406402</v>
      </c>
      <c r="L971">
        <v>0.998084291187739</v>
      </c>
      <c r="M971">
        <v>1.0134099616858201</v>
      </c>
      <c r="N971">
        <v>0.99143672692673601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813</v>
      </c>
      <c r="F972">
        <v>801</v>
      </c>
      <c r="G972">
        <v>12</v>
      </c>
      <c r="H972">
        <v>764</v>
      </c>
      <c r="I972">
        <v>49</v>
      </c>
      <c r="J972">
        <v>37</v>
      </c>
      <c r="K972">
        <v>0.93972939729397298</v>
      </c>
      <c r="L972">
        <v>0.95380774032459403</v>
      </c>
      <c r="M972">
        <v>1.01498127340823</v>
      </c>
      <c r="N972">
        <v>0.94671623296158602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242</v>
      </c>
      <c r="F973">
        <v>252</v>
      </c>
      <c r="G973">
        <v>10</v>
      </c>
      <c r="H973">
        <v>196</v>
      </c>
      <c r="I973">
        <v>46</v>
      </c>
      <c r="J973">
        <v>56</v>
      </c>
      <c r="K973">
        <v>0.80991735537190002</v>
      </c>
      <c r="L973">
        <v>0.77777777777777701</v>
      </c>
      <c r="M973">
        <v>0.96031746031746001</v>
      </c>
      <c r="N973">
        <v>0.79352226720647701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958</v>
      </c>
      <c r="F974">
        <v>1076</v>
      </c>
      <c r="G974">
        <v>118</v>
      </c>
      <c r="H974">
        <v>952</v>
      </c>
      <c r="I974">
        <v>6</v>
      </c>
      <c r="J974">
        <v>124</v>
      </c>
      <c r="K974">
        <v>0.99373695198329803</v>
      </c>
      <c r="L974">
        <v>0.88475836431226695</v>
      </c>
      <c r="M974">
        <v>0.89033457249070602</v>
      </c>
      <c r="N974">
        <v>0.93608652900688305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728</v>
      </c>
      <c r="F975">
        <v>753</v>
      </c>
      <c r="G975">
        <v>25</v>
      </c>
      <c r="H975">
        <v>669</v>
      </c>
      <c r="I975">
        <v>59</v>
      </c>
      <c r="J975">
        <v>84</v>
      </c>
      <c r="K975">
        <v>0.91895604395604302</v>
      </c>
      <c r="L975">
        <v>0.888446215139442</v>
      </c>
      <c r="M975">
        <v>0.96679946879150003</v>
      </c>
      <c r="N975">
        <v>0.90344361917623195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276</v>
      </c>
      <c r="F976">
        <v>245</v>
      </c>
      <c r="G976">
        <v>31</v>
      </c>
      <c r="H976">
        <v>185</v>
      </c>
      <c r="I976">
        <v>91</v>
      </c>
      <c r="J976">
        <v>60</v>
      </c>
      <c r="K976">
        <v>0.67028985507246297</v>
      </c>
      <c r="L976">
        <v>0.75510204081632604</v>
      </c>
      <c r="M976">
        <v>1.1265306122448899</v>
      </c>
      <c r="N976">
        <v>0.71017274472168901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1077</v>
      </c>
      <c r="F977">
        <v>1076</v>
      </c>
      <c r="G977">
        <v>1</v>
      </c>
      <c r="H977">
        <v>1066</v>
      </c>
      <c r="I977">
        <v>11</v>
      </c>
      <c r="J977">
        <v>10</v>
      </c>
      <c r="K977">
        <v>0.98978644382544101</v>
      </c>
      <c r="L977">
        <v>0.99070631970260203</v>
      </c>
      <c r="M977">
        <v>1.00092936802973</v>
      </c>
      <c r="N977">
        <v>0.99024616813748201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730</v>
      </c>
      <c r="F978">
        <v>753</v>
      </c>
      <c r="G978">
        <v>23</v>
      </c>
      <c r="H978">
        <v>675</v>
      </c>
      <c r="I978">
        <v>55</v>
      </c>
      <c r="J978">
        <v>78</v>
      </c>
      <c r="K978">
        <v>0.92465753424657504</v>
      </c>
      <c r="L978">
        <v>0.89641434262948205</v>
      </c>
      <c r="M978">
        <v>0.96945551128817997</v>
      </c>
      <c r="N978">
        <v>0.91031692515171903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261</v>
      </c>
      <c r="F979">
        <v>245</v>
      </c>
      <c r="G979">
        <v>16</v>
      </c>
      <c r="H979">
        <v>192</v>
      </c>
      <c r="I979">
        <v>69</v>
      </c>
      <c r="J979">
        <v>53</v>
      </c>
      <c r="K979">
        <v>0.73563218390804597</v>
      </c>
      <c r="L979">
        <v>0.78367346938775495</v>
      </c>
      <c r="M979">
        <v>1.0653061224489699</v>
      </c>
      <c r="N979">
        <v>0.75889328063241102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1069</v>
      </c>
      <c r="F980">
        <v>1076</v>
      </c>
      <c r="G980">
        <v>7</v>
      </c>
      <c r="H980">
        <v>1065</v>
      </c>
      <c r="I980">
        <v>4</v>
      </c>
      <c r="J980">
        <v>11</v>
      </c>
      <c r="K980">
        <v>0.99625818521983101</v>
      </c>
      <c r="L980">
        <v>0.98977695167286195</v>
      </c>
      <c r="M980">
        <v>0.99349442379182096</v>
      </c>
      <c r="N980">
        <v>0.99300699300699202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687</v>
      </c>
      <c r="F981">
        <v>753</v>
      </c>
      <c r="G981">
        <v>66</v>
      </c>
      <c r="H981">
        <v>638</v>
      </c>
      <c r="I981">
        <v>49</v>
      </c>
      <c r="J981">
        <v>115</v>
      </c>
      <c r="K981">
        <v>0.92867540029111995</v>
      </c>
      <c r="L981">
        <v>0.84727755644090297</v>
      </c>
      <c r="M981">
        <v>0.91235059760956105</v>
      </c>
      <c r="N981">
        <v>0.88611111111111096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222</v>
      </c>
      <c r="F982">
        <v>245</v>
      </c>
      <c r="G982">
        <v>23</v>
      </c>
      <c r="H982">
        <v>171</v>
      </c>
      <c r="I982">
        <v>51</v>
      </c>
      <c r="J982">
        <v>74</v>
      </c>
      <c r="K982">
        <v>0.77027027027026995</v>
      </c>
      <c r="L982">
        <v>0.69795918367346899</v>
      </c>
      <c r="M982">
        <v>0.90612244897959104</v>
      </c>
      <c r="N982">
        <v>0.73233404710920702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1136</v>
      </c>
      <c r="F983">
        <v>1251</v>
      </c>
      <c r="G983">
        <v>115</v>
      </c>
      <c r="H983">
        <v>1131</v>
      </c>
      <c r="I983">
        <v>5</v>
      </c>
      <c r="J983">
        <v>120</v>
      </c>
      <c r="K983">
        <v>0.99559859154929498</v>
      </c>
      <c r="L983">
        <v>0.90407673860911197</v>
      </c>
      <c r="M983">
        <v>0.90807354116706596</v>
      </c>
      <c r="N983">
        <v>0.94763301214914097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892</v>
      </c>
      <c r="F984">
        <v>841</v>
      </c>
      <c r="G984">
        <v>51</v>
      </c>
      <c r="H984">
        <v>755</v>
      </c>
      <c r="I984">
        <v>137</v>
      </c>
      <c r="J984">
        <v>86</v>
      </c>
      <c r="K984">
        <v>0.84641255605381105</v>
      </c>
      <c r="L984">
        <v>0.89774078478002295</v>
      </c>
      <c r="M984">
        <v>1.0606420927467299</v>
      </c>
      <c r="N984">
        <v>0.87132140796306901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243</v>
      </c>
      <c r="F985">
        <v>252</v>
      </c>
      <c r="G985">
        <v>9</v>
      </c>
      <c r="H985">
        <v>138</v>
      </c>
      <c r="I985">
        <v>105</v>
      </c>
      <c r="J985">
        <v>114</v>
      </c>
      <c r="K985">
        <v>0.56790123456790098</v>
      </c>
      <c r="L985">
        <v>0.54761904761904701</v>
      </c>
      <c r="M985">
        <v>0.96428571428571397</v>
      </c>
      <c r="N985">
        <v>0.55757575757575695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776</v>
      </c>
      <c r="F986">
        <v>1251</v>
      </c>
      <c r="G986">
        <v>475</v>
      </c>
      <c r="H986">
        <v>770</v>
      </c>
      <c r="I986">
        <v>6</v>
      </c>
      <c r="J986">
        <v>481</v>
      </c>
      <c r="K986">
        <v>0.99226804123711299</v>
      </c>
      <c r="L986">
        <v>0.61550759392485999</v>
      </c>
      <c r="M986">
        <v>0.62030375699440399</v>
      </c>
      <c r="N986">
        <v>0.75974346324617603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696</v>
      </c>
      <c r="F987">
        <v>841</v>
      </c>
      <c r="G987">
        <v>145</v>
      </c>
      <c r="H987">
        <v>620</v>
      </c>
      <c r="I987">
        <v>76</v>
      </c>
      <c r="J987">
        <v>221</v>
      </c>
      <c r="K987">
        <v>0.89080459770114895</v>
      </c>
      <c r="L987">
        <v>0.73721759809750298</v>
      </c>
      <c r="M987">
        <v>0.82758620689655105</v>
      </c>
      <c r="N987">
        <v>0.80676642810670096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234</v>
      </c>
      <c r="F988">
        <v>252</v>
      </c>
      <c r="G988">
        <v>18</v>
      </c>
      <c r="H988">
        <v>173</v>
      </c>
      <c r="I988">
        <v>61</v>
      </c>
      <c r="J988">
        <v>79</v>
      </c>
      <c r="K988">
        <v>0.73931623931623902</v>
      </c>
      <c r="L988">
        <v>0.68650793650793596</v>
      </c>
      <c r="M988">
        <v>0.92857142857142805</v>
      </c>
      <c r="N988">
        <v>0.71193415637860002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1168</v>
      </c>
      <c r="F989">
        <v>1251</v>
      </c>
      <c r="G989">
        <v>83</v>
      </c>
      <c r="H989">
        <v>1164</v>
      </c>
      <c r="I989">
        <v>4</v>
      </c>
      <c r="J989">
        <v>87</v>
      </c>
      <c r="K989">
        <v>0.99657534246575297</v>
      </c>
      <c r="L989">
        <v>0.93045563549160604</v>
      </c>
      <c r="M989">
        <v>0.933653077537969</v>
      </c>
      <c r="N989">
        <v>0.962381149235221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818</v>
      </c>
      <c r="F990">
        <v>841</v>
      </c>
      <c r="G990">
        <v>23</v>
      </c>
      <c r="H990">
        <v>720</v>
      </c>
      <c r="I990">
        <v>98</v>
      </c>
      <c r="J990">
        <v>121</v>
      </c>
      <c r="K990">
        <v>0.88019559902200395</v>
      </c>
      <c r="L990">
        <v>0.85612366230677694</v>
      </c>
      <c r="M990">
        <v>0.972651605231866</v>
      </c>
      <c r="N990">
        <v>0.86799276672694303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226</v>
      </c>
      <c r="F991">
        <v>252</v>
      </c>
      <c r="G991">
        <v>26</v>
      </c>
      <c r="H991">
        <v>176</v>
      </c>
      <c r="I991">
        <v>50</v>
      </c>
      <c r="J991">
        <v>76</v>
      </c>
      <c r="K991">
        <v>0.77876106194690198</v>
      </c>
      <c r="L991">
        <v>0.69841269841269804</v>
      </c>
      <c r="M991">
        <v>0.89682539682539597</v>
      </c>
      <c r="N991">
        <v>0.73640167364016695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964</v>
      </c>
      <c r="F992">
        <v>920</v>
      </c>
      <c r="G992">
        <v>44</v>
      </c>
      <c r="H992">
        <v>916</v>
      </c>
      <c r="I992">
        <v>48</v>
      </c>
      <c r="J992">
        <v>4</v>
      </c>
      <c r="K992">
        <v>0.950207468879668</v>
      </c>
      <c r="L992">
        <v>0.99565217391304295</v>
      </c>
      <c r="M992">
        <v>1.0478260869565199</v>
      </c>
      <c r="N992">
        <v>0.97239915074309902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572</v>
      </c>
      <c r="F993">
        <v>549</v>
      </c>
      <c r="G993">
        <v>23</v>
      </c>
      <c r="H993">
        <v>462</v>
      </c>
      <c r="I993">
        <v>110</v>
      </c>
      <c r="J993">
        <v>87</v>
      </c>
      <c r="K993">
        <v>0.80769230769230704</v>
      </c>
      <c r="L993">
        <v>0.84153005464480801</v>
      </c>
      <c r="M993">
        <v>1.04189435336976</v>
      </c>
      <c r="N993">
        <v>0.82426404995539704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210</v>
      </c>
      <c r="F994">
        <v>204</v>
      </c>
      <c r="G994">
        <v>6</v>
      </c>
      <c r="H994">
        <v>152</v>
      </c>
      <c r="I994">
        <v>58</v>
      </c>
      <c r="J994">
        <v>52</v>
      </c>
      <c r="K994">
        <v>0.72380952380952301</v>
      </c>
      <c r="L994">
        <v>0.74509803921568596</v>
      </c>
      <c r="M994">
        <v>1.02941176470588</v>
      </c>
      <c r="N994">
        <v>0.73429951690821205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932</v>
      </c>
      <c r="F995">
        <v>920</v>
      </c>
      <c r="G995">
        <v>12</v>
      </c>
      <c r="H995">
        <v>915</v>
      </c>
      <c r="I995">
        <v>17</v>
      </c>
      <c r="J995">
        <v>5</v>
      </c>
      <c r="K995">
        <v>0.98175965665235998</v>
      </c>
      <c r="L995">
        <v>0.99456521739130399</v>
      </c>
      <c r="M995">
        <v>1.0130434782608599</v>
      </c>
      <c r="N995">
        <v>0.98812095032397396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567</v>
      </c>
      <c r="F996">
        <v>549</v>
      </c>
      <c r="G996">
        <v>18</v>
      </c>
      <c r="H996">
        <v>478</v>
      </c>
      <c r="I996">
        <v>89</v>
      </c>
      <c r="J996">
        <v>71</v>
      </c>
      <c r="K996">
        <v>0.84303350970017599</v>
      </c>
      <c r="L996">
        <v>0.87067395264116498</v>
      </c>
      <c r="M996">
        <v>1.0327868852458999</v>
      </c>
      <c r="N996">
        <v>0.85663082437275895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217</v>
      </c>
      <c r="F997">
        <v>204</v>
      </c>
      <c r="G997">
        <v>13</v>
      </c>
      <c r="H997">
        <v>164</v>
      </c>
      <c r="I997">
        <v>53</v>
      </c>
      <c r="J997">
        <v>40</v>
      </c>
      <c r="K997">
        <v>0.75576036866359397</v>
      </c>
      <c r="L997">
        <v>0.80392156862745101</v>
      </c>
      <c r="M997">
        <v>1.06372549019607</v>
      </c>
      <c r="N997">
        <v>0.77909738717339605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934</v>
      </c>
      <c r="F998">
        <v>920</v>
      </c>
      <c r="G998">
        <v>14</v>
      </c>
      <c r="H998">
        <v>920</v>
      </c>
      <c r="I998">
        <v>14</v>
      </c>
      <c r="J998">
        <v>0</v>
      </c>
      <c r="K998">
        <v>0.98501070663811496</v>
      </c>
      <c r="L998">
        <v>1</v>
      </c>
      <c r="M998">
        <v>1.0152173913043401</v>
      </c>
      <c r="N998">
        <v>0.99244875943904998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609</v>
      </c>
      <c r="F999">
        <v>549</v>
      </c>
      <c r="G999">
        <v>60</v>
      </c>
      <c r="H999">
        <v>503</v>
      </c>
      <c r="I999">
        <v>106</v>
      </c>
      <c r="J999">
        <v>46</v>
      </c>
      <c r="K999">
        <v>0.82594417077175697</v>
      </c>
      <c r="L999">
        <v>0.91621129326047301</v>
      </c>
      <c r="M999">
        <v>1.10928961748633</v>
      </c>
      <c r="N999">
        <v>0.86873920552676998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187</v>
      </c>
      <c r="F1000">
        <v>204</v>
      </c>
      <c r="G1000">
        <v>17</v>
      </c>
      <c r="H1000">
        <v>151</v>
      </c>
      <c r="I1000">
        <v>36</v>
      </c>
      <c r="J1000">
        <v>53</v>
      </c>
      <c r="K1000">
        <v>0.80748663101604201</v>
      </c>
      <c r="L1000">
        <v>0.74019607843137203</v>
      </c>
      <c r="M1000">
        <v>0.91666666666666596</v>
      </c>
      <c r="N1000">
        <v>0.77237851662404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1018</v>
      </c>
      <c r="F1001">
        <v>946</v>
      </c>
      <c r="G1001">
        <v>72</v>
      </c>
      <c r="H1001">
        <v>937</v>
      </c>
      <c r="I1001">
        <v>81</v>
      </c>
      <c r="J1001">
        <v>9</v>
      </c>
      <c r="K1001">
        <v>0.92043222003929204</v>
      </c>
      <c r="L1001">
        <v>0.99048625792811795</v>
      </c>
      <c r="M1001">
        <v>1.0761099365750499</v>
      </c>
      <c r="N1001">
        <v>0.95417515274949005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654</v>
      </c>
      <c r="F1002">
        <v>703</v>
      </c>
      <c r="G1002">
        <v>49</v>
      </c>
      <c r="H1002">
        <v>582</v>
      </c>
      <c r="I1002">
        <v>72</v>
      </c>
      <c r="J1002">
        <v>121</v>
      </c>
      <c r="K1002">
        <v>0.88990825688073305</v>
      </c>
      <c r="L1002">
        <v>0.82788051209103797</v>
      </c>
      <c r="M1002">
        <v>0.93029871977240397</v>
      </c>
      <c r="N1002">
        <v>0.85777450257921894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177</v>
      </c>
      <c r="F1003">
        <v>247</v>
      </c>
      <c r="G1003">
        <v>70</v>
      </c>
      <c r="H1003">
        <v>132</v>
      </c>
      <c r="I1003">
        <v>45</v>
      </c>
      <c r="J1003">
        <v>115</v>
      </c>
      <c r="K1003">
        <v>0.74576271186440601</v>
      </c>
      <c r="L1003">
        <v>0.53441295546558698</v>
      </c>
      <c r="M1003">
        <v>0.71659919028340002</v>
      </c>
      <c r="N1003">
        <v>0.62264150943396201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996</v>
      </c>
      <c r="F1004">
        <v>946</v>
      </c>
      <c r="G1004">
        <v>50</v>
      </c>
      <c r="H1004">
        <v>946</v>
      </c>
      <c r="I1004">
        <v>50</v>
      </c>
      <c r="J1004">
        <v>0</v>
      </c>
      <c r="K1004">
        <v>0.94979919678714797</v>
      </c>
      <c r="L1004">
        <v>1</v>
      </c>
      <c r="M1004">
        <v>1.05285412262156</v>
      </c>
      <c r="N1004">
        <v>0.97425334706488098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703</v>
      </c>
      <c r="F1005">
        <v>703</v>
      </c>
      <c r="G1005">
        <v>0</v>
      </c>
      <c r="H1005">
        <v>639</v>
      </c>
      <c r="I1005">
        <v>64</v>
      </c>
      <c r="J1005">
        <v>64</v>
      </c>
      <c r="K1005">
        <v>0.908961593172119</v>
      </c>
      <c r="L1005">
        <v>0.908961593172119</v>
      </c>
      <c r="M1005">
        <v>1</v>
      </c>
      <c r="N1005">
        <v>0.908961593172119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219</v>
      </c>
      <c r="F1006">
        <v>247</v>
      </c>
      <c r="G1006">
        <v>28</v>
      </c>
      <c r="H1006">
        <v>174</v>
      </c>
      <c r="I1006">
        <v>45</v>
      </c>
      <c r="J1006">
        <v>73</v>
      </c>
      <c r="K1006">
        <v>0.79452054794520499</v>
      </c>
      <c r="L1006">
        <v>0.70445344129554599</v>
      </c>
      <c r="M1006">
        <v>0.88663967611336003</v>
      </c>
      <c r="N1006">
        <v>0.74678111587982798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979</v>
      </c>
      <c r="F1007">
        <v>946</v>
      </c>
      <c r="G1007">
        <v>33</v>
      </c>
      <c r="H1007">
        <v>944</v>
      </c>
      <c r="I1007">
        <v>35</v>
      </c>
      <c r="J1007">
        <v>2</v>
      </c>
      <c r="K1007">
        <v>0.964249233912155</v>
      </c>
      <c r="L1007">
        <v>0.99788583509513695</v>
      </c>
      <c r="M1007">
        <v>1.03488372093023</v>
      </c>
      <c r="N1007">
        <v>0.98077922077921997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723</v>
      </c>
      <c r="F1008">
        <v>703</v>
      </c>
      <c r="G1008">
        <v>20</v>
      </c>
      <c r="H1008">
        <v>645</v>
      </c>
      <c r="I1008">
        <v>78</v>
      </c>
      <c r="J1008">
        <v>58</v>
      </c>
      <c r="K1008">
        <v>0.89211618257261405</v>
      </c>
      <c r="L1008">
        <v>0.91749644381223305</v>
      </c>
      <c r="M1008">
        <v>1.0284495021337099</v>
      </c>
      <c r="N1008">
        <v>0.90462833099579198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222</v>
      </c>
      <c r="F1009">
        <v>247</v>
      </c>
      <c r="G1009">
        <v>25</v>
      </c>
      <c r="H1009">
        <v>175</v>
      </c>
      <c r="I1009">
        <v>47</v>
      </c>
      <c r="J1009">
        <v>72</v>
      </c>
      <c r="K1009">
        <v>0.78828828828828801</v>
      </c>
      <c r="L1009">
        <v>0.708502024291498</v>
      </c>
      <c r="M1009">
        <v>0.89878542510121395</v>
      </c>
      <c r="N1009">
        <v>0.74626865671641796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1069</v>
      </c>
      <c r="F1010">
        <v>999</v>
      </c>
      <c r="G1010">
        <v>70</v>
      </c>
      <c r="H1010">
        <v>993</v>
      </c>
      <c r="I1010">
        <v>76</v>
      </c>
      <c r="J1010">
        <v>6</v>
      </c>
      <c r="K1010">
        <v>0.92890551917679998</v>
      </c>
      <c r="L1010">
        <v>0.99399399399399402</v>
      </c>
      <c r="M1010">
        <v>1.07007007007007</v>
      </c>
      <c r="N1010">
        <v>0.960348162475822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742</v>
      </c>
      <c r="F1011">
        <v>835</v>
      </c>
      <c r="G1011">
        <v>93</v>
      </c>
      <c r="H1011">
        <v>618</v>
      </c>
      <c r="I1011">
        <v>124</v>
      </c>
      <c r="J1011">
        <v>217</v>
      </c>
      <c r="K1011">
        <v>0.83288409703503996</v>
      </c>
      <c r="L1011">
        <v>0.74011976047904104</v>
      </c>
      <c r="M1011">
        <v>0.88862275449101802</v>
      </c>
      <c r="N1011">
        <v>0.78376664552948605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232</v>
      </c>
      <c r="F1012">
        <v>266</v>
      </c>
      <c r="G1012">
        <v>34</v>
      </c>
      <c r="H1012">
        <v>120</v>
      </c>
      <c r="I1012">
        <v>112</v>
      </c>
      <c r="J1012">
        <v>146</v>
      </c>
      <c r="K1012">
        <v>0.51724137931034397</v>
      </c>
      <c r="L1012">
        <v>0.45112781954887199</v>
      </c>
      <c r="M1012">
        <v>0.87218045112781895</v>
      </c>
      <c r="N1012">
        <v>0.48192771084337299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848</v>
      </c>
      <c r="F1013">
        <v>999</v>
      </c>
      <c r="G1013">
        <v>151</v>
      </c>
      <c r="H1013">
        <v>836</v>
      </c>
      <c r="I1013">
        <v>12</v>
      </c>
      <c r="J1013">
        <v>163</v>
      </c>
      <c r="K1013">
        <v>0.98584905660377298</v>
      </c>
      <c r="L1013">
        <v>0.83683683683683596</v>
      </c>
      <c r="M1013">
        <v>0.84884884884884804</v>
      </c>
      <c r="N1013">
        <v>0.90525175961017801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72</v>
      </c>
      <c r="F1014">
        <v>835</v>
      </c>
      <c r="G1014">
        <v>763</v>
      </c>
      <c r="H1014">
        <v>46</v>
      </c>
      <c r="I1014">
        <v>26</v>
      </c>
      <c r="J1014">
        <v>789</v>
      </c>
      <c r="K1014">
        <v>0.63888888888888795</v>
      </c>
      <c r="L1014">
        <v>5.5089820359281401E-2</v>
      </c>
      <c r="M1014">
        <v>8.6227544910179602E-2</v>
      </c>
      <c r="N1014">
        <v>0.101433296582138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0</v>
      </c>
      <c r="F1015">
        <v>266</v>
      </c>
      <c r="G1015">
        <v>266</v>
      </c>
      <c r="H1015">
        <v>0</v>
      </c>
      <c r="I1015">
        <v>0</v>
      </c>
      <c r="J1015">
        <v>266</v>
      </c>
      <c r="K1015">
        <v>-1</v>
      </c>
      <c r="L1015">
        <v>-1</v>
      </c>
      <c r="M1015">
        <v>0</v>
      </c>
      <c r="N1015">
        <v>-1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1014</v>
      </c>
      <c r="F1016">
        <v>999</v>
      </c>
      <c r="G1016">
        <v>15</v>
      </c>
      <c r="H1016">
        <v>996</v>
      </c>
      <c r="I1016">
        <v>18</v>
      </c>
      <c r="J1016">
        <v>3</v>
      </c>
      <c r="K1016">
        <v>0.98224852071005897</v>
      </c>
      <c r="L1016">
        <v>0.99699699699699695</v>
      </c>
      <c r="M1016">
        <v>1.0150150150150099</v>
      </c>
      <c r="N1016">
        <v>0.98956780923994003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919</v>
      </c>
      <c r="F1017">
        <v>835</v>
      </c>
      <c r="G1017">
        <v>84</v>
      </c>
      <c r="H1017">
        <v>796</v>
      </c>
      <c r="I1017">
        <v>123</v>
      </c>
      <c r="J1017">
        <v>39</v>
      </c>
      <c r="K1017">
        <v>0.86615886833514599</v>
      </c>
      <c r="L1017">
        <v>0.95329341317365202</v>
      </c>
      <c r="M1017">
        <v>1.1005988023952</v>
      </c>
      <c r="N1017">
        <v>0.90763968072975998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248</v>
      </c>
      <c r="F1018">
        <v>266</v>
      </c>
      <c r="G1018">
        <v>18</v>
      </c>
      <c r="H1018">
        <v>179</v>
      </c>
      <c r="I1018">
        <v>69</v>
      </c>
      <c r="J1018">
        <v>87</v>
      </c>
      <c r="K1018">
        <v>0.72177419354838701</v>
      </c>
      <c r="L1018">
        <v>0.67293233082706705</v>
      </c>
      <c r="M1018">
        <v>0.93233082706766901</v>
      </c>
      <c r="N1018">
        <v>0.69649805447470803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1068</v>
      </c>
      <c r="F1019">
        <v>1079</v>
      </c>
      <c r="G1019">
        <v>11</v>
      </c>
      <c r="H1019">
        <v>1054</v>
      </c>
      <c r="I1019">
        <v>14</v>
      </c>
      <c r="J1019">
        <v>25</v>
      </c>
      <c r="K1019">
        <v>0.98689138576779001</v>
      </c>
      <c r="L1019">
        <v>0.97683039851714504</v>
      </c>
      <c r="M1019">
        <v>0.98980537534754398</v>
      </c>
      <c r="N1019">
        <v>0.98183511877037699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663</v>
      </c>
      <c r="F1020">
        <v>680</v>
      </c>
      <c r="G1020">
        <v>17</v>
      </c>
      <c r="H1020">
        <v>599</v>
      </c>
      <c r="I1020">
        <v>64</v>
      </c>
      <c r="J1020">
        <v>81</v>
      </c>
      <c r="K1020">
        <v>0.90346907993966796</v>
      </c>
      <c r="L1020">
        <v>0.88088235294117601</v>
      </c>
      <c r="M1020">
        <v>0.97499999999999998</v>
      </c>
      <c r="N1020">
        <v>0.89203276247207697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156</v>
      </c>
      <c r="F1021">
        <v>247</v>
      </c>
      <c r="G1021">
        <v>91</v>
      </c>
      <c r="H1021">
        <v>119</v>
      </c>
      <c r="I1021">
        <v>37</v>
      </c>
      <c r="J1021">
        <v>128</v>
      </c>
      <c r="K1021">
        <v>0.762820512820512</v>
      </c>
      <c r="L1021">
        <v>0.48178137651821801</v>
      </c>
      <c r="M1021">
        <v>0.63157894736842102</v>
      </c>
      <c r="N1021">
        <v>0.59057071960297702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1044</v>
      </c>
      <c r="F1022">
        <v>1079</v>
      </c>
      <c r="G1022">
        <v>35</v>
      </c>
      <c r="H1022">
        <v>1023</v>
      </c>
      <c r="I1022">
        <v>21</v>
      </c>
      <c r="J1022">
        <v>56</v>
      </c>
      <c r="K1022">
        <v>0.97988505747126398</v>
      </c>
      <c r="L1022">
        <v>0.948100092678405</v>
      </c>
      <c r="M1022">
        <v>0.96756255792400303</v>
      </c>
      <c r="N1022">
        <v>0.96373056994818596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638</v>
      </c>
      <c r="F1023">
        <v>680</v>
      </c>
      <c r="G1023">
        <v>42</v>
      </c>
      <c r="H1023">
        <v>591</v>
      </c>
      <c r="I1023">
        <v>47</v>
      </c>
      <c r="J1023">
        <v>89</v>
      </c>
      <c r="K1023">
        <v>0.92633228840125303</v>
      </c>
      <c r="L1023">
        <v>0.869117647058823</v>
      </c>
      <c r="M1023">
        <v>0.93823529411764695</v>
      </c>
      <c r="N1023">
        <v>0.896813353566009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226</v>
      </c>
      <c r="F1024">
        <v>247</v>
      </c>
      <c r="G1024">
        <v>21</v>
      </c>
      <c r="H1024">
        <v>187</v>
      </c>
      <c r="I1024">
        <v>39</v>
      </c>
      <c r="J1024">
        <v>60</v>
      </c>
      <c r="K1024">
        <v>0.82743362831858402</v>
      </c>
      <c r="L1024">
        <v>0.75708502024291502</v>
      </c>
      <c r="M1024">
        <v>0.91497975708502</v>
      </c>
      <c r="N1024">
        <v>0.79069767441860395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1078</v>
      </c>
      <c r="F1025">
        <v>1079</v>
      </c>
      <c r="G1025">
        <v>1</v>
      </c>
      <c r="H1025">
        <v>1073</v>
      </c>
      <c r="I1025">
        <v>5</v>
      </c>
      <c r="J1025">
        <v>6</v>
      </c>
      <c r="K1025">
        <v>0.99536178107606599</v>
      </c>
      <c r="L1025">
        <v>0.99443929564411404</v>
      </c>
      <c r="M1025">
        <v>0.99907321594068499</v>
      </c>
      <c r="N1025">
        <v>0.99490032452480204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689</v>
      </c>
      <c r="F1026">
        <v>680</v>
      </c>
      <c r="G1026">
        <v>9</v>
      </c>
      <c r="H1026">
        <v>635</v>
      </c>
      <c r="I1026">
        <v>54</v>
      </c>
      <c r="J1026">
        <v>45</v>
      </c>
      <c r="K1026">
        <v>0.92162554426705301</v>
      </c>
      <c r="L1026">
        <v>0.93382352941176405</v>
      </c>
      <c r="M1026">
        <v>1.0132352941176399</v>
      </c>
      <c r="N1026">
        <v>0.92768444119795401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239</v>
      </c>
      <c r="F1027">
        <v>247</v>
      </c>
      <c r="G1027">
        <v>8</v>
      </c>
      <c r="H1027">
        <v>201</v>
      </c>
      <c r="I1027">
        <v>38</v>
      </c>
      <c r="J1027">
        <v>46</v>
      </c>
      <c r="K1027">
        <v>0.841004184100418</v>
      </c>
      <c r="L1027">
        <v>0.81376518218623395</v>
      </c>
      <c r="M1027">
        <v>0.96761133603238803</v>
      </c>
      <c r="N1027">
        <v>0.82716049382715995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949</v>
      </c>
      <c r="F1028">
        <v>946</v>
      </c>
      <c r="G1028">
        <v>3</v>
      </c>
      <c r="H1028">
        <v>939</v>
      </c>
      <c r="I1028">
        <v>10</v>
      </c>
      <c r="J1028">
        <v>7</v>
      </c>
      <c r="K1028">
        <v>0.98946259220231803</v>
      </c>
      <c r="L1028">
        <v>0.992600422832981</v>
      </c>
      <c r="M1028">
        <v>1.00317124735729</v>
      </c>
      <c r="N1028">
        <v>0.99102902374670099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693</v>
      </c>
      <c r="F1029">
        <v>718</v>
      </c>
      <c r="G1029">
        <v>25</v>
      </c>
      <c r="H1029">
        <v>621</v>
      </c>
      <c r="I1029">
        <v>72</v>
      </c>
      <c r="J1029">
        <v>97</v>
      </c>
      <c r="K1029">
        <v>0.89610389610389596</v>
      </c>
      <c r="L1029">
        <v>0.86490250696378801</v>
      </c>
      <c r="M1029">
        <v>0.96518105849582103</v>
      </c>
      <c r="N1029">
        <v>0.88022678951098499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189</v>
      </c>
      <c r="F1030">
        <v>207</v>
      </c>
      <c r="G1030">
        <v>18</v>
      </c>
      <c r="H1030">
        <v>125</v>
      </c>
      <c r="I1030">
        <v>64</v>
      </c>
      <c r="J1030">
        <v>82</v>
      </c>
      <c r="K1030">
        <v>0.66137566137566095</v>
      </c>
      <c r="L1030">
        <v>0.60386473429951604</v>
      </c>
      <c r="M1030">
        <v>0.91304347826086896</v>
      </c>
      <c r="N1030">
        <v>0.63131313131313105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922</v>
      </c>
      <c r="F1031">
        <v>946</v>
      </c>
      <c r="G1031">
        <v>24</v>
      </c>
      <c r="H1031">
        <v>914</v>
      </c>
      <c r="I1031">
        <v>8</v>
      </c>
      <c r="J1031">
        <v>32</v>
      </c>
      <c r="K1031">
        <v>0.99132321041214699</v>
      </c>
      <c r="L1031">
        <v>0.96617336152219802</v>
      </c>
      <c r="M1031">
        <v>0.97463002114164898</v>
      </c>
      <c r="N1031">
        <v>0.97858672376873601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712</v>
      </c>
      <c r="F1032">
        <v>718</v>
      </c>
      <c r="G1032">
        <v>6</v>
      </c>
      <c r="H1032">
        <v>643</v>
      </c>
      <c r="I1032">
        <v>69</v>
      </c>
      <c r="J1032">
        <v>75</v>
      </c>
      <c r="K1032">
        <v>0.90308988764044895</v>
      </c>
      <c r="L1032">
        <v>0.89554317548746498</v>
      </c>
      <c r="M1032">
        <v>0.99164345403899701</v>
      </c>
      <c r="N1032">
        <v>0.899300699300699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216</v>
      </c>
      <c r="F1033">
        <v>207</v>
      </c>
      <c r="G1033">
        <v>9</v>
      </c>
      <c r="H1033">
        <v>145</v>
      </c>
      <c r="I1033">
        <v>71</v>
      </c>
      <c r="J1033">
        <v>62</v>
      </c>
      <c r="K1033">
        <v>0.67129629629629595</v>
      </c>
      <c r="L1033">
        <v>0.70048309178743895</v>
      </c>
      <c r="M1033">
        <v>1.0434782608695601</v>
      </c>
      <c r="N1033">
        <v>0.68557919621749397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951</v>
      </c>
      <c r="F1034">
        <v>946</v>
      </c>
      <c r="G1034">
        <v>5</v>
      </c>
      <c r="H1034">
        <v>943</v>
      </c>
      <c r="I1034">
        <v>8</v>
      </c>
      <c r="J1034">
        <v>3</v>
      </c>
      <c r="K1034">
        <v>0.99158780231335397</v>
      </c>
      <c r="L1034">
        <v>0.99682875264270598</v>
      </c>
      <c r="M1034">
        <v>1.00528541226215</v>
      </c>
      <c r="N1034">
        <v>0.99420137058513403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712</v>
      </c>
      <c r="F1035">
        <v>718</v>
      </c>
      <c r="G1035">
        <v>6</v>
      </c>
      <c r="H1035">
        <v>640</v>
      </c>
      <c r="I1035">
        <v>72</v>
      </c>
      <c r="J1035">
        <v>78</v>
      </c>
      <c r="K1035">
        <v>0.898876404494382</v>
      </c>
      <c r="L1035">
        <v>0.89136490250696299</v>
      </c>
      <c r="M1035">
        <v>0.99164345403899701</v>
      </c>
      <c r="N1035">
        <v>0.89510489510489499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205</v>
      </c>
      <c r="F1036">
        <v>207</v>
      </c>
      <c r="G1036">
        <v>2</v>
      </c>
      <c r="H1036">
        <v>144</v>
      </c>
      <c r="I1036">
        <v>61</v>
      </c>
      <c r="J1036">
        <v>63</v>
      </c>
      <c r="K1036">
        <v>0.70243902439024297</v>
      </c>
      <c r="L1036">
        <v>0.69565217391304301</v>
      </c>
      <c r="M1036">
        <v>0.99033816425120702</v>
      </c>
      <c r="N1036">
        <v>0.69902912621359203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1024</v>
      </c>
      <c r="F1037">
        <v>985</v>
      </c>
      <c r="G1037">
        <v>39</v>
      </c>
      <c r="H1037">
        <v>982</v>
      </c>
      <c r="I1037">
        <v>42</v>
      </c>
      <c r="J1037">
        <v>3</v>
      </c>
      <c r="K1037">
        <v>0.958984375</v>
      </c>
      <c r="L1037">
        <v>0.99695431472081197</v>
      </c>
      <c r="M1037">
        <v>1.0395939086294399</v>
      </c>
      <c r="N1037">
        <v>0.97760079641612696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760</v>
      </c>
      <c r="F1038">
        <v>720</v>
      </c>
      <c r="G1038">
        <v>40</v>
      </c>
      <c r="H1038">
        <v>668</v>
      </c>
      <c r="I1038">
        <v>92</v>
      </c>
      <c r="J1038">
        <v>52</v>
      </c>
      <c r="K1038">
        <v>0.87894736842105203</v>
      </c>
      <c r="L1038">
        <v>0.92777777777777704</v>
      </c>
      <c r="M1038">
        <v>1.05555555555555</v>
      </c>
      <c r="N1038">
        <v>0.90270270270270203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245</v>
      </c>
      <c r="F1039">
        <v>214</v>
      </c>
      <c r="G1039">
        <v>31</v>
      </c>
      <c r="H1039">
        <v>163</v>
      </c>
      <c r="I1039">
        <v>82</v>
      </c>
      <c r="J1039">
        <v>51</v>
      </c>
      <c r="K1039">
        <v>0.66530612244897902</v>
      </c>
      <c r="L1039">
        <v>0.76168224299065401</v>
      </c>
      <c r="M1039">
        <v>1.1448598130841099</v>
      </c>
      <c r="N1039">
        <v>0.710239651416122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994</v>
      </c>
      <c r="F1040">
        <v>985</v>
      </c>
      <c r="G1040">
        <v>9</v>
      </c>
      <c r="H1040">
        <v>972</v>
      </c>
      <c r="I1040">
        <v>22</v>
      </c>
      <c r="J1040">
        <v>13</v>
      </c>
      <c r="K1040">
        <v>0.97786720321931497</v>
      </c>
      <c r="L1040">
        <v>0.986802030456852</v>
      </c>
      <c r="M1040">
        <v>1.0091370558375601</v>
      </c>
      <c r="N1040">
        <v>0.98231430015159105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741</v>
      </c>
      <c r="F1041">
        <v>720</v>
      </c>
      <c r="G1041">
        <v>21</v>
      </c>
      <c r="H1041">
        <v>655</v>
      </c>
      <c r="I1041">
        <v>86</v>
      </c>
      <c r="J1041">
        <v>65</v>
      </c>
      <c r="K1041">
        <v>0.88394062078272595</v>
      </c>
      <c r="L1041">
        <v>0.90972222222222199</v>
      </c>
      <c r="M1041">
        <v>1.0291666666666599</v>
      </c>
      <c r="N1041">
        <v>0.89664613278576299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214</v>
      </c>
      <c r="F1042">
        <v>214</v>
      </c>
      <c r="G1042">
        <v>0</v>
      </c>
      <c r="H1042">
        <v>149</v>
      </c>
      <c r="I1042">
        <v>65</v>
      </c>
      <c r="J1042">
        <v>65</v>
      </c>
      <c r="K1042">
        <v>0.69626168224299001</v>
      </c>
      <c r="L1042">
        <v>0.69626168224299001</v>
      </c>
      <c r="M1042">
        <v>1</v>
      </c>
      <c r="N1042">
        <v>0.69626168224299001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1013</v>
      </c>
      <c r="F1043">
        <v>985</v>
      </c>
      <c r="G1043">
        <v>28</v>
      </c>
      <c r="H1043">
        <v>982</v>
      </c>
      <c r="I1043">
        <v>31</v>
      </c>
      <c r="J1043">
        <v>3</v>
      </c>
      <c r="K1043">
        <v>0.96939782823297105</v>
      </c>
      <c r="L1043">
        <v>0.99695431472081197</v>
      </c>
      <c r="M1043">
        <v>1.02842639593908</v>
      </c>
      <c r="N1043">
        <v>0.98298298298298303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733</v>
      </c>
      <c r="F1044">
        <v>720</v>
      </c>
      <c r="G1044">
        <v>13</v>
      </c>
      <c r="H1044">
        <v>661</v>
      </c>
      <c r="I1044">
        <v>72</v>
      </c>
      <c r="J1044">
        <v>59</v>
      </c>
      <c r="K1044">
        <v>0.90177353342428301</v>
      </c>
      <c r="L1044">
        <v>0.91805555555555496</v>
      </c>
      <c r="M1044">
        <v>1.0180555555555499</v>
      </c>
      <c r="N1044">
        <v>0.90984170681348897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228</v>
      </c>
      <c r="F1045">
        <v>214</v>
      </c>
      <c r="G1045">
        <v>14</v>
      </c>
      <c r="H1045">
        <v>162</v>
      </c>
      <c r="I1045">
        <v>66</v>
      </c>
      <c r="J1045">
        <v>52</v>
      </c>
      <c r="K1045">
        <v>0.71052631578947301</v>
      </c>
      <c r="L1045">
        <v>0.75700934579439205</v>
      </c>
      <c r="M1045">
        <v>1.0654205607476599</v>
      </c>
      <c r="N1045">
        <v>0.73303167420814397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1131</v>
      </c>
      <c r="F1046">
        <v>1166</v>
      </c>
      <c r="G1046">
        <v>35</v>
      </c>
      <c r="H1046">
        <v>1128</v>
      </c>
      <c r="I1046">
        <v>3</v>
      </c>
      <c r="J1046">
        <v>38</v>
      </c>
      <c r="K1046">
        <v>0.99734748010609997</v>
      </c>
      <c r="L1046">
        <v>0.967409948542024</v>
      </c>
      <c r="M1046">
        <v>0.969982847341337</v>
      </c>
      <c r="N1046">
        <v>0.98215063125816204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671</v>
      </c>
      <c r="F1047">
        <v>728</v>
      </c>
      <c r="G1047">
        <v>57</v>
      </c>
      <c r="H1047">
        <v>604</v>
      </c>
      <c r="I1047">
        <v>67</v>
      </c>
      <c r="J1047">
        <v>124</v>
      </c>
      <c r="K1047">
        <v>0.90014903129657198</v>
      </c>
      <c r="L1047">
        <v>0.82967032967032905</v>
      </c>
      <c r="M1047">
        <v>0.92170329670329598</v>
      </c>
      <c r="N1047">
        <v>0.86347390993566797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224</v>
      </c>
      <c r="F1048">
        <v>270</v>
      </c>
      <c r="G1048">
        <v>46</v>
      </c>
      <c r="H1048">
        <v>181</v>
      </c>
      <c r="I1048">
        <v>43</v>
      </c>
      <c r="J1048">
        <v>89</v>
      </c>
      <c r="K1048">
        <v>0.80803571428571397</v>
      </c>
      <c r="L1048">
        <v>0.67037037037036995</v>
      </c>
      <c r="M1048">
        <v>0.82962962962962905</v>
      </c>
      <c r="N1048">
        <v>0.73279352226720595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1110</v>
      </c>
      <c r="F1049">
        <v>1166</v>
      </c>
      <c r="G1049">
        <v>56</v>
      </c>
      <c r="H1049">
        <v>1094</v>
      </c>
      <c r="I1049">
        <v>16</v>
      </c>
      <c r="J1049">
        <v>72</v>
      </c>
      <c r="K1049">
        <v>0.98558558558558496</v>
      </c>
      <c r="L1049">
        <v>0.93825042881646603</v>
      </c>
      <c r="M1049">
        <v>0.95197255574614004</v>
      </c>
      <c r="N1049">
        <v>0.961335676625659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722</v>
      </c>
      <c r="F1050">
        <v>728</v>
      </c>
      <c r="G1050">
        <v>6</v>
      </c>
      <c r="H1050">
        <v>664</v>
      </c>
      <c r="I1050">
        <v>58</v>
      </c>
      <c r="J1050">
        <v>64</v>
      </c>
      <c r="K1050">
        <v>0.91966759002770004</v>
      </c>
      <c r="L1050">
        <v>0.91208791208791196</v>
      </c>
      <c r="M1050">
        <v>0.99175824175824101</v>
      </c>
      <c r="N1050">
        <v>0.91586206896551703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261</v>
      </c>
      <c r="F1051">
        <v>270</v>
      </c>
      <c r="G1051">
        <v>9</v>
      </c>
      <c r="H1051">
        <v>211</v>
      </c>
      <c r="I1051">
        <v>50</v>
      </c>
      <c r="J1051">
        <v>59</v>
      </c>
      <c r="K1051">
        <v>0.80842911877394596</v>
      </c>
      <c r="L1051">
        <v>0.781481481481481</v>
      </c>
      <c r="M1051">
        <v>0.96666666666666601</v>
      </c>
      <c r="N1051">
        <v>0.79472693032014996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1175</v>
      </c>
      <c r="F1052">
        <v>1166</v>
      </c>
      <c r="G1052">
        <v>9</v>
      </c>
      <c r="H1052">
        <v>1165</v>
      </c>
      <c r="I1052">
        <v>10</v>
      </c>
      <c r="J1052">
        <v>1</v>
      </c>
      <c r="K1052">
        <v>0.99148936170212698</v>
      </c>
      <c r="L1052">
        <v>0.99914236706689497</v>
      </c>
      <c r="M1052">
        <v>1.0077186963979401</v>
      </c>
      <c r="N1052">
        <v>0.99530115335326796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735</v>
      </c>
      <c r="F1053">
        <v>728</v>
      </c>
      <c r="G1053">
        <v>7</v>
      </c>
      <c r="H1053">
        <v>668</v>
      </c>
      <c r="I1053">
        <v>67</v>
      </c>
      <c r="J1053">
        <v>60</v>
      </c>
      <c r="K1053">
        <v>0.90884353741496604</v>
      </c>
      <c r="L1053">
        <v>0.91758241758241699</v>
      </c>
      <c r="M1053">
        <v>1.0096153846153799</v>
      </c>
      <c r="N1053">
        <v>0.913192071086807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255</v>
      </c>
      <c r="F1054">
        <v>270</v>
      </c>
      <c r="G1054">
        <v>15</v>
      </c>
      <c r="H1054">
        <v>205</v>
      </c>
      <c r="I1054">
        <v>50</v>
      </c>
      <c r="J1054">
        <v>65</v>
      </c>
      <c r="K1054">
        <v>0.80392156862745101</v>
      </c>
      <c r="L1054">
        <v>0.75925925925925897</v>
      </c>
      <c r="M1054">
        <v>0.94444444444444398</v>
      </c>
      <c r="N1054">
        <v>0.78095238095238095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1073</v>
      </c>
      <c r="F1055">
        <v>1098</v>
      </c>
      <c r="G1055">
        <v>25</v>
      </c>
      <c r="H1055">
        <v>1066</v>
      </c>
      <c r="I1055">
        <v>7</v>
      </c>
      <c r="J1055">
        <v>32</v>
      </c>
      <c r="K1055">
        <v>0.99347623485554504</v>
      </c>
      <c r="L1055">
        <v>0.97085610200364303</v>
      </c>
      <c r="M1055">
        <v>0.97723132969034598</v>
      </c>
      <c r="N1055">
        <v>0.98203592814371199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873</v>
      </c>
      <c r="F1056">
        <v>859</v>
      </c>
      <c r="G1056">
        <v>14</v>
      </c>
      <c r="H1056">
        <v>794</v>
      </c>
      <c r="I1056">
        <v>79</v>
      </c>
      <c r="J1056">
        <v>65</v>
      </c>
      <c r="K1056">
        <v>0.90950744558991903</v>
      </c>
      <c r="L1056">
        <v>0.92433061699650698</v>
      </c>
      <c r="M1056">
        <v>1.01629802095459</v>
      </c>
      <c r="N1056">
        <v>0.91685912240184697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251</v>
      </c>
      <c r="F1057">
        <v>293</v>
      </c>
      <c r="G1057">
        <v>42</v>
      </c>
      <c r="H1057">
        <v>162</v>
      </c>
      <c r="I1057">
        <v>89</v>
      </c>
      <c r="J1057">
        <v>131</v>
      </c>
      <c r="K1057">
        <v>0.64541832669322696</v>
      </c>
      <c r="L1057">
        <v>0.55290102389078499</v>
      </c>
      <c r="M1057">
        <v>0.85665529010238906</v>
      </c>
      <c r="N1057">
        <v>0.59558823529411697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1075</v>
      </c>
      <c r="F1058">
        <v>1098</v>
      </c>
      <c r="G1058">
        <v>23</v>
      </c>
      <c r="H1058">
        <v>1058</v>
      </c>
      <c r="I1058">
        <v>17</v>
      </c>
      <c r="J1058">
        <v>40</v>
      </c>
      <c r="K1058">
        <v>0.984186046511627</v>
      </c>
      <c r="L1058">
        <v>0.96357012750455295</v>
      </c>
      <c r="M1058">
        <v>0.979052823315118</v>
      </c>
      <c r="N1058">
        <v>0.97376898297284797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843</v>
      </c>
      <c r="F1059">
        <v>859</v>
      </c>
      <c r="G1059">
        <v>16</v>
      </c>
      <c r="H1059">
        <v>782</v>
      </c>
      <c r="I1059">
        <v>61</v>
      </c>
      <c r="J1059">
        <v>77</v>
      </c>
      <c r="K1059">
        <v>0.92763938315539696</v>
      </c>
      <c r="L1059">
        <v>0.910360884749709</v>
      </c>
      <c r="M1059">
        <v>0.98137369033760102</v>
      </c>
      <c r="N1059">
        <v>0.91891891891891897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283</v>
      </c>
      <c r="F1060">
        <v>293</v>
      </c>
      <c r="G1060">
        <v>10</v>
      </c>
      <c r="H1060">
        <v>197</v>
      </c>
      <c r="I1060">
        <v>86</v>
      </c>
      <c r="J1060">
        <v>96</v>
      </c>
      <c r="K1060">
        <v>0.69611307420494695</v>
      </c>
      <c r="L1060">
        <v>0.67235494880545998</v>
      </c>
      <c r="M1060">
        <v>0.96587030716723499</v>
      </c>
      <c r="N1060">
        <v>0.68402777777777701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1105</v>
      </c>
      <c r="F1061">
        <v>1098</v>
      </c>
      <c r="G1061">
        <v>7</v>
      </c>
      <c r="H1061">
        <v>1095</v>
      </c>
      <c r="I1061">
        <v>10</v>
      </c>
      <c r="J1061">
        <v>3</v>
      </c>
      <c r="K1061">
        <v>0.99095022624434304</v>
      </c>
      <c r="L1061">
        <v>0.99726775956284097</v>
      </c>
      <c r="M1061">
        <v>1.0063752276867</v>
      </c>
      <c r="N1061">
        <v>0.994098955969133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874</v>
      </c>
      <c r="F1062">
        <v>859</v>
      </c>
      <c r="G1062">
        <v>15</v>
      </c>
      <c r="H1062">
        <v>814</v>
      </c>
      <c r="I1062">
        <v>60</v>
      </c>
      <c r="J1062">
        <v>45</v>
      </c>
      <c r="K1062">
        <v>0.93135011441647597</v>
      </c>
      <c r="L1062">
        <v>0.94761350407450495</v>
      </c>
      <c r="M1062">
        <v>1.0174621653084901</v>
      </c>
      <c r="N1062">
        <v>0.93941142527409105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266</v>
      </c>
      <c r="F1063">
        <v>293</v>
      </c>
      <c r="G1063">
        <v>27</v>
      </c>
      <c r="H1063">
        <v>192</v>
      </c>
      <c r="I1063">
        <v>74</v>
      </c>
      <c r="J1063">
        <v>101</v>
      </c>
      <c r="K1063">
        <v>0.721804511278195</v>
      </c>
      <c r="L1063">
        <v>0.65529010238907803</v>
      </c>
      <c r="M1063">
        <v>0.90784982935153502</v>
      </c>
      <c r="N1063">
        <v>0.68694096601073296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1143</v>
      </c>
      <c r="F1064">
        <v>1140</v>
      </c>
      <c r="G1064">
        <v>3</v>
      </c>
      <c r="H1064">
        <v>1132</v>
      </c>
      <c r="I1064">
        <v>11</v>
      </c>
      <c r="J1064">
        <v>8</v>
      </c>
      <c r="K1064">
        <v>0.99037620297462803</v>
      </c>
      <c r="L1064">
        <v>0.99298245614034997</v>
      </c>
      <c r="M1064">
        <v>1.0026315789473601</v>
      </c>
      <c r="N1064">
        <v>0.99167761717038905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889</v>
      </c>
      <c r="F1065">
        <v>869</v>
      </c>
      <c r="G1065">
        <v>20</v>
      </c>
      <c r="H1065">
        <v>787</v>
      </c>
      <c r="I1065">
        <v>102</v>
      </c>
      <c r="J1065">
        <v>82</v>
      </c>
      <c r="K1065">
        <v>0.88526434195725501</v>
      </c>
      <c r="L1065">
        <v>0.90563866513233604</v>
      </c>
      <c r="M1065">
        <v>1.0230149597238201</v>
      </c>
      <c r="N1065">
        <v>0.895335608646188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214</v>
      </c>
      <c r="F1066">
        <v>247</v>
      </c>
      <c r="G1066">
        <v>33</v>
      </c>
      <c r="H1066">
        <v>162</v>
      </c>
      <c r="I1066">
        <v>52</v>
      </c>
      <c r="J1066">
        <v>85</v>
      </c>
      <c r="K1066">
        <v>0.75700934579439205</v>
      </c>
      <c r="L1066">
        <v>0.65587044534412897</v>
      </c>
      <c r="M1066">
        <v>0.86639676113360298</v>
      </c>
      <c r="N1066">
        <v>0.70281995661605201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1112</v>
      </c>
      <c r="F1067">
        <v>1140</v>
      </c>
      <c r="G1067">
        <v>28</v>
      </c>
      <c r="H1067">
        <v>1102</v>
      </c>
      <c r="I1067">
        <v>10</v>
      </c>
      <c r="J1067">
        <v>38</v>
      </c>
      <c r="K1067">
        <v>0.99100719424460404</v>
      </c>
      <c r="L1067">
        <v>0.96666666666666601</v>
      </c>
      <c r="M1067">
        <v>0.97543859649122799</v>
      </c>
      <c r="N1067">
        <v>0.97868561278863198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914</v>
      </c>
      <c r="F1068">
        <v>869</v>
      </c>
      <c r="G1068">
        <v>45</v>
      </c>
      <c r="H1068">
        <v>813</v>
      </c>
      <c r="I1068">
        <v>101</v>
      </c>
      <c r="J1068">
        <v>56</v>
      </c>
      <c r="K1068">
        <v>0.88949671772428796</v>
      </c>
      <c r="L1068">
        <v>0.93555811277330203</v>
      </c>
      <c r="M1068">
        <v>1.0517836593785901</v>
      </c>
      <c r="N1068">
        <v>0.91194615816040303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269</v>
      </c>
      <c r="F1069">
        <v>247</v>
      </c>
      <c r="G1069">
        <v>22</v>
      </c>
      <c r="H1069">
        <v>192</v>
      </c>
      <c r="I1069">
        <v>77</v>
      </c>
      <c r="J1069">
        <v>55</v>
      </c>
      <c r="K1069">
        <v>0.713754646840148</v>
      </c>
      <c r="L1069">
        <v>0.77732793522267196</v>
      </c>
      <c r="M1069">
        <v>1.08906882591093</v>
      </c>
      <c r="N1069">
        <v>0.74418604651162801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1151</v>
      </c>
      <c r="F1070">
        <v>1140</v>
      </c>
      <c r="G1070">
        <v>11</v>
      </c>
      <c r="H1070">
        <v>1137</v>
      </c>
      <c r="I1070">
        <v>14</v>
      </c>
      <c r="J1070">
        <v>3</v>
      </c>
      <c r="K1070">
        <v>0.98783666377063395</v>
      </c>
      <c r="L1070">
        <v>0.99736842105263102</v>
      </c>
      <c r="M1070">
        <v>1.0096491228070099</v>
      </c>
      <c r="N1070">
        <v>0.99257965953731997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891</v>
      </c>
      <c r="F1071">
        <v>869</v>
      </c>
      <c r="G1071">
        <v>22</v>
      </c>
      <c r="H1071">
        <v>793</v>
      </c>
      <c r="I1071">
        <v>98</v>
      </c>
      <c r="J1071">
        <v>76</v>
      </c>
      <c r="K1071">
        <v>0.89001122334455596</v>
      </c>
      <c r="L1071">
        <v>0.91254315304948197</v>
      </c>
      <c r="M1071">
        <v>1.0253164556962</v>
      </c>
      <c r="N1071">
        <v>0.90113636363636296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240</v>
      </c>
      <c r="F1072">
        <v>247</v>
      </c>
      <c r="G1072">
        <v>7</v>
      </c>
      <c r="H1072">
        <v>191</v>
      </c>
      <c r="I1072">
        <v>49</v>
      </c>
      <c r="J1072">
        <v>56</v>
      </c>
      <c r="K1072">
        <v>0.79583333333333295</v>
      </c>
      <c r="L1072">
        <v>0.77327935222671995</v>
      </c>
      <c r="M1072">
        <v>0.97165991902834004</v>
      </c>
      <c r="N1072">
        <v>0.78439425051334699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1005</v>
      </c>
      <c r="F1073">
        <v>997</v>
      </c>
      <c r="G1073">
        <v>8</v>
      </c>
      <c r="H1073">
        <v>991</v>
      </c>
      <c r="I1073">
        <v>14</v>
      </c>
      <c r="J1073">
        <v>6</v>
      </c>
      <c r="K1073">
        <v>0.98606965174129302</v>
      </c>
      <c r="L1073">
        <v>0.99398194583751198</v>
      </c>
      <c r="M1073">
        <v>1.00802407221665</v>
      </c>
      <c r="N1073">
        <v>0.99000999000999002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820</v>
      </c>
      <c r="F1074">
        <v>810</v>
      </c>
      <c r="G1074">
        <v>10</v>
      </c>
      <c r="H1074">
        <v>740</v>
      </c>
      <c r="I1074">
        <v>80</v>
      </c>
      <c r="J1074">
        <v>70</v>
      </c>
      <c r="K1074">
        <v>0.90243902439024304</v>
      </c>
      <c r="L1074">
        <v>0.91358024691357997</v>
      </c>
      <c r="M1074">
        <v>1.01234567901234</v>
      </c>
      <c r="N1074">
        <v>0.90797546012269903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226</v>
      </c>
      <c r="F1075">
        <v>250</v>
      </c>
      <c r="G1075">
        <v>24</v>
      </c>
      <c r="H1075">
        <v>159</v>
      </c>
      <c r="I1075">
        <v>67</v>
      </c>
      <c r="J1075">
        <v>91</v>
      </c>
      <c r="K1075">
        <v>0.70353982300884899</v>
      </c>
      <c r="L1075">
        <v>0.63600000000000001</v>
      </c>
      <c r="M1075">
        <v>0.90400000000000003</v>
      </c>
      <c r="N1075">
        <v>0.66806722689075604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980</v>
      </c>
      <c r="F1076">
        <v>997</v>
      </c>
      <c r="G1076">
        <v>17</v>
      </c>
      <c r="H1076">
        <v>971</v>
      </c>
      <c r="I1076">
        <v>9</v>
      </c>
      <c r="J1076">
        <v>26</v>
      </c>
      <c r="K1076">
        <v>0.99081632653061202</v>
      </c>
      <c r="L1076">
        <v>0.97392176529588703</v>
      </c>
      <c r="M1076">
        <v>0.982948846539618</v>
      </c>
      <c r="N1076">
        <v>0.98229640870004997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815</v>
      </c>
      <c r="F1077">
        <v>810</v>
      </c>
      <c r="G1077">
        <v>5</v>
      </c>
      <c r="H1077">
        <v>754</v>
      </c>
      <c r="I1077">
        <v>61</v>
      </c>
      <c r="J1077">
        <v>56</v>
      </c>
      <c r="K1077">
        <v>0.92515337423312805</v>
      </c>
      <c r="L1077">
        <v>0.93086419753086402</v>
      </c>
      <c r="M1077">
        <v>1.00617283950617</v>
      </c>
      <c r="N1077">
        <v>0.92799999999999905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231</v>
      </c>
      <c r="F1078">
        <v>250</v>
      </c>
      <c r="G1078">
        <v>19</v>
      </c>
      <c r="H1078">
        <v>177</v>
      </c>
      <c r="I1078">
        <v>54</v>
      </c>
      <c r="J1078">
        <v>73</v>
      </c>
      <c r="K1078">
        <v>0.76623376623376604</v>
      </c>
      <c r="L1078">
        <v>0.70799999999999996</v>
      </c>
      <c r="M1078">
        <v>0.92400000000000004</v>
      </c>
      <c r="N1078">
        <v>0.73596673596673601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1010</v>
      </c>
      <c r="F1079">
        <v>997</v>
      </c>
      <c r="G1079">
        <v>13</v>
      </c>
      <c r="H1079">
        <v>995</v>
      </c>
      <c r="I1079">
        <v>15</v>
      </c>
      <c r="J1079">
        <v>2</v>
      </c>
      <c r="K1079">
        <v>0.98514851485148502</v>
      </c>
      <c r="L1079">
        <v>0.99799398194583699</v>
      </c>
      <c r="M1079">
        <v>1.0130391173520501</v>
      </c>
      <c r="N1079">
        <v>0.99152964623816597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829</v>
      </c>
      <c r="F1080">
        <v>810</v>
      </c>
      <c r="G1080">
        <v>19</v>
      </c>
      <c r="H1080">
        <v>769</v>
      </c>
      <c r="I1080">
        <v>60</v>
      </c>
      <c r="J1080">
        <v>41</v>
      </c>
      <c r="K1080">
        <v>0.92762364294330502</v>
      </c>
      <c r="L1080">
        <v>0.94938271604938196</v>
      </c>
      <c r="M1080">
        <v>1.0234567901234499</v>
      </c>
      <c r="N1080">
        <v>0.93837705918242797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244</v>
      </c>
      <c r="F1081">
        <v>250</v>
      </c>
      <c r="G1081">
        <v>6</v>
      </c>
      <c r="H1081">
        <v>175</v>
      </c>
      <c r="I1081">
        <v>69</v>
      </c>
      <c r="J1081">
        <v>75</v>
      </c>
      <c r="K1081">
        <v>0.71721311475409799</v>
      </c>
      <c r="L1081">
        <v>0.7</v>
      </c>
      <c r="M1081">
        <v>0.97599999999999998</v>
      </c>
      <c r="N1081">
        <v>0.708502024291498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939</v>
      </c>
      <c r="F1082">
        <v>937</v>
      </c>
      <c r="G1082">
        <v>2</v>
      </c>
      <c r="H1082">
        <v>926</v>
      </c>
      <c r="I1082">
        <v>13</v>
      </c>
      <c r="J1082">
        <v>11</v>
      </c>
      <c r="K1082">
        <v>0.98615548455804003</v>
      </c>
      <c r="L1082">
        <v>0.98826040554962602</v>
      </c>
      <c r="M1082">
        <v>1.0021344717182401</v>
      </c>
      <c r="N1082">
        <v>0.98720682302771801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688</v>
      </c>
      <c r="F1083">
        <v>703</v>
      </c>
      <c r="G1083">
        <v>15</v>
      </c>
      <c r="H1083">
        <v>602</v>
      </c>
      <c r="I1083">
        <v>86</v>
      </c>
      <c r="J1083">
        <v>101</v>
      </c>
      <c r="K1083">
        <v>0.875</v>
      </c>
      <c r="L1083">
        <v>0.85633001422475097</v>
      </c>
      <c r="M1083">
        <v>0.97866287339971503</v>
      </c>
      <c r="N1083">
        <v>0.86556434219985601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218</v>
      </c>
      <c r="F1084">
        <v>199</v>
      </c>
      <c r="G1084">
        <v>19</v>
      </c>
      <c r="H1084">
        <v>152</v>
      </c>
      <c r="I1084">
        <v>66</v>
      </c>
      <c r="J1084">
        <v>47</v>
      </c>
      <c r="K1084">
        <v>0.69724770642201805</v>
      </c>
      <c r="L1084">
        <v>0.76381909547738602</v>
      </c>
      <c r="M1084">
        <v>1.0954773869346699</v>
      </c>
      <c r="N1084">
        <v>0.72901678657074298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954</v>
      </c>
      <c r="F1085">
        <v>937</v>
      </c>
      <c r="G1085">
        <v>17</v>
      </c>
      <c r="H1085">
        <v>921</v>
      </c>
      <c r="I1085">
        <v>33</v>
      </c>
      <c r="J1085">
        <v>16</v>
      </c>
      <c r="K1085">
        <v>0.96540880503144599</v>
      </c>
      <c r="L1085">
        <v>0.982924226254002</v>
      </c>
      <c r="M1085">
        <v>1.0181430096051201</v>
      </c>
      <c r="N1085">
        <v>0.97408778424114195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726</v>
      </c>
      <c r="F1086">
        <v>703</v>
      </c>
      <c r="G1086">
        <v>23</v>
      </c>
      <c r="H1086">
        <v>618</v>
      </c>
      <c r="I1086">
        <v>108</v>
      </c>
      <c r="J1086">
        <v>85</v>
      </c>
      <c r="K1086">
        <v>0.85123966942148699</v>
      </c>
      <c r="L1086">
        <v>0.87908961593172097</v>
      </c>
      <c r="M1086">
        <v>1.03271692745376</v>
      </c>
      <c r="N1086">
        <v>0.86494051784464598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200</v>
      </c>
      <c r="F1087">
        <v>199</v>
      </c>
      <c r="G1087">
        <v>1</v>
      </c>
      <c r="H1087">
        <v>160</v>
      </c>
      <c r="I1087">
        <v>40</v>
      </c>
      <c r="J1087">
        <v>39</v>
      </c>
      <c r="K1087">
        <v>0.8</v>
      </c>
      <c r="L1087">
        <v>0.80402010050251205</v>
      </c>
      <c r="M1087">
        <v>1.0050251256281399</v>
      </c>
      <c r="N1087">
        <v>0.80200501253132805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953</v>
      </c>
      <c r="F1088">
        <v>937</v>
      </c>
      <c r="G1088">
        <v>16</v>
      </c>
      <c r="H1088">
        <v>933</v>
      </c>
      <c r="I1088">
        <v>20</v>
      </c>
      <c r="J1088">
        <v>4</v>
      </c>
      <c r="K1088">
        <v>0.97901364113326295</v>
      </c>
      <c r="L1088">
        <v>0.99573105656350003</v>
      </c>
      <c r="M1088">
        <v>1.0170757737459899</v>
      </c>
      <c r="N1088">
        <v>0.98730158730158701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735</v>
      </c>
      <c r="F1089">
        <v>703</v>
      </c>
      <c r="G1089">
        <v>32</v>
      </c>
      <c r="H1089">
        <v>633</v>
      </c>
      <c r="I1089">
        <v>102</v>
      </c>
      <c r="J1089">
        <v>70</v>
      </c>
      <c r="K1089">
        <v>0.86122448979591804</v>
      </c>
      <c r="L1089">
        <v>0.90042674253200505</v>
      </c>
      <c r="M1089">
        <v>1.04551920341394</v>
      </c>
      <c r="N1089">
        <v>0.88038942976356005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193</v>
      </c>
      <c r="F1090">
        <v>199</v>
      </c>
      <c r="G1090">
        <v>6</v>
      </c>
      <c r="H1090">
        <v>153</v>
      </c>
      <c r="I1090">
        <v>40</v>
      </c>
      <c r="J1090">
        <v>46</v>
      </c>
      <c r="K1090">
        <v>0.79274611398963701</v>
      </c>
      <c r="L1090">
        <v>0.76884422110552697</v>
      </c>
      <c r="M1090">
        <v>0.96984924623115498</v>
      </c>
      <c r="N1090">
        <v>0.780612244897959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1195</v>
      </c>
      <c r="F1091">
        <v>1224</v>
      </c>
      <c r="G1091">
        <v>29</v>
      </c>
      <c r="H1091">
        <v>1185</v>
      </c>
      <c r="I1091">
        <v>10</v>
      </c>
      <c r="J1091">
        <v>39</v>
      </c>
      <c r="K1091">
        <v>0.99163179916317901</v>
      </c>
      <c r="L1091">
        <v>0.96813725490196001</v>
      </c>
      <c r="M1091">
        <v>0.97630718954248297</v>
      </c>
      <c r="N1091">
        <v>0.97974369574204201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574</v>
      </c>
      <c r="F1092">
        <v>647</v>
      </c>
      <c r="G1092">
        <v>73</v>
      </c>
      <c r="H1092">
        <v>541</v>
      </c>
      <c r="I1092">
        <v>33</v>
      </c>
      <c r="J1092">
        <v>106</v>
      </c>
      <c r="K1092">
        <v>0.94250871080139298</v>
      </c>
      <c r="L1092">
        <v>0.83616692426584205</v>
      </c>
      <c r="M1092">
        <v>0.88717156105100403</v>
      </c>
      <c r="N1092">
        <v>0.88615888615888605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224</v>
      </c>
      <c r="F1093">
        <v>217</v>
      </c>
      <c r="G1093">
        <v>7</v>
      </c>
      <c r="H1093">
        <v>139</v>
      </c>
      <c r="I1093">
        <v>85</v>
      </c>
      <c r="J1093">
        <v>78</v>
      </c>
      <c r="K1093">
        <v>0.62053571428571397</v>
      </c>
      <c r="L1093">
        <v>0.64055299539170496</v>
      </c>
      <c r="M1093">
        <v>1.0322580645161199</v>
      </c>
      <c r="N1093">
        <v>0.630385487528344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1210</v>
      </c>
      <c r="F1094">
        <v>1224</v>
      </c>
      <c r="G1094">
        <v>14</v>
      </c>
      <c r="H1094">
        <v>1197</v>
      </c>
      <c r="I1094">
        <v>13</v>
      </c>
      <c r="J1094">
        <v>27</v>
      </c>
      <c r="K1094">
        <v>0.98925619834710699</v>
      </c>
      <c r="L1094">
        <v>0.97794117647058798</v>
      </c>
      <c r="M1094">
        <v>0.98856209150326801</v>
      </c>
      <c r="N1094">
        <v>0.98356614626129801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602</v>
      </c>
      <c r="F1095">
        <v>647</v>
      </c>
      <c r="G1095">
        <v>45</v>
      </c>
      <c r="H1095">
        <v>571</v>
      </c>
      <c r="I1095">
        <v>31</v>
      </c>
      <c r="J1095">
        <v>76</v>
      </c>
      <c r="K1095">
        <v>0.94850498338870404</v>
      </c>
      <c r="L1095">
        <v>0.88253477588871698</v>
      </c>
      <c r="M1095">
        <v>0.93044822256568704</v>
      </c>
      <c r="N1095">
        <v>0.91433146517213704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231</v>
      </c>
      <c r="F1096">
        <v>217</v>
      </c>
      <c r="G1096">
        <v>14</v>
      </c>
      <c r="H1096">
        <v>172</v>
      </c>
      <c r="I1096">
        <v>59</v>
      </c>
      <c r="J1096">
        <v>45</v>
      </c>
      <c r="K1096">
        <v>0.74458874458874402</v>
      </c>
      <c r="L1096">
        <v>0.79262672811059898</v>
      </c>
      <c r="M1096">
        <v>1.06451612903225</v>
      </c>
      <c r="N1096">
        <v>0.76785714285714202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1242</v>
      </c>
      <c r="F1097">
        <v>1224</v>
      </c>
      <c r="G1097">
        <v>18</v>
      </c>
      <c r="H1097">
        <v>1216</v>
      </c>
      <c r="I1097">
        <v>26</v>
      </c>
      <c r="J1097">
        <v>8</v>
      </c>
      <c r="K1097">
        <v>0.97906602254428299</v>
      </c>
      <c r="L1097">
        <v>0.99346405228758095</v>
      </c>
      <c r="M1097">
        <v>1.01470588235294</v>
      </c>
      <c r="N1097">
        <v>0.98621248986212495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657</v>
      </c>
      <c r="F1098">
        <v>647</v>
      </c>
      <c r="G1098">
        <v>10</v>
      </c>
      <c r="H1098">
        <v>611</v>
      </c>
      <c r="I1098">
        <v>46</v>
      </c>
      <c r="J1098">
        <v>36</v>
      </c>
      <c r="K1098">
        <v>0.92998477929984702</v>
      </c>
      <c r="L1098">
        <v>0.94435857805254997</v>
      </c>
      <c r="M1098">
        <v>1.0154559505409499</v>
      </c>
      <c r="N1098">
        <v>0.93711656441717694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221</v>
      </c>
      <c r="F1099">
        <v>217</v>
      </c>
      <c r="G1099">
        <v>4</v>
      </c>
      <c r="H1099">
        <v>173</v>
      </c>
      <c r="I1099">
        <v>48</v>
      </c>
      <c r="J1099">
        <v>44</v>
      </c>
      <c r="K1099">
        <v>0.78280542986425306</v>
      </c>
      <c r="L1099">
        <v>0.79723502304147398</v>
      </c>
      <c r="M1099">
        <v>1.0184331797235</v>
      </c>
      <c r="N1099">
        <v>0.78995433789954295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1037</v>
      </c>
      <c r="F1100">
        <v>1053</v>
      </c>
      <c r="G1100">
        <v>16</v>
      </c>
      <c r="H1100">
        <v>1029</v>
      </c>
      <c r="I1100">
        <v>8</v>
      </c>
      <c r="J1100">
        <v>24</v>
      </c>
      <c r="K1100">
        <v>0.99228543876566999</v>
      </c>
      <c r="L1100">
        <v>0.97720797720797703</v>
      </c>
      <c r="M1100">
        <v>0.98480531813865102</v>
      </c>
      <c r="N1100">
        <v>0.98468899521531095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616</v>
      </c>
      <c r="I1101">
        <v>69</v>
      </c>
      <c r="J1101">
        <v>100</v>
      </c>
      <c r="K1101">
        <v>0.89927007299270001</v>
      </c>
      <c r="L1101">
        <v>0.86033519553072602</v>
      </c>
      <c r="M1101">
        <v>0.95670391061452498</v>
      </c>
      <c r="N1101">
        <v>0.87937187723054899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230</v>
      </c>
      <c r="F1102">
        <v>224</v>
      </c>
      <c r="G1102">
        <v>6</v>
      </c>
      <c r="H1102">
        <v>161</v>
      </c>
      <c r="I1102">
        <v>69</v>
      </c>
      <c r="J1102">
        <v>63</v>
      </c>
      <c r="K1102">
        <v>0.7</v>
      </c>
      <c r="L1102">
        <v>0.71875</v>
      </c>
      <c r="M1102">
        <v>1.02678571428571</v>
      </c>
      <c r="N1102">
        <v>0.70925110132158498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1000</v>
      </c>
      <c r="F1103">
        <v>1053</v>
      </c>
      <c r="G1103">
        <v>53</v>
      </c>
      <c r="H1103">
        <v>988</v>
      </c>
      <c r="I1103">
        <v>12</v>
      </c>
      <c r="J1103">
        <v>65</v>
      </c>
      <c r="K1103">
        <v>0.98799999999999999</v>
      </c>
      <c r="L1103">
        <v>0.938271604938271</v>
      </c>
      <c r="M1103">
        <v>0.94966761633428298</v>
      </c>
      <c r="N1103">
        <v>0.962493911349244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736</v>
      </c>
      <c r="F1104">
        <v>716</v>
      </c>
      <c r="G1104">
        <v>20</v>
      </c>
      <c r="H1104">
        <v>658</v>
      </c>
      <c r="I1104">
        <v>78</v>
      </c>
      <c r="J1104">
        <v>58</v>
      </c>
      <c r="K1104">
        <v>0.89402173913043403</v>
      </c>
      <c r="L1104">
        <v>0.91899441340782095</v>
      </c>
      <c r="M1104">
        <v>1.0279329608938499</v>
      </c>
      <c r="N1104">
        <v>0.90633608815427003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230</v>
      </c>
      <c r="F1105">
        <v>224</v>
      </c>
      <c r="G1105">
        <v>6</v>
      </c>
      <c r="H1105">
        <v>178</v>
      </c>
      <c r="I1105">
        <v>52</v>
      </c>
      <c r="J1105">
        <v>46</v>
      </c>
      <c r="K1105">
        <v>0.77391304347825995</v>
      </c>
      <c r="L1105">
        <v>0.79464285714285698</v>
      </c>
      <c r="M1105">
        <v>1.02678571428571</v>
      </c>
      <c r="N1105">
        <v>0.78414096916299503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1060</v>
      </c>
      <c r="F1106">
        <v>1053</v>
      </c>
      <c r="G1106">
        <v>7</v>
      </c>
      <c r="H1106">
        <v>1049</v>
      </c>
      <c r="I1106">
        <v>11</v>
      </c>
      <c r="J1106">
        <v>4</v>
      </c>
      <c r="K1106">
        <v>0.98962264150943302</v>
      </c>
      <c r="L1106">
        <v>0.99620132953466201</v>
      </c>
      <c r="M1106">
        <v>1.0066476733143399</v>
      </c>
      <c r="N1106">
        <v>0.992901088499763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731</v>
      </c>
      <c r="F1107">
        <v>716</v>
      </c>
      <c r="G1107">
        <v>15</v>
      </c>
      <c r="H1107">
        <v>667</v>
      </c>
      <c r="I1107">
        <v>64</v>
      </c>
      <c r="J1107">
        <v>49</v>
      </c>
      <c r="K1107">
        <v>0.91244870041039605</v>
      </c>
      <c r="L1107">
        <v>0.93156424581005504</v>
      </c>
      <c r="M1107">
        <v>1.0209497206703899</v>
      </c>
      <c r="N1107">
        <v>0.92190739460953697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213</v>
      </c>
      <c r="F1108">
        <v>224</v>
      </c>
      <c r="G1108">
        <v>11</v>
      </c>
      <c r="H1108">
        <v>168</v>
      </c>
      <c r="I1108">
        <v>45</v>
      </c>
      <c r="J1108">
        <v>56</v>
      </c>
      <c r="K1108">
        <v>0.78873239436619702</v>
      </c>
      <c r="L1108">
        <v>0.75</v>
      </c>
      <c r="M1108">
        <v>0.95089285714285698</v>
      </c>
      <c r="N1108">
        <v>0.76887871853546896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1121</v>
      </c>
      <c r="F1109">
        <v>1101</v>
      </c>
      <c r="G1109">
        <v>20</v>
      </c>
      <c r="H1109">
        <v>1098</v>
      </c>
      <c r="I1109">
        <v>23</v>
      </c>
      <c r="J1109">
        <v>3</v>
      </c>
      <c r="K1109">
        <v>0.97948260481712701</v>
      </c>
      <c r="L1109">
        <v>0.99727520435967298</v>
      </c>
      <c r="M1109">
        <v>1.0181653042688401</v>
      </c>
      <c r="N1109">
        <v>0.98829882988298801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592</v>
      </c>
      <c r="F1110">
        <v>614</v>
      </c>
      <c r="G1110">
        <v>22</v>
      </c>
      <c r="H1110">
        <v>518</v>
      </c>
      <c r="I1110">
        <v>74</v>
      </c>
      <c r="J1110">
        <v>96</v>
      </c>
      <c r="K1110">
        <v>0.875</v>
      </c>
      <c r="L1110">
        <v>0.84364820846905497</v>
      </c>
      <c r="M1110">
        <v>0.96416938110749095</v>
      </c>
      <c r="N1110">
        <v>0.85903814262023204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256</v>
      </c>
      <c r="F1111">
        <v>228</v>
      </c>
      <c r="G1111">
        <v>28</v>
      </c>
      <c r="H1111">
        <v>162</v>
      </c>
      <c r="I1111">
        <v>94</v>
      </c>
      <c r="J1111">
        <v>66</v>
      </c>
      <c r="K1111">
        <v>0.6328125</v>
      </c>
      <c r="L1111">
        <v>0.71052631578947301</v>
      </c>
      <c r="M1111">
        <v>1.12280701754385</v>
      </c>
      <c r="N1111">
        <v>0.669421487603305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1109</v>
      </c>
      <c r="F1112">
        <v>1101</v>
      </c>
      <c r="G1112">
        <v>8</v>
      </c>
      <c r="H1112">
        <v>1095</v>
      </c>
      <c r="I1112">
        <v>14</v>
      </c>
      <c r="J1112">
        <v>6</v>
      </c>
      <c r="K1112">
        <v>0.98737601442741196</v>
      </c>
      <c r="L1112">
        <v>0.99455040871934597</v>
      </c>
      <c r="M1112">
        <v>1.00726612170753</v>
      </c>
      <c r="N1112">
        <v>0.99095022624434304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615</v>
      </c>
      <c r="F1113">
        <v>614</v>
      </c>
      <c r="G1113">
        <v>1</v>
      </c>
      <c r="H1113">
        <v>552</v>
      </c>
      <c r="I1113">
        <v>63</v>
      </c>
      <c r="J1113">
        <v>62</v>
      </c>
      <c r="K1113">
        <v>0.89756097560975601</v>
      </c>
      <c r="L1113">
        <v>0.899022801302931</v>
      </c>
      <c r="M1113">
        <v>1.00162866449511</v>
      </c>
      <c r="N1113">
        <v>0.89829129373474303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243</v>
      </c>
      <c r="F1114">
        <v>228</v>
      </c>
      <c r="G1114">
        <v>15</v>
      </c>
      <c r="H1114">
        <v>179</v>
      </c>
      <c r="I1114">
        <v>64</v>
      </c>
      <c r="J1114">
        <v>49</v>
      </c>
      <c r="K1114">
        <v>0.73662551440329205</v>
      </c>
      <c r="L1114">
        <v>0.78508771929824495</v>
      </c>
      <c r="M1114">
        <v>1.06578947368421</v>
      </c>
      <c r="N1114">
        <v>0.76008492569002095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1118</v>
      </c>
      <c r="F1115">
        <v>1101</v>
      </c>
      <c r="G1115">
        <v>17</v>
      </c>
      <c r="H1115">
        <v>1100</v>
      </c>
      <c r="I1115">
        <v>18</v>
      </c>
      <c r="J1115">
        <v>1</v>
      </c>
      <c r="K1115">
        <v>0.983899821109123</v>
      </c>
      <c r="L1115">
        <v>0.999091734786557</v>
      </c>
      <c r="M1115">
        <v>1.0154405086285101</v>
      </c>
      <c r="N1115">
        <v>0.99143758449752095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613</v>
      </c>
      <c r="F1116">
        <v>614</v>
      </c>
      <c r="G1116">
        <v>1</v>
      </c>
      <c r="H1116">
        <v>554</v>
      </c>
      <c r="I1116">
        <v>59</v>
      </c>
      <c r="J1116">
        <v>60</v>
      </c>
      <c r="K1116">
        <v>0.90375203915171198</v>
      </c>
      <c r="L1116">
        <v>0.90228013029315901</v>
      </c>
      <c r="M1116">
        <v>0.99837133550488599</v>
      </c>
      <c r="N1116">
        <v>0.903015484922575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227</v>
      </c>
      <c r="F1117">
        <v>228</v>
      </c>
      <c r="G1117">
        <v>1</v>
      </c>
      <c r="H1117">
        <v>175</v>
      </c>
      <c r="I1117">
        <v>52</v>
      </c>
      <c r="J1117">
        <v>53</v>
      </c>
      <c r="K1117">
        <v>0.77092511013215803</v>
      </c>
      <c r="L1117">
        <v>0.76754385964912197</v>
      </c>
      <c r="M1117">
        <v>0.99561403508771895</v>
      </c>
      <c r="N1117">
        <v>0.76923076923076905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1044</v>
      </c>
      <c r="F1118">
        <v>1044</v>
      </c>
      <c r="G1118">
        <v>0</v>
      </c>
      <c r="H1118">
        <v>1038</v>
      </c>
      <c r="I1118">
        <v>6</v>
      </c>
      <c r="J1118">
        <v>6</v>
      </c>
      <c r="K1118">
        <v>0.99425287356321801</v>
      </c>
      <c r="L1118">
        <v>0.99425287356321801</v>
      </c>
      <c r="M1118">
        <v>1</v>
      </c>
      <c r="N1118">
        <v>0.99425287356321801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708</v>
      </c>
      <c r="F1119">
        <v>668</v>
      </c>
      <c r="G1119">
        <v>40</v>
      </c>
      <c r="H1119">
        <v>621</v>
      </c>
      <c r="I1119">
        <v>87</v>
      </c>
      <c r="J1119">
        <v>47</v>
      </c>
      <c r="K1119">
        <v>0.87711864406779605</v>
      </c>
      <c r="L1119">
        <v>0.929640718562874</v>
      </c>
      <c r="M1119">
        <v>1.0598802395209499</v>
      </c>
      <c r="N1119">
        <v>0.90261627906976705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251</v>
      </c>
      <c r="F1120">
        <v>217</v>
      </c>
      <c r="G1120">
        <v>34</v>
      </c>
      <c r="H1120">
        <v>166</v>
      </c>
      <c r="I1120">
        <v>85</v>
      </c>
      <c r="J1120">
        <v>51</v>
      </c>
      <c r="K1120">
        <v>0.66135458167330596</v>
      </c>
      <c r="L1120">
        <v>0.76497695852534497</v>
      </c>
      <c r="M1120">
        <v>1.15668202764976</v>
      </c>
      <c r="N1120">
        <v>0.70940170940170899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1053</v>
      </c>
      <c r="F1121">
        <v>1044</v>
      </c>
      <c r="G1121">
        <v>9</v>
      </c>
      <c r="H1121">
        <v>1041</v>
      </c>
      <c r="I1121">
        <v>12</v>
      </c>
      <c r="J1121">
        <v>3</v>
      </c>
      <c r="K1121">
        <v>0.98860398860398802</v>
      </c>
      <c r="L1121">
        <v>0.99712643678160895</v>
      </c>
      <c r="M1121">
        <v>1.0086206896551699</v>
      </c>
      <c r="N1121">
        <v>0.99284692417739595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713</v>
      </c>
      <c r="F1122">
        <v>668</v>
      </c>
      <c r="G1122">
        <v>45</v>
      </c>
      <c r="H1122">
        <v>616</v>
      </c>
      <c r="I1122">
        <v>97</v>
      </c>
      <c r="J1122">
        <v>52</v>
      </c>
      <c r="K1122">
        <v>0.86395511921458601</v>
      </c>
      <c r="L1122">
        <v>0.92215568862275399</v>
      </c>
      <c r="M1122">
        <v>1.06736526946107</v>
      </c>
      <c r="N1122">
        <v>0.89210716871831996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221</v>
      </c>
      <c r="F1123">
        <v>217</v>
      </c>
      <c r="G1123">
        <v>4</v>
      </c>
      <c r="H1123">
        <v>166</v>
      </c>
      <c r="I1123">
        <v>55</v>
      </c>
      <c r="J1123">
        <v>51</v>
      </c>
      <c r="K1123">
        <v>0.75113122171945701</v>
      </c>
      <c r="L1123">
        <v>0.76497695852534497</v>
      </c>
      <c r="M1123">
        <v>1.0184331797235</v>
      </c>
      <c r="N1123">
        <v>0.75799086757990797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1057</v>
      </c>
      <c r="F1124">
        <v>1044</v>
      </c>
      <c r="G1124">
        <v>13</v>
      </c>
      <c r="H1124">
        <v>1043</v>
      </c>
      <c r="I1124">
        <v>14</v>
      </c>
      <c r="J1124">
        <v>1</v>
      </c>
      <c r="K1124">
        <v>0.98675496688741704</v>
      </c>
      <c r="L1124">
        <v>0.99904214559386895</v>
      </c>
      <c r="M1124">
        <v>1.0124521072796899</v>
      </c>
      <c r="N1124">
        <v>0.992860542598762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690</v>
      </c>
      <c r="F1125">
        <v>668</v>
      </c>
      <c r="G1125">
        <v>22</v>
      </c>
      <c r="H1125">
        <v>616</v>
      </c>
      <c r="I1125">
        <v>74</v>
      </c>
      <c r="J1125">
        <v>52</v>
      </c>
      <c r="K1125">
        <v>0.89275362318840501</v>
      </c>
      <c r="L1125">
        <v>0.92215568862275399</v>
      </c>
      <c r="M1125">
        <v>1.0329341317365199</v>
      </c>
      <c r="N1125">
        <v>0.90721649484536004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211</v>
      </c>
      <c r="F1126">
        <v>217</v>
      </c>
      <c r="G1126">
        <v>6</v>
      </c>
      <c r="H1126">
        <v>162</v>
      </c>
      <c r="I1126">
        <v>49</v>
      </c>
      <c r="J1126">
        <v>55</v>
      </c>
      <c r="K1126">
        <v>0.76777251184834105</v>
      </c>
      <c r="L1126">
        <v>0.74654377880184297</v>
      </c>
      <c r="M1126">
        <v>0.972350230414746</v>
      </c>
      <c r="N1126">
        <v>0.75700934579439205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941</v>
      </c>
      <c r="F1127">
        <v>915</v>
      </c>
      <c r="G1127">
        <v>26</v>
      </c>
      <c r="H1127">
        <v>914</v>
      </c>
      <c r="I1127">
        <v>27</v>
      </c>
      <c r="J1127">
        <v>1</v>
      </c>
      <c r="K1127">
        <v>0.97130712008501596</v>
      </c>
      <c r="L1127">
        <v>0.99890710382513603</v>
      </c>
      <c r="M1127">
        <v>1.02841530054644</v>
      </c>
      <c r="N1127">
        <v>0.98491379310344795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693</v>
      </c>
      <c r="F1128">
        <v>701</v>
      </c>
      <c r="G1128">
        <v>8</v>
      </c>
      <c r="H1128">
        <v>634</v>
      </c>
      <c r="I1128">
        <v>59</v>
      </c>
      <c r="J1128">
        <v>67</v>
      </c>
      <c r="K1128">
        <v>0.91486291486291405</v>
      </c>
      <c r="L1128">
        <v>0.90442225392296705</v>
      </c>
      <c r="M1128">
        <v>0.98858773181169701</v>
      </c>
      <c r="N1128">
        <v>0.90961262553802003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188</v>
      </c>
      <c r="F1129">
        <v>195</v>
      </c>
      <c r="G1129">
        <v>7</v>
      </c>
      <c r="H1129">
        <v>119</v>
      </c>
      <c r="I1129">
        <v>69</v>
      </c>
      <c r="J1129">
        <v>76</v>
      </c>
      <c r="K1129">
        <v>0.63297872340425498</v>
      </c>
      <c r="L1129">
        <v>0.61025641025640998</v>
      </c>
      <c r="M1129">
        <v>0.96410256410256401</v>
      </c>
      <c r="N1129">
        <v>0.62140992167101805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949</v>
      </c>
      <c r="F1130">
        <v>915</v>
      </c>
      <c r="G1130">
        <v>34</v>
      </c>
      <c r="H1130">
        <v>913</v>
      </c>
      <c r="I1130">
        <v>36</v>
      </c>
      <c r="J1130">
        <v>2</v>
      </c>
      <c r="K1130">
        <v>0.96206533192834498</v>
      </c>
      <c r="L1130">
        <v>0.99781420765027296</v>
      </c>
      <c r="M1130">
        <v>1.03715846994535</v>
      </c>
      <c r="N1130">
        <v>0.97961373390557904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715</v>
      </c>
      <c r="F1131">
        <v>701</v>
      </c>
      <c r="G1131">
        <v>14</v>
      </c>
      <c r="H1131">
        <v>644</v>
      </c>
      <c r="I1131">
        <v>71</v>
      </c>
      <c r="J1131">
        <v>57</v>
      </c>
      <c r="K1131">
        <v>0.90069930069930004</v>
      </c>
      <c r="L1131">
        <v>0.91868758915834503</v>
      </c>
      <c r="M1131">
        <v>1.0199714693295201</v>
      </c>
      <c r="N1131">
        <v>0.90960451977401102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199</v>
      </c>
      <c r="F1132">
        <v>195</v>
      </c>
      <c r="G1132">
        <v>4</v>
      </c>
      <c r="H1132">
        <v>135</v>
      </c>
      <c r="I1132">
        <v>64</v>
      </c>
      <c r="J1132">
        <v>60</v>
      </c>
      <c r="K1132">
        <v>0.67839195979899503</v>
      </c>
      <c r="L1132">
        <v>0.69230769230769196</v>
      </c>
      <c r="M1132">
        <v>1.02051282051282</v>
      </c>
      <c r="N1132">
        <v>0.68527918781725805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933</v>
      </c>
      <c r="F1133">
        <v>915</v>
      </c>
      <c r="G1133">
        <v>18</v>
      </c>
      <c r="H1133">
        <v>913</v>
      </c>
      <c r="I1133">
        <v>20</v>
      </c>
      <c r="J1133">
        <v>2</v>
      </c>
      <c r="K1133">
        <v>0.97856377277599105</v>
      </c>
      <c r="L1133">
        <v>0.99781420765027296</v>
      </c>
      <c r="M1133">
        <v>1.0196721311475401</v>
      </c>
      <c r="N1133">
        <v>0.98809523809523803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718</v>
      </c>
      <c r="F1134">
        <v>701</v>
      </c>
      <c r="G1134">
        <v>17</v>
      </c>
      <c r="H1134">
        <v>656</v>
      </c>
      <c r="I1134">
        <v>62</v>
      </c>
      <c r="J1134">
        <v>45</v>
      </c>
      <c r="K1134">
        <v>0.91364902506963697</v>
      </c>
      <c r="L1134">
        <v>0.93580599144079801</v>
      </c>
      <c r="M1134">
        <v>1.0242510699001399</v>
      </c>
      <c r="N1134">
        <v>0.924594785059901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196</v>
      </c>
      <c r="F1135">
        <v>195</v>
      </c>
      <c r="G1135">
        <v>1</v>
      </c>
      <c r="H1135">
        <v>157</v>
      </c>
      <c r="I1135">
        <v>39</v>
      </c>
      <c r="J1135">
        <v>38</v>
      </c>
      <c r="K1135">
        <v>0.80102040816326503</v>
      </c>
      <c r="L1135">
        <v>0.80512820512820504</v>
      </c>
      <c r="M1135">
        <v>1.0051282051282</v>
      </c>
      <c r="N1135">
        <v>0.80306905370843995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1143</v>
      </c>
      <c r="F1136">
        <v>1230</v>
      </c>
      <c r="G1136">
        <v>87</v>
      </c>
      <c r="H1136">
        <v>1136</v>
      </c>
      <c r="I1136">
        <v>7</v>
      </c>
      <c r="J1136">
        <v>94</v>
      </c>
      <c r="K1136">
        <v>0.99387576552930801</v>
      </c>
      <c r="L1136">
        <v>0.92357723577235695</v>
      </c>
      <c r="M1136">
        <v>0.92926829268292599</v>
      </c>
      <c r="N1136">
        <v>0.95743784239359397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786</v>
      </c>
      <c r="F1137">
        <v>761</v>
      </c>
      <c r="G1137">
        <v>25</v>
      </c>
      <c r="H1137">
        <v>682</v>
      </c>
      <c r="I1137">
        <v>104</v>
      </c>
      <c r="J1137">
        <v>79</v>
      </c>
      <c r="K1137">
        <v>0.86768447837150098</v>
      </c>
      <c r="L1137">
        <v>0.89618922470433604</v>
      </c>
      <c r="M1137">
        <v>1.03285151116951</v>
      </c>
      <c r="N1137">
        <v>0.88170652876535205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266</v>
      </c>
      <c r="F1138">
        <v>225</v>
      </c>
      <c r="G1138">
        <v>41</v>
      </c>
      <c r="H1138">
        <v>160</v>
      </c>
      <c r="I1138">
        <v>106</v>
      </c>
      <c r="J1138">
        <v>65</v>
      </c>
      <c r="K1138">
        <v>0.60150375939849599</v>
      </c>
      <c r="L1138">
        <v>0.71111111111111103</v>
      </c>
      <c r="M1138">
        <v>1.1822222222222201</v>
      </c>
      <c r="N1138">
        <v>0.65173116089613004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1239</v>
      </c>
      <c r="F1139">
        <v>1230</v>
      </c>
      <c r="G1139">
        <v>9</v>
      </c>
      <c r="H1139">
        <v>1211</v>
      </c>
      <c r="I1139">
        <v>28</v>
      </c>
      <c r="J1139">
        <v>19</v>
      </c>
      <c r="K1139">
        <v>0.97740112994350203</v>
      </c>
      <c r="L1139">
        <v>0.98455284552845501</v>
      </c>
      <c r="M1139">
        <v>1.0073170731707299</v>
      </c>
      <c r="N1139">
        <v>0.98096395301741501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728</v>
      </c>
      <c r="F1140">
        <v>761</v>
      </c>
      <c r="G1140">
        <v>33</v>
      </c>
      <c r="H1140">
        <v>651</v>
      </c>
      <c r="I1140">
        <v>77</v>
      </c>
      <c r="J1140">
        <v>110</v>
      </c>
      <c r="K1140">
        <v>0.89423076923076905</v>
      </c>
      <c r="L1140">
        <v>0.85545335085413898</v>
      </c>
      <c r="M1140">
        <v>0.95663600525624104</v>
      </c>
      <c r="N1140">
        <v>0.87441235728676903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226</v>
      </c>
      <c r="F1141">
        <v>225</v>
      </c>
      <c r="G1141">
        <v>1</v>
      </c>
      <c r="H1141">
        <v>176</v>
      </c>
      <c r="I1141">
        <v>50</v>
      </c>
      <c r="J1141">
        <v>49</v>
      </c>
      <c r="K1141">
        <v>0.77876106194690198</v>
      </c>
      <c r="L1141">
        <v>0.78222222222222204</v>
      </c>
      <c r="M1141">
        <v>1.00444444444444</v>
      </c>
      <c r="N1141">
        <v>0.78048780487804803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1245</v>
      </c>
      <c r="F1142">
        <v>1230</v>
      </c>
      <c r="G1142">
        <v>15</v>
      </c>
      <c r="H1142">
        <v>1225</v>
      </c>
      <c r="I1142">
        <v>20</v>
      </c>
      <c r="J1142">
        <v>5</v>
      </c>
      <c r="K1142">
        <v>0.98393574297188702</v>
      </c>
      <c r="L1142">
        <v>0.99593495934959297</v>
      </c>
      <c r="M1142">
        <v>1.01219512195121</v>
      </c>
      <c r="N1142">
        <v>0.98989898989898994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778</v>
      </c>
      <c r="F1143">
        <v>761</v>
      </c>
      <c r="G1143">
        <v>17</v>
      </c>
      <c r="H1143">
        <v>678</v>
      </c>
      <c r="I1143">
        <v>100</v>
      </c>
      <c r="J1143">
        <v>83</v>
      </c>
      <c r="K1143">
        <v>0.87146529562982</v>
      </c>
      <c r="L1143">
        <v>0.89093298291721401</v>
      </c>
      <c r="M1143">
        <v>1.02233902759526</v>
      </c>
      <c r="N1143">
        <v>0.88109161793372304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214</v>
      </c>
      <c r="F1144">
        <v>225</v>
      </c>
      <c r="G1144">
        <v>11</v>
      </c>
      <c r="H1144">
        <v>170</v>
      </c>
      <c r="I1144">
        <v>44</v>
      </c>
      <c r="J1144">
        <v>55</v>
      </c>
      <c r="K1144">
        <v>0.79439252336448596</v>
      </c>
      <c r="L1144">
        <v>0.75555555555555498</v>
      </c>
      <c r="M1144">
        <v>0.95111111111111102</v>
      </c>
      <c r="N1144">
        <v>0.77448747152619501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1020</v>
      </c>
      <c r="F1145">
        <v>1035</v>
      </c>
      <c r="G1145">
        <v>15</v>
      </c>
      <c r="H1145">
        <v>1010</v>
      </c>
      <c r="I1145">
        <v>10</v>
      </c>
      <c r="J1145">
        <v>25</v>
      </c>
      <c r="K1145">
        <v>0.99019607843137203</v>
      </c>
      <c r="L1145">
        <v>0.97584541062801899</v>
      </c>
      <c r="M1145">
        <v>0.98550724637681097</v>
      </c>
      <c r="N1145">
        <v>0.98296836982968305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808</v>
      </c>
      <c r="F1146">
        <v>827</v>
      </c>
      <c r="G1146">
        <v>19</v>
      </c>
      <c r="H1146">
        <v>732</v>
      </c>
      <c r="I1146">
        <v>76</v>
      </c>
      <c r="J1146">
        <v>95</v>
      </c>
      <c r="K1146">
        <v>0.90594059405940597</v>
      </c>
      <c r="L1146">
        <v>0.88512696493349396</v>
      </c>
      <c r="M1146">
        <v>0.97702539298669799</v>
      </c>
      <c r="N1146">
        <v>0.89541284403669696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260</v>
      </c>
      <c r="F1147">
        <v>243</v>
      </c>
      <c r="G1147">
        <v>17</v>
      </c>
      <c r="H1147">
        <v>155</v>
      </c>
      <c r="I1147">
        <v>105</v>
      </c>
      <c r="J1147">
        <v>88</v>
      </c>
      <c r="K1147">
        <v>0.59615384615384603</v>
      </c>
      <c r="L1147">
        <v>0.63786008230452595</v>
      </c>
      <c r="M1147">
        <v>1.06995884773662</v>
      </c>
      <c r="N1147">
        <v>0.61630218687872695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1048</v>
      </c>
      <c r="F1148">
        <v>1035</v>
      </c>
      <c r="G1148">
        <v>13</v>
      </c>
      <c r="H1148">
        <v>1027</v>
      </c>
      <c r="I1148">
        <v>21</v>
      </c>
      <c r="J1148">
        <v>8</v>
      </c>
      <c r="K1148">
        <v>0.97996183206106802</v>
      </c>
      <c r="L1148">
        <v>0.99227053140096599</v>
      </c>
      <c r="M1148">
        <v>1.0125603864734301</v>
      </c>
      <c r="N1148">
        <v>0.98607777244359096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819</v>
      </c>
      <c r="F1149">
        <v>827</v>
      </c>
      <c r="G1149">
        <v>8</v>
      </c>
      <c r="H1149">
        <v>747</v>
      </c>
      <c r="I1149">
        <v>72</v>
      </c>
      <c r="J1149">
        <v>80</v>
      </c>
      <c r="K1149">
        <v>0.91208791208791196</v>
      </c>
      <c r="L1149">
        <v>0.90326481257557401</v>
      </c>
      <c r="M1149">
        <v>0.99032648125755696</v>
      </c>
      <c r="N1149">
        <v>0.90765492102065604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232</v>
      </c>
      <c r="F1150">
        <v>243</v>
      </c>
      <c r="G1150">
        <v>11</v>
      </c>
      <c r="H1150">
        <v>174</v>
      </c>
      <c r="I1150">
        <v>58</v>
      </c>
      <c r="J1150">
        <v>69</v>
      </c>
      <c r="K1150">
        <v>0.75</v>
      </c>
      <c r="L1150">
        <v>0.71604938271604901</v>
      </c>
      <c r="M1150">
        <v>0.95473251028806505</v>
      </c>
      <c r="N1150">
        <v>0.73263157894736797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1049</v>
      </c>
      <c r="F1151">
        <v>1035</v>
      </c>
      <c r="G1151">
        <v>14</v>
      </c>
      <c r="H1151">
        <v>1030</v>
      </c>
      <c r="I1151">
        <v>19</v>
      </c>
      <c r="J1151">
        <v>5</v>
      </c>
      <c r="K1151">
        <v>0.98188751191611001</v>
      </c>
      <c r="L1151">
        <v>0.99516908212560296</v>
      </c>
      <c r="M1151">
        <v>1.0135265700483</v>
      </c>
      <c r="N1151">
        <v>0.98848368522072905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853</v>
      </c>
      <c r="F1152">
        <v>827</v>
      </c>
      <c r="G1152">
        <v>26</v>
      </c>
      <c r="H1152">
        <v>773</v>
      </c>
      <c r="I1152">
        <v>80</v>
      </c>
      <c r="J1152">
        <v>54</v>
      </c>
      <c r="K1152">
        <v>0.90621336459554502</v>
      </c>
      <c r="L1152">
        <v>0.93470374848851201</v>
      </c>
      <c r="M1152">
        <v>1.0314389359129299</v>
      </c>
      <c r="N1152">
        <v>0.92023809523809497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236</v>
      </c>
      <c r="F1153">
        <v>243</v>
      </c>
      <c r="G1153">
        <v>7</v>
      </c>
      <c r="H1153">
        <v>167</v>
      </c>
      <c r="I1153">
        <v>69</v>
      </c>
      <c r="J1153">
        <v>76</v>
      </c>
      <c r="K1153">
        <v>0.70762711864406702</v>
      </c>
      <c r="L1153">
        <v>0.687242798353909</v>
      </c>
      <c r="M1153">
        <v>0.97119341563785999</v>
      </c>
      <c r="N1153">
        <v>0.69728601252609601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1099</v>
      </c>
      <c r="F1154">
        <v>1107</v>
      </c>
      <c r="G1154">
        <v>8</v>
      </c>
      <c r="H1154">
        <v>1090</v>
      </c>
      <c r="I1154">
        <v>9</v>
      </c>
      <c r="J1154">
        <v>17</v>
      </c>
      <c r="K1154">
        <v>0.99181073703366696</v>
      </c>
      <c r="L1154">
        <v>0.98464317976513005</v>
      </c>
      <c r="M1154">
        <v>0.99277326106594399</v>
      </c>
      <c r="N1154">
        <v>0.98821396192203004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646</v>
      </c>
      <c r="F1155">
        <v>701</v>
      </c>
      <c r="G1155">
        <v>55</v>
      </c>
      <c r="H1155">
        <v>606</v>
      </c>
      <c r="I1155">
        <v>40</v>
      </c>
      <c r="J1155">
        <v>95</v>
      </c>
      <c r="K1155">
        <v>0.93808049535603699</v>
      </c>
      <c r="L1155">
        <v>0.86447931526390798</v>
      </c>
      <c r="M1155">
        <v>0.92154065620542003</v>
      </c>
      <c r="N1155">
        <v>0.89977728285077896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253</v>
      </c>
      <c r="F1156">
        <v>266</v>
      </c>
      <c r="G1156">
        <v>13</v>
      </c>
      <c r="H1156">
        <v>161</v>
      </c>
      <c r="I1156">
        <v>92</v>
      </c>
      <c r="J1156">
        <v>105</v>
      </c>
      <c r="K1156">
        <v>0.63636363636363602</v>
      </c>
      <c r="L1156">
        <v>0.60526315789473595</v>
      </c>
      <c r="M1156">
        <v>0.95112781954887204</v>
      </c>
      <c r="N1156">
        <v>0.620423892100192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1117</v>
      </c>
      <c r="F1157">
        <v>1107</v>
      </c>
      <c r="G1157">
        <v>10</v>
      </c>
      <c r="H1157">
        <v>1099</v>
      </c>
      <c r="I1157">
        <v>18</v>
      </c>
      <c r="J1157">
        <v>8</v>
      </c>
      <c r="K1157">
        <v>0.98388540734109198</v>
      </c>
      <c r="L1157">
        <v>0.99277326106594399</v>
      </c>
      <c r="M1157">
        <v>1.00903342366757</v>
      </c>
      <c r="N1157">
        <v>0.98830935251798502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605</v>
      </c>
      <c r="F1158">
        <v>701</v>
      </c>
      <c r="G1158">
        <v>96</v>
      </c>
      <c r="H1158">
        <v>570</v>
      </c>
      <c r="I1158">
        <v>35</v>
      </c>
      <c r="J1158">
        <v>131</v>
      </c>
      <c r="K1158">
        <v>0.94214876033057804</v>
      </c>
      <c r="L1158">
        <v>0.81312410841654703</v>
      </c>
      <c r="M1158">
        <v>0.86305278174037003</v>
      </c>
      <c r="N1158">
        <v>0.872894333843797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263</v>
      </c>
      <c r="F1159">
        <v>266</v>
      </c>
      <c r="G1159">
        <v>3</v>
      </c>
      <c r="H1159">
        <v>206</v>
      </c>
      <c r="I1159">
        <v>57</v>
      </c>
      <c r="J1159">
        <v>60</v>
      </c>
      <c r="K1159">
        <v>0.78326996197718601</v>
      </c>
      <c r="L1159">
        <v>0.77443609022556303</v>
      </c>
      <c r="M1159">
        <v>0.988721804511278</v>
      </c>
      <c r="N1159">
        <v>0.77882797731568998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1106</v>
      </c>
      <c r="F1160">
        <v>1107</v>
      </c>
      <c r="G1160">
        <v>1</v>
      </c>
      <c r="H1160">
        <v>1100</v>
      </c>
      <c r="I1160">
        <v>6</v>
      </c>
      <c r="J1160">
        <v>7</v>
      </c>
      <c r="K1160">
        <v>0.99457504520795603</v>
      </c>
      <c r="L1160">
        <v>0.99367660343270103</v>
      </c>
      <c r="M1160">
        <v>0.99909665763324296</v>
      </c>
      <c r="N1160">
        <v>0.99412562132851301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707</v>
      </c>
      <c r="F1161">
        <v>701</v>
      </c>
      <c r="G1161">
        <v>6</v>
      </c>
      <c r="H1161">
        <v>668</v>
      </c>
      <c r="I1161">
        <v>39</v>
      </c>
      <c r="J1161">
        <v>33</v>
      </c>
      <c r="K1161">
        <v>0.94483734087694404</v>
      </c>
      <c r="L1161">
        <v>0.95292439372325199</v>
      </c>
      <c r="M1161">
        <v>1.0085592011412201</v>
      </c>
      <c r="N1161">
        <v>0.94886363636363602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249</v>
      </c>
      <c r="F1162">
        <v>266</v>
      </c>
      <c r="G1162">
        <v>17</v>
      </c>
      <c r="H1162">
        <v>200</v>
      </c>
      <c r="I1162">
        <v>49</v>
      </c>
      <c r="J1162">
        <v>66</v>
      </c>
      <c r="K1162">
        <v>0.80321285140562204</v>
      </c>
      <c r="L1162">
        <v>0.75187969924812004</v>
      </c>
      <c r="M1162">
        <v>0.93609022556390897</v>
      </c>
      <c r="N1162">
        <v>0.77669902912621303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1019</v>
      </c>
      <c r="F1163">
        <v>1014</v>
      </c>
      <c r="G1163">
        <v>5</v>
      </c>
      <c r="H1163">
        <v>1005</v>
      </c>
      <c r="I1163">
        <v>14</v>
      </c>
      <c r="J1163">
        <v>9</v>
      </c>
      <c r="K1163">
        <v>0.98626104023552497</v>
      </c>
      <c r="L1163">
        <v>0.99112426035502899</v>
      </c>
      <c r="M1163">
        <v>1.0049309664694199</v>
      </c>
      <c r="N1163">
        <v>0.98868666994589205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657</v>
      </c>
      <c r="F1164">
        <v>656</v>
      </c>
      <c r="G1164">
        <v>1</v>
      </c>
      <c r="H1164">
        <v>596</v>
      </c>
      <c r="I1164">
        <v>61</v>
      </c>
      <c r="J1164">
        <v>60</v>
      </c>
      <c r="K1164">
        <v>0.90715372907153702</v>
      </c>
      <c r="L1164">
        <v>0.90853658536585302</v>
      </c>
      <c r="M1164">
        <v>1.0015243902438999</v>
      </c>
      <c r="N1164">
        <v>0.90784463061690701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251</v>
      </c>
      <c r="F1165">
        <v>247</v>
      </c>
      <c r="G1165">
        <v>4</v>
      </c>
      <c r="H1165">
        <v>189</v>
      </c>
      <c r="I1165">
        <v>62</v>
      </c>
      <c r="J1165">
        <v>58</v>
      </c>
      <c r="K1165">
        <v>0.75298804780876405</v>
      </c>
      <c r="L1165">
        <v>0.76518218623481704</v>
      </c>
      <c r="M1165">
        <v>1.0161943319838</v>
      </c>
      <c r="N1165">
        <v>0.75903614457831303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1037</v>
      </c>
      <c r="F1166">
        <v>1014</v>
      </c>
      <c r="G1166">
        <v>23</v>
      </c>
      <c r="H1166">
        <v>1004</v>
      </c>
      <c r="I1166">
        <v>33</v>
      </c>
      <c r="J1166">
        <v>10</v>
      </c>
      <c r="K1166">
        <v>0.96817743490838903</v>
      </c>
      <c r="L1166">
        <v>0.99013806706114305</v>
      </c>
      <c r="M1166">
        <v>1.02268244575936</v>
      </c>
      <c r="N1166">
        <v>0.97903461725987295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682</v>
      </c>
      <c r="F1167">
        <v>656</v>
      </c>
      <c r="G1167">
        <v>26</v>
      </c>
      <c r="H1167">
        <v>599</v>
      </c>
      <c r="I1167">
        <v>83</v>
      </c>
      <c r="J1167">
        <v>57</v>
      </c>
      <c r="K1167">
        <v>0.87829912023460399</v>
      </c>
      <c r="L1167">
        <v>0.91310975609756095</v>
      </c>
      <c r="M1167">
        <v>1.03963414634146</v>
      </c>
      <c r="N1167">
        <v>0.89536621823617302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247</v>
      </c>
      <c r="F1168">
        <v>247</v>
      </c>
      <c r="G1168">
        <v>0</v>
      </c>
      <c r="H1168">
        <v>206</v>
      </c>
      <c r="I1168">
        <v>41</v>
      </c>
      <c r="J1168">
        <v>41</v>
      </c>
      <c r="K1168">
        <v>0.834008097165991</v>
      </c>
      <c r="L1168">
        <v>0.834008097165991</v>
      </c>
      <c r="M1168">
        <v>1</v>
      </c>
      <c r="N1168">
        <v>0.834008097165991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1034</v>
      </c>
      <c r="F1169">
        <v>1014</v>
      </c>
      <c r="G1169">
        <v>20</v>
      </c>
      <c r="H1169">
        <v>1012</v>
      </c>
      <c r="I1169">
        <v>22</v>
      </c>
      <c r="J1169">
        <v>2</v>
      </c>
      <c r="K1169">
        <v>0.97872340425531901</v>
      </c>
      <c r="L1169">
        <v>0.99802761341222801</v>
      </c>
      <c r="M1169">
        <v>1.0197238658777099</v>
      </c>
      <c r="N1169">
        <v>0.988281249999999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672</v>
      </c>
      <c r="F1170">
        <v>656</v>
      </c>
      <c r="G1170">
        <v>16</v>
      </c>
      <c r="H1170">
        <v>614</v>
      </c>
      <c r="I1170">
        <v>58</v>
      </c>
      <c r="J1170">
        <v>42</v>
      </c>
      <c r="K1170">
        <v>0.91369047619047605</v>
      </c>
      <c r="L1170">
        <v>0.93597560975609695</v>
      </c>
      <c r="M1170">
        <v>1.0243902439024299</v>
      </c>
      <c r="N1170">
        <v>0.92469879518072196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233</v>
      </c>
      <c r="F1171">
        <v>247</v>
      </c>
      <c r="G1171">
        <v>14</v>
      </c>
      <c r="H1171">
        <v>192</v>
      </c>
      <c r="I1171">
        <v>41</v>
      </c>
      <c r="J1171">
        <v>55</v>
      </c>
      <c r="K1171">
        <v>0.82403433476394805</v>
      </c>
      <c r="L1171">
        <v>0.77732793522267196</v>
      </c>
      <c r="M1171">
        <v>0.94331983805667996</v>
      </c>
      <c r="N1171">
        <v>0.8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1068</v>
      </c>
      <c r="F1172">
        <v>1070</v>
      </c>
      <c r="G1172">
        <v>2</v>
      </c>
      <c r="H1172">
        <v>1059</v>
      </c>
      <c r="I1172">
        <v>9</v>
      </c>
      <c r="J1172">
        <v>11</v>
      </c>
      <c r="K1172">
        <v>0.99157303370786498</v>
      </c>
      <c r="L1172">
        <v>0.98971962616822395</v>
      </c>
      <c r="M1172">
        <v>0.99813084112149497</v>
      </c>
      <c r="N1172">
        <v>0.99064546304957901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697</v>
      </c>
      <c r="F1173">
        <v>700</v>
      </c>
      <c r="G1173">
        <v>3</v>
      </c>
      <c r="H1173">
        <v>616</v>
      </c>
      <c r="I1173">
        <v>81</v>
      </c>
      <c r="J1173">
        <v>84</v>
      </c>
      <c r="K1173">
        <v>0.88378766140602505</v>
      </c>
      <c r="L1173">
        <v>0.88</v>
      </c>
      <c r="M1173">
        <v>0.995714285714285</v>
      </c>
      <c r="N1173">
        <v>0.88188976377952699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242</v>
      </c>
      <c r="F1174">
        <v>239</v>
      </c>
      <c r="G1174">
        <v>3</v>
      </c>
      <c r="H1174">
        <v>162</v>
      </c>
      <c r="I1174">
        <v>80</v>
      </c>
      <c r="J1174">
        <v>77</v>
      </c>
      <c r="K1174">
        <v>0.669421487603305</v>
      </c>
      <c r="L1174">
        <v>0.67782426778242599</v>
      </c>
      <c r="M1174">
        <v>1.01255230125523</v>
      </c>
      <c r="N1174">
        <v>0.67359667359667297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1086</v>
      </c>
      <c r="F1175">
        <v>1070</v>
      </c>
      <c r="G1175">
        <v>16</v>
      </c>
      <c r="H1175">
        <v>1069</v>
      </c>
      <c r="I1175">
        <v>17</v>
      </c>
      <c r="J1175">
        <v>1</v>
      </c>
      <c r="K1175">
        <v>0.98434622467771604</v>
      </c>
      <c r="L1175">
        <v>0.99906542056074699</v>
      </c>
      <c r="M1175">
        <v>1.01495327102803</v>
      </c>
      <c r="N1175">
        <v>0.99165120593692002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690</v>
      </c>
      <c r="F1176">
        <v>700</v>
      </c>
      <c r="G1176">
        <v>10</v>
      </c>
      <c r="H1176">
        <v>619</v>
      </c>
      <c r="I1176">
        <v>71</v>
      </c>
      <c r="J1176">
        <v>81</v>
      </c>
      <c r="K1176">
        <v>0.89710144927536195</v>
      </c>
      <c r="L1176">
        <v>0.88428571428571401</v>
      </c>
      <c r="M1176">
        <v>0.98571428571428499</v>
      </c>
      <c r="N1176">
        <v>0.89064748201438804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230</v>
      </c>
      <c r="F1177">
        <v>239</v>
      </c>
      <c r="G1177">
        <v>9</v>
      </c>
      <c r="H1177">
        <v>182</v>
      </c>
      <c r="I1177">
        <v>48</v>
      </c>
      <c r="J1177">
        <v>57</v>
      </c>
      <c r="K1177">
        <v>0.79130434782608605</v>
      </c>
      <c r="L1177">
        <v>0.76150627615062705</v>
      </c>
      <c r="M1177">
        <v>0.96234309623430903</v>
      </c>
      <c r="N1177">
        <v>0.77611940298507398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1076</v>
      </c>
      <c r="F1178">
        <v>1070</v>
      </c>
      <c r="G1178">
        <v>6</v>
      </c>
      <c r="H1178">
        <v>1069</v>
      </c>
      <c r="I1178">
        <v>7</v>
      </c>
      <c r="J1178">
        <v>1</v>
      </c>
      <c r="K1178">
        <v>0.99349442379182096</v>
      </c>
      <c r="L1178">
        <v>0.99906542056074699</v>
      </c>
      <c r="M1178">
        <v>1.0056074766355101</v>
      </c>
      <c r="N1178">
        <v>0.99627213420316796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709</v>
      </c>
      <c r="F1179">
        <v>700</v>
      </c>
      <c r="G1179">
        <v>9</v>
      </c>
      <c r="H1179">
        <v>643</v>
      </c>
      <c r="I1179">
        <v>66</v>
      </c>
      <c r="J1179">
        <v>57</v>
      </c>
      <c r="K1179">
        <v>0.90691114245416005</v>
      </c>
      <c r="L1179">
        <v>0.91857142857142804</v>
      </c>
      <c r="M1179">
        <v>1.01285714285714</v>
      </c>
      <c r="N1179">
        <v>0.912704045422285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220</v>
      </c>
      <c r="F1180">
        <v>239</v>
      </c>
      <c r="G1180">
        <v>19</v>
      </c>
      <c r="H1180">
        <v>175</v>
      </c>
      <c r="I1180">
        <v>45</v>
      </c>
      <c r="J1180">
        <v>64</v>
      </c>
      <c r="K1180">
        <v>0.79545454545454497</v>
      </c>
      <c r="L1180">
        <v>0.73221757322175696</v>
      </c>
      <c r="M1180">
        <v>0.92050209205020905</v>
      </c>
      <c r="N1180">
        <v>0.762527233115468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1009</v>
      </c>
      <c r="F1181">
        <v>1007</v>
      </c>
      <c r="G1181">
        <v>2</v>
      </c>
      <c r="H1181">
        <v>1005</v>
      </c>
      <c r="I1181">
        <v>4</v>
      </c>
      <c r="J1181">
        <v>2</v>
      </c>
      <c r="K1181">
        <v>0.99603567888999001</v>
      </c>
      <c r="L1181">
        <v>0.99801390268123102</v>
      </c>
      <c r="M1181">
        <v>1.00198609731876</v>
      </c>
      <c r="N1181">
        <v>0.99702380952380898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687</v>
      </c>
      <c r="F1182">
        <v>641</v>
      </c>
      <c r="G1182">
        <v>46</v>
      </c>
      <c r="H1182">
        <v>583</v>
      </c>
      <c r="I1182">
        <v>104</v>
      </c>
      <c r="J1182">
        <v>58</v>
      </c>
      <c r="K1182">
        <v>0.84861717612809295</v>
      </c>
      <c r="L1182">
        <v>0.909516380655226</v>
      </c>
      <c r="M1182">
        <v>1.0717628705148201</v>
      </c>
      <c r="N1182">
        <v>0.87801204819277101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287</v>
      </c>
      <c r="F1183">
        <v>204</v>
      </c>
      <c r="G1183">
        <v>83</v>
      </c>
      <c r="H1183">
        <v>177</v>
      </c>
      <c r="I1183">
        <v>110</v>
      </c>
      <c r="J1183">
        <v>27</v>
      </c>
      <c r="K1183">
        <v>0.61672473867595801</v>
      </c>
      <c r="L1183">
        <v>0.86764705882352899</v>
      </c>
      <c r="M1183">
        <v>1.40686274509803</v>
      </c>
      <c r="N1183">
        <v>0.72097759674134398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1057</v>
      </c>
      <c r="F1184">
        <v>1007</v>
      </c>
      <c r="G1184">
        <v>50</v>
      </c>
      <c r="H1184">
        <v>1007</v>
      </c>
      <c r="I1184">
        <v>50</v>
      </c>
      <c r="J1184">
        <v>0</v>
      </c>
      <c r="K1184">
        <v>0.95269631031220403</v>
      </c>
      <c r="L1184">
        <v>1</v>
      </c>
      <c r="M1184">
        <v>1.0496524329692101</v>
      </c>
      <c r="N1184">
        <v>0.97577519379844901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650</v>
      </c>
      <c r="F1185">
        <v>641</v>
      </c>
      <c r="G1185">
        <v>9</v>
      </c>
      <c r="H1185">
        <v>563</v>
      </c>
      <c r="I1185">
        <v>87</v>
      </c>
      <c r="J1185">
        <v>78</v>
      </c>
      <c r="K1185">
        <v>0.86615384615384605</v>
      </c>
      <c r="L1185">
        <v>0.87831513260530403</v>
      </c>
      <c r="M1185">
        <v>1.0140405616224599</v>
      </c>
      <c r="N1185">
        <v>0.87219209914794704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232</v>
      </c>
      <c r="F1186">
        <v>204</v>
      </c>
      <c r="G1186">
        <v>28</v>
      </c>
      <c r="H1186">
        <v>160</v>
      </c>
      <c r="I1186">
        <v>72</v>
      </c>
      <c r="J1186">
        <v>44</v>
      </c>
      <c r="K1186">
        <v>0.68965517241379304</v>
      </c>
      <c r="L1186">
        <v>0.78431372549019596</v>
      </c>
      <c r="M1186">
        <v>1.1372549019607801</v>
      </c>
      <c r="N1186">
        <v>0.73394495412843996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1021</v>
      </c>
      <c r="F1187">
        <v>1007</v>
      </c>
      <c r="G1187">
        <v>14</v>
      </c>
      <c r="H1187">
        <v>1007</v>
      </c>
      <c r="I1187">
        <v>14</v>
      </c>
      <c r="J1187">
        <v>0</v>
      </c>
      <c r="K1187">
        <v>0.98628795298726701</v>
      </c>
      <c r="L1187">
        <v>1</v>
      </c>
      <c r="M1187">
        <v>1.0139026812313801</v>
      </c>
      <c r="N1187">
        <v>0.99309664694279998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653</v>
      </c>
      <c r="F1188">
        <v>641</v>
      </c>
      <c r="G1188">
        <v>12</v>
      </c>
      <c r="H1188">
        <v>572</v>
      </c>
      <c r="I1188">
        <v>81</v>
      </c>
      <c r="J1188">
        <v>69</v>
      </c>
      <c r="K1188">
        <v>0.87595712098009104</v>
      </c>
      <c r="L1188">
        <v>0.89235569422776895</v>
      </c>
      <c r="M1188">
        <v>1.0187207488299499</v>
      </c>
      <c r="N1188">
        <v>0.884080370942813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215</v>
      </c>
      <c r="F1189">
        <v>204</v>
      </c>
      <c r="G1189">
        <v>11</v>
      </c>
      <c r="H1189">
        <v>160</v>
      </c>
      <c r="I1189">
        <v>55</v>
      </c>
      <c r="J1189">
        <v>44</v>
      </c>
      <c r="K1189">
        <v>0.74418604651162701</v>
      </c>
      <c r="L1189">
        <v>0.78431372549019596</v>
      </c>
      <c r="M1189">
        <v>1.0539215686274499</v>
      </c>
      <c r="N1189">
        <v>0.76372315035799498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978</v>
      </c>
      <c r="F1190">
        <v>1000</v>
      </c>
      <c r="G1190">
        <v>22</v>
      </c>
      <c r="H1190">
        <v>976</v>
      </c>
      <c r="I1190">
        <v>2</v>
      </c>
      <c r="J1190">
        <v>24</v>
      </c>
      <c r="K1190">
        <v>0.99795501022494804</v>
      </c>
      <c r="L1190">
        <v>0.97599999999999998</v>
      </c>
      <c r="M1190">
        <v>0.97799999999999998</v>
      </c>
      <c r="N1190">
        <v>0.98685540950454997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831</v>
      </c>
      <c r="F1191">
        <v>815</v>
      </c>
      <c r="G1191">
        <v>16</v>
      </c>
      <c r="H1191">
        <v>754</v>
      </c>
      <c r="I1191">
        <v>77</v>
      </c>
      <c r="J1191">
        <v>61</v>
      </c>
      <c r="K1191">
        <v>0.90734055354993903</v>
      </c>
      <c r="L1191">
        <v>0.92515337423312805</v>
      </c>
      <c r="M1191">
        <v>1.01963190184049</v>
      </c>
      <c r="N1191">
        <v>0.91616038882138495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272</v>
      </c>
      <c r="F1192">
        <v>216</v>
      </c>
      <c r="G1192">
        <v>56</v>
      </c>
      <c r="H1192">
        <v>165</v>
      </c>
      <c r="I1192">
        <v>107</v>
      </c>
      <c r="J1192">
        <v>51</v>
      </c>
      <c r="K1192">
        <v>0.60661764705882304</v>
      </c>
      <c r="L1192">
        <v>0.76388888888888795</v>
      </c>
      <c r="M1192">
        <v>1.25925925925925</v>
      </c>
      <c r="N1192">
        <v>0.67622950819672101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1027</v>
      </c>
      <c r="F1193">
        <v>1000</v>
      </c>
      <c r="G1193">
        <v>27</v>
      </c>
      <c r="H1193">
        <v>1000</v>
      </c>
      <c r="I1193">
        <v>27</v>
      </c>
      <c r="J1193">
        <v>0</v>
      </c>
      <c r="K1193">
        <v>0.97370983446932802</v>
      </c>
      <c r="L1193">
        <v>1</v>
      </c>
      <c r="M1193">
        <v>1.0269999999999999</v>
      </c>
      <c r="N1193">
        <v>0.98667982239763097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836</v>
      </c>
      <c r="F1194">
        <v>815</v>
      </c>
      <c r="G1194">
        <v>21</v>
      </c>
      <c r="H1194">
        <v>766</v>
      </c>
      <c r="I1194">
        <v>70</v>
      </c>
      <c r="J1194">
        <v>49</v>
      </c>
      <c r="K1194">
        <v>0.91626794258373201</v>
      </c>
      <c r="L1194">
        <v>0.93987730061349695</v>
      </c>
      <c r="M1194">
        <v>1.02576687116564</v>
      </c>
      <c r="N1194">
        <v>0.92792247122955696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239</v>
      </c>
      <c r="F1195">
        <v>216</v>
      </c>
      <c r="G1195">
        <v>23</v>
      </c>
      <c r="H1195">
        <v>179</v>
      </c>
      <c r="I1195">
        <v>60</v>
      </c>
      <c r="J1195">
        <v>37</v>
      </c>
      <c r="K1195">
        <v>0.74895397489539695</v>
      </c>
      <c r="L1195">
        <v>0.82870370370370305</v>
      </c>
      <c r="M1195">
        <v>1.1064814814814801</v>
      </c>
      <c r="N1195">
        <v>0.78681318681318602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1008</v>
      </c>
      <c r="F1196">
        <v>1000</v>
      </c>
      <c r="G1196">
        <v>8</v>
      </c>
      <c r="H1196">
        <v>997</v>
      </c>
      <c r="I1196">
        <v>11</v>
      </c>
      <c r="J1196">
        <v>3</v>
      </c>
      <c r="K1196">
        <v>0.98908730158730096</v>
      </c>
      <c r="L1196">
        <v>0.997</v>
      </c>
      <c r="M1196">
        <v>1.008</v>
      </c>
      <c r="N1196">
        <v>0.99302788844621503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833</v>
      </c>
      <c r="F1197">
        <v>815</v>
      </c>
      <c r="G1197">
        <v>18</v>
      </c>
      <c r="H1197">
        <v>770</v>
      </c>
      <c r="I1197">
        <v>63</v>
      </c>
      <c r="J1197">
        <v>45</v>
      </c>
      <c r="K1197">
        <v>0.92436974789915904</v>
      </c>
      <c r="L1197">
        <v>0.94478527607361895</v>
      </c>
      <c r="M1197">
        <v>1.02208588957055</v>
      </c>
      <c r="N1197">
        <v>0.93446601941747498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215</v>
      </c>
      <c r="F1198">
        <v>216</v>
      </c>
      <c r="G1198">
        <v>1</v>
      </c>
      <c r="H1198">
        <v>176</v>
      </c>
      <c r="I1198">
        <v>39</v>
      </c>
      <c r="J1198">
        <v>40</v>
      </c>
      <c r="K1198">
        <v>0.81860465116279002</v>
      </c>
      <c r="L1198">
        <v>0.81481481481481399</v>
      </c>
      <c r="M1198">
        <v>0.99537037037037002</v>
      </c>
      <c r="N1198">
        <v>0.81670533642691401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1047</v>
      </c>
      <c r="F1199">
        <v>1052</v>
      </c>
      <c r="G1199">
        <v>5</v>
      </c>
      <c r="H1199">
        <v>1045</v>
      </c>
      <c r="I1199">
        <v>2</v>
      </c>
      <c r="J1199">
        <v>7</v>
      </c>
      <c r="K1199">
        <v>0.99808978032473705</v>
      </c>
      <c r="L1199">
        <v>0.99334600760456204</v>
      </c>
      <c r="M1199">
        <v>0.99524714828897298</v>
      </c>
      <c r="N1199">
        <v>0.99571224392567803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844</v>
      </c>
      <c r="F1200">
        <v>913</v>
      </c>
      <c r="G1200">
        <v>69</v>
      </c>
      <c r="H1200">
        <v>781</v>
      </c>
      <c r="I1200">
        <v>63</v>
      </c>
      <c r="J1200">
        <v>132</v>
      </c>
      <c r="K1200">
        <v>0.92535545023696597</v>
      </c>
      <c r="L1200">
        <v>0.85542168674698704</v>
      </c>
      <c r="M1200">
        <v>0.92442497261774303</v>
      </c>
      <c r="N1200">
        <v>0.88901536710301599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245</v>
      </c>
      <c r="F1201">
        <v>217</v>
      </c>
      <c r="G1201">
        <v>28</v>
      </c>
      <c r="H1201">
        <v>163</v>
      </c>
      <c r="I1201">
        <v>82</v>
      </c>
      <c r="J1201">
        <v>54</v>
      </c>
      <c r="K1201">
        <v>0.66530612244897902</v>
      </c>
      <c r="L1201">
        <v>0.75115207373271797</v>
      </c>
      <c r="M1201">
        <v>1.12903225806451</v>
      </c>
      <c r="N1201">
        <v>0.70562770562770505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1027</v>
      </c>
      <c r="F1202">
        <v>1052</v>
      </c>
      <c r="G1202">
        <v>25</v>
      </c>
      <c r="H1202">
        <v>1017</v>
      </c>
      <c r="I1202">
        <v>10</v>
      </c>
      <c r="J1202">
        <v>35</v>
      </c>
      <c r="K1202">
        <v>0.99026290165530595</v>
      </c>
      <c r="L1202">
        <v>0.96673003802281299</v>
      </c>
      <c r="M1202">
        <v>0.97623574144486602</v>
      </c>
      <c r="N1202">
        <v>0.97835497835497798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874</v>
      </c>
      <c r="F1203">
        <v>913</v>
      </c>
      <c r="G1203">
        <v>39</v>
      </c>
      <c r="H1203">
        <v>813</v>
      </c>
      <c r="I1203">
        <v>61</v>
      </c>
      <c r="J1203">
        <v>100</v>
      </c>
      <c r="K1203">
        <v>0.93020594965674996</v>
      </c>
      <c r="L1203">
        <v>0.89047097480832405</v>
      </c>
      <c r="M1203">
        <v>0.95728368017524601</v>
      </c>
      <c r="N1203">
        <v>0.90990486849468299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235</v>
      </c>
      <c r="F1204">
        <v>217</v>
      </c>
      <c r="G1204">
        <v>18</v>
      </c>
      <c r="H1204">
        <v>174</v>
      </c>
      <c r="I1204">
        <v>61</v>
      </c>
      <c r="J1204">
        <v>43</v>
      </c>
      <c r="K1204">
        <v>0.74042553191489302</v>
      </c>
      <c r="L1204">
        <v>0.80184331797234998</v>
      </c>
      <c r="M1204">
        <v>1.08294930875576</v>
      </c>
      <c r="N1204">
        <v>0.76991150442477796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1070</v>
      </c>
      <c r="F1205">
        <v>1052</v>
      </c>
      <c r="G1205">
        <v>18</v>
      </c>
      <c r="H1205">
        <v>1048</v>
      </c>
      <c r="I1205">
        <v>22</v>
      </c>
      <c r="J1205">
        <v>4</v>
      </c>
      <c r="K1205">
        <v>0.97943925233644802</v>
      </c>
      <c r="L1205">
        <v>0.99619771863117801</v>
      </c>
      <c r="M1205">
        <v>1.01711026615969</v>
      </c>
      <c r="N1205">
        <v>0.98774740810556005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911</v>
      </c>
      <c r="F1206">
        <v>913</v>
      </c>
      <c r="G1206">
        <v>2</v>
      </c>
      <c r="H1206">
        <v>848</v>
      </c>
      <c r="I1206">
        <v>63</v>
      </c>
      <c r="J1206">
        <v>65</v>
      </c>
      <c r="K1206">
        <v>0.93084522502744205</v>
      </c>
      <c r="L1206">
        <v>0.92880613362540998</v>
      </c>
      <c r="M1206">
        <v>0.99780941949616597</v>
      </c>
      <c r="N1206">
        <v>0.929824561403508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194</v>
      </c>
      <c r="F1207">
        <v>217</v>
      </c>
      <c r="G1207">
        <v>23</v>
      </c>
      <c r="H1207">
        <v>159</v>
      </c>
      <c r="I1207">
        <v>35</v>
      </c>
      <c r="J1207">
        <v>58</v>
      </c>
      <c r="K1207">
        <v>0.81958762886597902</v>
      </c>
      <c r="L1207">
        <v>0.73271889400921597</v>
      </c>
      <c r="M1207">
        <v>0.89400921658986099</v>
      </c>
      <c r="N1207">
        <v>0.773722627737226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976</v>
      </c>
      <c r="F1208">
        <v>964</v>
      </c>
      <c r="G1208">
        <v>12</v>
      </c>
      <c r="H1208">
        <v>963</v>
      </c>
      <c r="I1208">
        <v>13</v>
      </c>
      <c r="J1208">
        <v>1</v>
      </c>
      <c r="K1208">
        <v>0.98668032786885196</v>
      </c>
      <c r="L1208">
        <v>0.99896265560165898</v>
      </c>
      <c r="M1208">
        <v>1.0124481327800801</v>
      </c>
      <c r="N1208">
        <v>0.99278350515463898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765</v>
      </c>
      <c r="F1209">
        <v>774</v>
      </c>
      <c r="G1209">
        <v>9</v>
      </c>
      <c r="H1209">
        <v>702</v>
      </c>
      <c r="I1209">
        <v>63</v>
      </c>
      <c r="J1209">
        <v>72</v>
      </c>
      <c r="K1209">
        <v>0.91764705882352904</v>
      </c>
      <c r="L1209">
        <v>0.90697674418604601</v>
      </c>
      <c r="M1209">
        <v>0.98837209302325502</v>
      </c>
      <c r="N1209">
        <v>0.91228070175438503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234</v>
      </c>
      <c r="F1210">
        <v>218</v>
      </c>
      <c r="G1210">
        <v>16</v>
      </c>
      <c r="H1210">
        <v>181</v>
      </c>
      <c r="I1210">
        <v>53</v>
      </c>
      <c r="J1210">
        <v>37</v>
      </c>
      <c r="K1210">
        <v>0.77350427350427298</v>
      </c>
      <c r="L1210">
        <v>0.83027522935779796</v>
      </c>
      <c r="M1210">
        <v>1.07339449541284</v>
      </c>
      <c r="N1210">
        <v>0.80088495575221197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965</v>
      </c>
      <c r="F1211">
        <v>964</v>
      </c>
      <c r="G1211">
        <v>1</v>
      </c>
      <c r="H1211">
        <v>954</v>
      </c>
      <c r="I1211">
        <v>11</v>
      </c>
      <c r="J1211">
        <v>10</v>
      </c>
      <c r="K1211">
        <v>0.98860103626942997</v>
      </c>
      <c r="L1211">
        <v>0.98962655601659699</v>
      </c>
      <c r="M1211">
        <v>1.00103734439834</v>
      </c>
      <c r="N1211">
        <v>0.98911353032659399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766</v>
      </c>
      <c r="F1212">
        <v>774</v>
      </c>
      <c r="G1212">
        <v>8</v>
      </c>
      <c r="H1212">
        <v>706</v>
      </c>
      <c r="I1212">
        <v>60</v>
      </c>
      <c r="J1212">
        <v>68</v>
      </c>
      <c r="K1212">
        <v>0.92167101827676201</v>
      </c>
      <c r="L1212">
        <v>0.91214470284237703</v>
      </c>
      <c r="M1212">
        <v>0.98966408268733796</v>
      </c>
      <c r="N1212">
        <v>0.91688311688311697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216</v>
      </c>
      <c r="F1213">
        <v>218</v>
      </c>
      <c r="G1213">
        <v>2</v>
      </c>
      <c r="H1213">
        <v>174</v>
      </c>
      <c r="I1213">
        <v>42</v>
      </c>
      <c r="J1213">
        <v>44</v>
      </c>
      <c r="K1213">
        <v>0.80555555555555503</v>
      </c>
      <c r="L1213">
        <v>0.798165137614678</v>
      </c>
      <c r="M1213">
        <v>0.990825688073394</v>
      </c>
      <c r="N1213">
        <v>0.80184331797234998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971</v>
      </c>
      <c r="F1214">
        <v>964</v>
      </c>
      <c r="G1214">
        <v>7</v>
      </c>
      <c r="H1214">
        <v>962</v>
      </c>
      <c r="I1214">
        <v>9</v>
      </c>
      <c r="J1214">
        <v>2</v>
      </c>
      <c r="K1214">
        <v>0.99073120494335698</v>
      </c>
      <c r="L1214">
        <v>0.99792531120331895</v>
      </c>
      <c r="M1214">
        <v>1.0072614107883799</v>
      </c>
      <c r="N1214">
        <v>0.99431524547803596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771</v>
      </c>
      <c r="F1215">
        <v>774</v>
      </c>
      <c r="G1215">
        <v>3</v>
      </c>
      <c r="H1215">
        <v>711</v>
      </c>
      <c r="I1215">
        <v>60</v>
      </c>
      <c r="J1215">
        <v>63</v>
      </c>
      <c r="K1215">
        <v>0.92217898832684797</v>
      </c>
      <c r="L1215">
        <v>0.91860465116279</v>
      </c>
      <c r="M1215">
        <v>0.99612403100775104</v>
      </c>
      <c r="N1215">
        <v>0.92038834951456305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210</v>
      </c>
      <c r="F1216">
        <v>218</v>
      </c>
      <c r="G1216">
        <v>8</v>
      </c>
      <c r="H1216">
        <v>174</v>
      </c>
      <c r="I1216">
        <v>36</v>
      </c>
      <c r="J1216">
        <v>44</v>
      </c>
      <c r="K1216">
        <v>0.82857142857142796</v>
      </c>
      <c r="L1216">
        <v>0.798165137614678</v>
      </c>
      <c r="M1216">
        <v>0.96330275229357798</v>
      </c>
      <c r="N1216">
        <v>0.81308411214953202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1126</v>
      </c>
      <c r="F1217">
        <v>1109</v>
      </c>
      <c r="G1217">
        <v>17</v>
      </c>
      <c r="H1217">
        <v>1107</v>
      </c>
      <c r="I1217">
        <v>19</v>
      </c>
      <c r="J1217">
        <v>2</v>
      </c>
      <c r="K1217">
        <v>0.98312611012433304</v>
      </c>
      <c r="L1217">
        <v>0.99819657348962998</v>
      </c>
      <c r="M1217">
        <v>1.01532912533814</v>
      </c>
      <c r="N1217">
        <v>0.99060402684563698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646</v>
      </c>
      <c r="F1218">
        <v>681</v>
      </c>
      <c r="G1218">
        <v>35</v>
      </c>
      <c r="H1218">
        <v>569</v>
      </c>
      <c r="I1218">
        <v>77</v>
      </c>
      <c r="J1218">
        <v>112</v>
      </c>
      <c r="K1218">
        <v>0.88080495356037103</v>
      </c>
      <c r="L1218">
        <v>0.835535976505139</v>
      </c>
      <c r="M1218">
        <v>0.94860499265785603</v>
      </c>
      <c r="N1218">
        <v>0.85757347400150696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257</v>
      </c>
      <c r="F1219">
        <v>272</v>
      </c>
      <c r="G1219">
        <v>15</v>
      </c>
      <c r="H1219">
        <v>166</v>
      </c>
      <c r="I1219">
        <v>91</v>
      </c>
      <c r="J1219">
        <v>106</v>
      </c>
      <c r="K1219">
        <v>0.64591439688715901</v>
      </c>
      <c r="L1219">
        <v>0.61029411764705799</v>
      </c>
      <c r="M1219">
        <v>0.94485294117647001</v>
      </c>
      <c r="N1219">
        <v>0.62759924385633203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1143</v>
      </c>
      <c r="F1220">
        <v>1109</v>
      </c>
      <c r="G1220">
        <v>34</v>
      </c>
      <c r="H1220">
        <v>1109</v>
      </c>
      <c r="I1220">
        <v>34</v>
      </c>
      <c r="J1220">
        <v>0</v>
      </c>
      <c r="K1220">
        <v>0.97025371828521401</v>
      </c>
      <c r="L1220">
        <v>1</v>
      </c>
      <c r="M1220">
        <v>1.03065825067628</v>
      </c>
      <c r="N1220">
        <v>0.98490230905861398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660</v>
      </c>
      <c r="F1221">
        <v>681</v>
      </c>
      <c r="G1221">
        <v>21</v>
      </c>
      <c r="H1221">
        <v>592</v>
      </c>
      <c r="I1221">
        <v>68</v>
      </c>
      <c r="J1221">
        <v>89</v>
      </c>
      <c r="K1221">
        <v>0.89696969696969697</v>
      </c>
      <c r="L1221">
        <v>0.86930983847283405</v>
      </c>
      <c r="M1221">
        <v>0.96916299559471297</v>
      </c>
      <c r="N1221">
        <v>0.88292319164802302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273</v>
      </c>
      <c r="F1222">
        <v>272</v>
      </c>
      <c r="G1222">
        <v>1</v>
      </c>
      <c r="H1222">
        <v>206</v>
      </c>
      <c r="I1222">
        <v>67</v>
      </c>
      <c r="J1222">
        <v>66</v>
      </c>
      <c r="K1222">
        <v>0.75457875457875401</v>
      </c>
      <c r="L1222">
        <v>0.75735294117647001</v>
      </c>
      <c r="M1222">
        <v>1.00367647058823</v>
      </c>
      <c r="N1222">
        <v>0.75596330275229295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1128</v>
      </c>
      <c r="F1223">
        <v>1109</v>
      </c>
      <c r="G1223">
        <v>19</v>
      </c>
      <c r="H1223">
        <v>1106</v>
      </c>
      <c r="I1223">
        <v>22</v>
      </c>
      <c r="J1223">
        <v>3</v>
      </c>
      <c r="K1223">
        <v>0.98049645390070905</v>
      </c>
      <c r="L1223">
        <v>0.99729486023444502</v>
      </c>
      <c r="M1223">
        <v>1.0171325518485099</v>
      </c>
      <c r="N1223">
        <v>0.98882431828341499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686</v>
      </c>
      <c r="F1224">
        <v>681</v>
      </c>
      <c r="G1224">
        <v>5</v>
      </c>
      <c r="H1224">
        <v>616</v>
      </c>
      <c r="I1224">
        <v>70</v>
      </c>
      <c r="J1224">
        <v>65</v>
      </c>
      <c r="K1224">
        <v>0.89795918367346905</v>
      </c>
      <c r="L1224">
        <v>0.904552129221732</v>
      </c>
      <c r="M1224">
        <v>1.0073421439060199</v>
      </c>
      <c r="N1224">
        <v>0.90124359912216501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242</v>
      </c>
      <c r="F1225">
        <v>272</v>
      </c>
      <c r="G1225">
        <v>30</v>
      </c>
      <c r="H1225">
        <v>199</v>
      </c>
      <c r="I1225">
        <v>43</v>
      </c>
      <c r="J1225">
        <v>73</v>
      </c>
      <c r="K1225">
        <v>0.82231404958677601</v>
      </c>
      <c r="L1225">
        <v>0.73161764705882304</v>
      </c>
      <c r="M1225">
        <v>0.88970588235294101</v>
      </c>
      <c r="N1225">
        <v>0.77431906614785995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1045</v>
      </c>
      <c r="F1226">
        <v>1029</v>
      </c>
      <c r="G1226">
        <v>16</v>
      </c>
      <c r="H1226">
        <v>1028</v>
      </c>
      <c r="I1226">
        <v>17</v>
      </c>
      <c r="J1226">
        <v>1</v>
      </c>
      <c r="K1226">
        <v>0.98373205741626701</v>
      </c>
      <c r="L1226">
        <v>0.99902818270165195</v>
      </c>
      <c r="M1226">
        <v>1.01554907677356</v>
      </c>
      <c r="N1226">
        <v>0.99132111861137795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835</v>
      </c>
      <c r="F1227">
        <v>837</v>
      </c>
      <c r="G1227">
        <v>2</v>
      </c>
      <c r="H1227">
        <v>746</v>
      </c>
      <c r="I1227">
        <v>89</v>
      </c>
      <c r="J1227">
        <v>91</v>
      </c>
      <c r="K1227">
        <v>0.89341317365269401</v>
      </c>
      <c r="L1227">
        <v>0.89127837514934205</v>
      </c>
      <c r="M1227">
        <v>0.99761051373954601</v>
      </c>
      <c r="N1227">
        <v>0.892344497607655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268</v>
      </c>
      <c r="F1228">
        <v>240</v>
      </c>
      <c r="G1228">
        <v>28</v>
      </c>
      <c r="H1228">
        <v>164</v>
      </c>
      <c r="I1228">
        <v>104</v>
      </c>
      <c r="J1228">
        <v>76</v>
      </c>
      <c r="K1228">
        <v>0.61194029850746201</v>
      </c>
      <c r="L1228">
        <v>0.68333333333333302</v>
      </c>
      <c r="M1228">
        <v>1.11666666666666</v>
      </c>
      <c r="N1228">
        <v>0.64566929133858197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1032</v>
      </c>
      <c r="F1229">
        <v>1029</v>
      </c>
      <c r="G1229">
        <v>3</v>
      </c>
      <c r="H1229">
        <v>1018</v>
      </c>
      <c r="I1229">
        <v>14</v>
      </c>
      <c r="J1229">
        <v>11</v>
      </c>
      <c r="K1229">
        <v>0.98643410852713098</v>
      </c>
      <c r="L1229">
        <v>0.98931000971817296</v>
      </c>
      <c r="M1229">
        <v>1.0029154518950401</v>
      </c>
      <c r="N1229">
        <v>0.98786996603590405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872</v>
      </c>
      <c r="F1230">
        <v>837</v>
      </c>
      <c r="G1230">
        <v>35</v>
      </c>
      <c r="H1230">
        <v>788</v>
      </c>
      <c r="I1230">
        <v>84</v>
      </c>
      <c r="J1230">
        <v>49</v>
      </c>
      <c r="K1230">
        <v>0.903669724770642</v>
      </c>
      <c r="L1230">
        <v>0.94145758661887602</v>
      </c>
      <c r="M1230">
        <v>1.0418160095579401</v>
      </c>
      <c r="N1230">
        <v>0.92217671152720804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283</v>
      </c>
      <c r="F1231">
        <v>240</v>
      </c>
      <c r="G1231">
        <v>43</v>
      </c>
      <c r="H1231">
        <v>186</v>
      </c>
      <c r="I1231">
        <v>97</v>
      </c>
      <c r="J1231">
        <v>54</v>
      </c>
      <c r="K1231">
        <v>0.65724381625441697</v>
      </c>
      <c r="L1231">
        <v>0.77500000000000002</v>
      </c>
      <c r="M1231">
        <v>1.17916666666666</v>
      </c>
      <c r="N1231">
        <v>0.71128107074569702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1048</v>
      </c>
      <c r="F1232">
        <v>1029</v>
      </c>
      <c r="G1232">
        <v>19</v>
      </c>
      <c r="H1232">
        <v>1027</v>
      </c>
      <c r="I1232">
        <v>21</v>
      </c>
      <c r="J1232">
        <v>2</v>
      </c>
      <c r="K1232">
        <v>0.97996183206106802</v>
      </c>
      <c r="L1232">
        <v>0.998056365403304</v>
      </c>
      <c r="M1232">
        <v>1.01846452866861</v>
      </c>
      <c r="N1232">
        <v>0.98892633606162705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852</v>
      </c>
      <c r="F1233">
        <v>837</v>
      </c>
      <c r="G1233">
        <v>15</v>
      </c>
      <c r="H1233">
        <v>780</v>
      </c>
      <c r="I1233">
        <v>72</v>
      </c>
      <c r="J1233">
        <v>57</v>
      </c>
      <c r="K1233">
        <v>0.91549295774647799</v>
      </c>
      <c r="L1233">
        <v>0.93189964157706096</v>
      </c>
      <c r="M1233">
        <v>1.0179211469534</v>
      </c>
      <c r="N1233">
        <v>0.92362344582593203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235</v>
      </c>
      <c r="F1234">
        <v>240</v>
      </c>
      <c r="G1234">
        <v>5</v>
      </c>
      <c r="H1234">
        <v>184</v>
      </c>
      <c r="I1234">
        <v>51</v>
      </c>
      <c r="J1234">
        <v>56</v>
      </c>
      <c r="K1234">
        <v>0.78297872340425501</v>
      </c>
      <c r="L1234">
        <v>0.76666666666666605</v>
      </c>
      <c r="M1234">
        <v>0.97916666666666596</v>
      </c>
      <c r="N1234">
        <v>0.77473684210526295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1051</v>
      </c>
      <c r="F1235">
        <v>1044</v>
      </c>
      <c r="G1235">
        <v>7</v>
      </c>
      <c r="H1235">
        <v>1038</v>
      </c>
      <c r="I1235">
        <v>13</v>
      </c>
      <c r="J1235">
        <v>6</v>
      </c>
      <c r="K1235">
        <v>0.98763082778306299</v>
      </c>
      <c r="L1235">
        <v>0.99425287356321801</v>
      </c>
      <c r="M1235">
        <v>1.00670498084291</v>
      </c>
      <c r="N1235">
        <v>0.99093078758949804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794</v>
      </c>
      <c r="F1236">
        <v>801</v>
      </c>
      <c r="G1236">
        <v>7</v>
      </c>
      <c r="H1236">
        <v>735</v>
      </c>
      <c r="I1236">
        <v>59</v>
      </c>
      <c r="J1236">
        <v>66</v>
      </c>
      <c r="K1236">
        <v>0.92569269521410502</v>
      </c>
      <c r="L1236">
        <v>0.917602996254681</v>
      </c>
      <c r="M1236">
        <v>0.99126092384519304</v>
      </c>
      <c r="N1236">
        <v>0.92163009404388696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286</v>
      </c>
      <c r="F1237">
        <v>252</v>
      </c>
      <c r="G1237">
        <v>34</v>
      </c>
      <c r="H1237">
        <v>199</v>
      </c>
      <c r="I1237">
        <v>87</v>
      </c>
      <c r="J1237">
        <v>53</v>
      </c>
      <c r="K1237">
        <v>0.69580419580419495</v>
      </c>
      <c r="L1237">
        <v>0.78968253968253899</v>
      </c>
      <c r="M1237">
        <v>1.13492063492063</v>
      </c>
      <c r="N1237">
        <v>0.73977695167286195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1057</v>
      </c>
      <c r="F1238">
        <v>1044</v>
      </c>
      <c r="G1238">
        <v>13</v>
      </c>
      <c r="H1238">
        <v>1039</v>
      </c>
      <c r="I1238">
        <v>18</v>
      </c>
      <c r="J1238">
        <v>5</v>
      </c>
      <c r="K1238">
        <v>0.98297067171239305</v>
      </c>
      <c r="L1238">
        <v>0.99521072796934795</v>
      </c>
      <c r="M1238">
        <v>1.0124521072796899</v>
      </c>
      <c r="N1238">
        <v>0.98905283198476901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791</v>
      </c>
      <c r="F1239">
        <v>801</v>
      </c>
      <c r="G1239">
        <v>10</v>
      </c>
      <c r="H1239">
        <v>740</v>
      </c>
      <c r="I1239">
        <v>51</v>
      </c>
      <c r="J1239">
        <v>61</v>
      </c>
      <c r="K1239">
        <v>0.93552465233881099</v>
      </c>
      <c r="L1239">
        <v>0.923845193508114</v>
      </c>
      <c r="M1239">
        <v>0.987515605493133</v>
      </c>
      <c r="N1239">
        <v>0.92964824120602996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280</v>
      </c>
      <c r="F1240">
        <v>252</v>
      </c>
      <c r="G1240">
        <v>28</v>
      </c>
      <c r="H1240">
        <v>208</v>
      </c>
      <c r="I1240">
        <v>72</v>
      </c>
      <c r="J1240">
        <v>44</v>
      </c>
      <c r="K1240">
        <v>0.74285714285714199</v>
      </c>
      <c r="L1240">
        <v>0.82539682539682502</v>
      </c>
      <c r="M1240">
        <v>1.1111111111111101</v>
      </c>
      <c r="N1240">
        <v>0.78195488721804496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1057</v>
      </c>
      <c r="F1241">
        <v>1044</v>
      </c>
      <c r="G1241">
        <v>13</v>
      </c>
      <c r="H1241">
        <v>1042</v>
      </c>
      <c r="I1241">
        <v>15</v>
      </c>
      <c r="J1241">
        <v>2</v>
      </c>
      <c r="K1241">
        <v>0.98580889309366104</v>
      </c>
      <c r="L1241">
        <v>0.998084291187739</v>
      </c>
      <c r="M1241">
        <v>1.0124521072796899</v>
      </c>
      <c r="N1241">
        <v>0.99190861494526406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826</v>
      </c>
      <c r="F1242">
        <v>801</v>
      </c>
      <c r="G1242">
        <v>25</v>
      </c>
      <c r="H1242">
        <v>767</v>
      </c>
      <c r="I1242">
        <v>59</v>
      </c>
      <c r="J1242">
        <v>34</v>
      </c>
      <c r="K1242">
        <v>0.92857142857142805</v>
      </c>
      <c r="L1242">
        <v>0.95755305867665397</v>
      </c>
      <c r="M1242">
        <v>1.0312109862671599</v>
      </c>
      <c r="N1242">
        <v>0.94283958205285801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249</v>
      </c>
      <c r="F1243">
        <v>252</v>
      </c>
      <c r="G1243">
        <v>3</v>
      </c>
      <c r="H1243">
        <v>202</v>
      </c>
      <c r="I1243">
        <v>47</v>
      </c>
      <c r="J1243">
        <v>50</v>
      </c>
      <c r="K1243">
        <v>0.81124497991967803</v>
      </c>
      <c r="L1243">
        <v>0.80158730158730096</v>
      </c>
      <c r="M1243">
        <v>0.98809523809523803</v>
      </c>
      <c r="N1243">
        <v>0.80638722554890196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1060</v>
      </c>
      <c r="F1244">
        <v>1076</v>
      </c>
      <c r="G1244">
        <v>16</v>
      </c>
      <c r="H1244">
        <v>1051</v>
      </c>
      <c r="I1244">
        <v>9</v>
      </c>
      <c r="J1244">
        <v>25</v>
      </c>
      <c r="K1244">
        <v>0.99150943396226399</v>
      </c>
      <c r="L1244">
        <v>0.97676579925650497</v>
      </c>
      <c r="M1244">
        <v>0.98513011152416297</v>
      </c>
      <c r="N1244">
        <v>0.984082397003745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721</v>
      </c>
      <c r="F1245">
        <v>753</v>
      </c>
      <c r="G1245">
        <v>32</v>
      </c>
      <c r="H1245">
        <v>667</v>
      </c>
      <c r="I1245">
        <v>54</v>
      </c>
      <c r="J1245">
        <v>86</v>
      </c>
      <c r="K1245">
        <v>0.92510402219139998</v>
      </c>
      <c r="L1245">
        <v>0.88579017264276205</v>
      </c>
      <c r="M1245">
        <v>0.95750332005312</v>
      </c>
      <c r="N1245">
        <v>0.90502035278154602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282</v>
      </c>
      <c r="F1246">
        <v>245</v>
      </c>
      <c r="G1246">
        <v>37</v>
      </c>
      <c r="H1246">
        <v>183</v>
      </c>
      <c r="I1246">
        <v>99</v>
      </c>
      <c r="J1246">
        <v>62</v>
      </c>
      <c r="K1246">
        <v>0.64893617021276595</v>
      </c>
      <c r="L1246">
        <v>0.74693877551020404</v>
      </c>
      <c r="M1246">
        <v>1.15102040816326</v>
      </c>
      <c r="N1246">
        <v>0.69449715370018905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1122</v>
      </c>
      <c r="F1247">
        <v>1076</v>
      </c>
      <c r="G1247">
        <v>46</v>
      </c>
      <c r="H1247">
        <v>1072</v>
      </c>
      <c r="I1247">
        <v>50</v>
      </c>
      <c r="J1247">
        <v>4</v>
      </c>
      <c r="K1247">
        <v>0.95543672014260195</v>
      </c>
      <c r="L1247">
        <v>0.99628252788103999</v>
      </c>
      <c r="M1247">
        <v>1.0427509293680199</v>
      </c>
      <c r="N1247">
        <v>0.97543221110099998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707</v>
      </c>
      <c r="F1248">
        <v>753</v>
      </c>
      <c r="G1248">
        <v>46</v>
      </c>
      <c r="H1248">
        <v>661</v>
      </c>
      <c r="I1248">
        <v>46</v>
      </c>
      <c r="J1248">
        <v>92</v>
      </c>
      <c r="K1248">
        <v>0.93493635077793402</v>
      </c>
      <c r="L1248">
        <v>0.877822045152722</v>
      </c>
      <c r="M1248">
        <v>0.93891102257636105</v>
      </c>
      <c r="N1248">
        <v>0.90547945205479397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264</v>
      </c>
      <c r="F1249">
        <v>245</v>
      </c>
      <c r="G1249">
        <v>19</v>
      </c>
      <c r="H1249">
        <v>191</v>
      </c>
      <c r="I1249">
        <v>73</v>
      </c>
      <c r="J1249">
        <v>54</v>
      </c>
      <c r="K1249">
        <v>0.72348484848484795</v>
      </c>
      <c r="L1249">
        <v>0.77959183673469301</v>
      </c>
      <c r="M1249">
        <v>1.07755102040816</v>
      </c>
      <c r="N1249">
        <v>0.75049115913555997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1081</v>
      </c>
      <c r="F1250">
        <v>1076</v>
      </c>
      <c r="G1250">
        <v>5</v>
      </c>
      <c r="H1250">
        <v>1071</v>
      </c>
      <c r="I1250">
        <v>10</v>
      </c>
      <c r="J1250">
        <v>5</v>
      </c>
      <c r="K1250">
        <v>0.99074930619796397</v>
      </c>
      <c r="L1250">
        <v>0.99535315985130102</v>
      </c>
      <c r="M1250">
        <v>1.0046468401486901</v>
      </c>
      <c r="N1250">
        <v>0.99304589707927604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746</v>
      </c>
      <c r="F1251">
        <v>753</v>
      </c>
      <c r="G1251">
        <v>7</v>
      </c>
      <c r="H1251">
        <v>692</v>
      </c>
      <c r="I1251">
        <v>54</v>
      </c>
      <c r="J1251">
        <v>61</v>
      </c>
      <c r="K1251">
        <v>0.92761394101876604</v>
      </c>
      <c r="L1251">
        <v>0.91899070385126103</v>
      </c>
      <c r="M1251">
        <v>0.99070385126161997</v>
      </c>
      <c r="N1251">
        <v>0.92328218812541696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229</v>
      </c>
      <c r="F1252">
        <v>245</v>
      </c>
      <c r="G1252">
        <v>16</v>
      </c>
      <c r="H1252">
        <v>178</v>
      </c>
      <c r="I1252">
        <v>51</v>
      </c>
      <c r="J1252">
        <v>67</v>
      </c>
      <c r="K1252">
        <v>0.77729257641921401</v>
      </c>
      <c r="L1252">
        <v>0.72653061224489801</v>
      </c>
      <c r="M1252">
        <v>0.93469387755101996</v>
      </c>
      <c r="N1252">
        <v>0.75105485232067504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1208</v>
      </c>
      <c r="F1253">
        <v>1251</v>
      </c>
      <c r="G1253">
        <v>43</v>
      </c>
      <c r="H1253">
        <v>1203</v>
      </c>
      <c r="I1253">
        <v>5</v>
      </c>
      <c r="J1253">
        <v>48</v>
      </c>
      <c r="K1253">
        <v>0.995860927152317</v>
      </c>
      <c r="L1253">
        <v>0.96163069544364499</v>
      </c>
      <c r="M1253">
        <v>0.96562749800159797</v>
      </c>
      <c r="N1253">
        <v>0.978446522976819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856</v>
      </c>
      <c r="F1254">
        <v>841</v>
      </c>
      <c r="G1254">
        <v>15</v>
      </c>
      <c r="H1254">
        <v>757</v>
      </c>
      <c r="I1254">
        <v>99</v>
      </c>
      <c r="J1254">
        <v>84</v>
      </c>
      <c r="K1254">
        <v>0.88434579439252303</v>
      </c>
      <c r="L1254">
        <v>0.90011890606420897</v>
      </c>
      <c r="M1254">
        <v>1.01783590963139</v>
      </c>
      <c r="N1254">
        <v>0.89216263995285805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303</v>
      </c>
      <c r="F1255">
        <v>252</v>
      </c>
      <c r="G1255">
        <v>51</v>
      </c>
      <c r="H1255">
        <v>184</v>
      </c>
      <c r="I1255">
        <v>119</v>
      </c>
      <c r="J1255">
        <v>68</v>
      </c>
      <c r="K1255">
        <v>0.60726072607260695</v>
      </c>
      <c r="L1255">
        <v>0.73015873015873001</v>
      </c>
      <c r="M1255">
        <v>1.2023809523809501</v>
      </c>
      <c r="N1255">
        <v>0.66306306306306295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1270</v>
      </c>
      <c r="F1256">
        <v>1251</v>
      </c>
      <c r="G1256">
        <v>19</v>
      </c>
      <c r="H1256">
        <v>1241</v>
      </c>
      <c r="I1256">
        <v>29</v>
      </c>
      <c r="J1256">
        <v>10</v>
      </c>
      <c r="K1256">
        <v>0.97716535433070795</v>
      </c>
      <c r="L1256">
        <v>0.99200639488409204</v>
      </c>
      <c r="M1256">
        <v>1.01518784972022</v>
      </c>
      <c r="N1256">
        <v>0.984529948433161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812</v>
      </c>
      <c r="F1257">
        <v>841</v>
      </c>
      <c r="G1257">
        <v>29</v>
      </c>
      <c r="H1257">
        <v>721</v>
      </c>
      <c r="I1257">
        <v>91</v>
      </c>
      <c r="J1257">
        <v>120</v>
      </c>
      <c r="K1257">
        <v>0.88793103448275801</v>
      </c>
      <c r="L1257">
        <v>0.85731272294886995</v>
      </c>
      <c r="M1257">
        <v>0.96551724137931005</v>
      </c>
      <c r="N1257">
        <v>0.87235329703569198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198</v>
      </c>
      <c r="I1258">
        <v>56</v>
      </c>
      <c r="J1258">
        <v>54</v>
      </c>
      <c r="K1258">
        <v>0.77952755905511795</v>
      </c>
      <c r="L1258">
        <v>0.78571428571428503</v>
      </c>
      <c r="M1258">
        <v>1.0079365079364999</v>
      </c>
      <c r="N1258">
        <v>0.78260869565217395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1243</v>
      </c>
      <c r="F1259">
        <v>1251</v>
      </c>
      <c r="G1259">
        <v>8</v>
      </c>
      <c r="H1259">
        <v>1238</v>
      </c>
      <c r="I1259">
        <v>5</v>
      </c>
      <c r="J1259">
        <v>13</v>
      </c>
      <c r="K1259">
        <v>0.99597747385358004</v>
      </c>
      <c r="L1259">
        <v>0.98960831334931998</v>
      </c>
      <c r="M1259">
        <v>0.99360511590727396</v>
      </c>
      <c r="N1259">
        <v>0.99278267842822698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856</v>
      </c>
      <c r="F1260">
        <v>841</v>
      </c>
      <c r="G1260">
        <v>15</v>
      </c>
      <c r="H1260">
        <v>756</v>
      </c>
      <c r="I1260">
        <v>100</v>
      </c>
      <c r="J1260">
        <v>85</v>
      </c>
      <c r="K1260">
        <v>0.88317757009345799</v>
      </c>
      <c r="L1260">
        <v>0.89892984542211596</v>
      </c>
      <c r="M1260">
        <v>1.01783590963139</v>
      </c>
      <c r="N1260">
        <v>0.890984089569829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240</v>
      </c>
      <c r="F1261">
        <v>252</v>
      </c>
      <c r="G1261">
        <v>12</v>
      </c>
      <c r="H1261">
        <v>188</v>
      </c>
      <c r="I1261">
        <v>52</v>
      </c>
      <c r="J1261">
        <v>64</v>
      </c>
      <c r="K1261">
        <v>0.78333333333333299</v>
      </c>
      <c r="L1261">
        <v>0.74603174603174605</v>
      </c>
      <c r="M1261">
        <v>0.952380952380952</v>
      </c>
      <c r="N1261">
        <v>0.76422764227642204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936</v>
      </c>
      <c r="F1262">
        <v>920</v>
      </c>
      <c r="G1262">
        <v>16</v>
      </c>
      <c r="H1262">
        <v>918</v>
      </c>
      <c r="I1262">
        <v>18</v>
      </c>
      <c r="J1262">
        <v>2</v>
      </c>
      <c r="K1262">
        <v>0.98076923076922995</v>
      </c>
      <c r="L1262">
        <v>0.99782608695652097</v>
      </c>
      <c r="M1262">
        <v>1.01739130434782</v>
      </c>
      <c r="N1262">
        <v>0.98922413793103403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555</v>
      </c>
      <c r="F1263">
        <v>549</v>
      </c>
      <c r="G1263">
        <v>6</v>
      </c>
      <c r="H1263">
        <v>472</v>
      </c>
      <c r="I1263">
        <v>83</v>
      </c>
      <c r="J1263">
        <v>77</v>
      </c>
      <c r="K1263">
        <v>0.85045045045044998</v>
      </c>
      <c r="L1263">
        <v>0.85974499089253098</v>
      </c>
      <c r="M1263">
        <v>1.0109289617486299</v>
      </c>
      <c r="N1263">
        <v>0.85507246376811596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257</v>
      </c>
      <c r="F1264">
        <v>204</v>
      </c>
      <c r="G1264">
        <v>53</v>
      </c>
      <c r="H1264">
        <v>173</v>
      </c>
      <c r="I1264">
        <v>84</v>
      </c>
      <c r="J1264">
        <v>31</v>
      </c>
      <c r="K1264">
        <v>0.67315175097276203</v>
      </c>
      <c r="L1264">
        <v>0.84803921568627405</v>
      </c>
      <c r="M1264">
        <v>1.2598039215686201</v>
      </c>
      <c r="N1264">
        <v>0.75054229934923999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935</v>
      </c>
      <c r="F1265">
        <v>920</v>
      </c>
      <c r="G1265">
        <v>15</v>
      </c>
      <c r="H1265">
        <v>911</v>
      </c>
      <c r="I1265">
        <v>24</v>
      </c>
      <c r="J1265">
        <v>9</v>
      </c>
      <c r="K1265">
        <v>0.97433155080213896</v>
      </c>
      <c r="L1265">
        <v>0.99021739130434705</v>
      </c>
      <c r="M1265">
        <v>1.01630434782608</v>
      </c>
      <c r="N1265">
        <v>0.98221024258760103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594</v>
      </c>
      <c r="F1266">
        <v>549</v>
      </c>
      <c r="G1266">
        <v>45</v>
      </c>
      <c r="H1266">
        <v>490</v>
      </c>
      <c r="I1266">
        <v>104</v>
      </c>
      <c r="J1266">
        <v>59</v>
      </c>
      <c r="K1266">
        <v>0.82491582491582405</v>
      </c>
      <c r="L1266">
        <v>0.89253187613843299</v>
      </c>
      <c r="M1266">
        <v>1.08196721311475</v>
      </c>
      <c r="N1266">
        <v>0.85739282589676202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214</v>
      </c>
      <c r="F1267">
        <v>204</v>
      </c>
      <c r="G1267">
        <v>10</v>
      </c>
      <c r="H1267">
        <v>166</v>
      </c>
      <c r="I1267">
        <v>48</v>
      </c>
      <c r="J1267">
        <v>38</v>
      </c>
      <c r="K1267">
        <v>0.77570093457943901</v>
      </c>
      <c r="L1267">
        <v>0.81372549019607798</v>
      </c>
      <c r="M1267">
        <v>1.04901960784313</v>
      </c>
      <c r="N1267">
        <v>0.794258373205741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932</v>
      </c>
      <c r="F1268">
        <v>920</v>
      </c>
      <c r="G1268">
        <v>12</v>
      </c>
      <c r="H1268">
        <v>919</v>
      </c>
      <c r="I1268">
        <v>13</v>
      </c>
      <c r="J1268">
        <v>1</v>
      </c>
      <c r="K1268">
        <v>0.98605150214592197</v>
      </c>
      <c r="L1268">
        <v>0.99891304347826004</v>
      </c>
      <c r="M1268">
        <v>1.0130434782608599</v>
      </c>
      <c r="N1268">
        <v>0.99244060475161899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583</v>
      </c>
      <c r="F1269">
        <v>549</v>
      </c>
      <c r="G1269">
        <v>34</v>
      </c>
      <c r="H1269">
        <v>494</v>
      </c>
      <c r="I1269">
        <v>89</v>
      </c>
      <c r="J1269">
        <v>55</v>
      </c>
      <c r="K1269">
        <v>0.84734133790737498</v>
      </c>
      <c r="L1269">
        <v>0.89981785063752195</v>
      </c>
      <c r="M1269">
        <v>1.06193078324225</v>
      </c>
      <c r="N1269">
        <v>0.87279151943462896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194</v>
      </c>
      <c r="F1270">
        <v>204</v>
      </c>
      <c r="G1270">
        <v>10</v>
      </c>
      <c r="H1270">
        <v>160</v>
      </c>
      <c r="I1270">
        <v>34</v>
      </c>
      <c r="J1270">
        <v>44</v>
      </c>
      <c r="K1270">
        <v>0.82474226804123696</v>
      </c>
      <c r="L1270">
        <v>0.78431372549019596</v>
      </c>
      <c r="M1270">
        <v>0.95098039215686203</v>
      </c>
      <c r="N1270">
        <v>0.80402010050251205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970</v>
      </c>
      <c r="F1271">
        <v>946</v>
      </c>
      <c r="G1271">
        <v>24</v>
      </c>
      <c r="H1271">
        <v>944</v>
      </c>
      <c r="I1271">
        <v>26</v>
      </c>
      <c r="J1271">
        <v>2</v>
      </c>
      <c r="K1271">
        <v>0.973195876288659</v>
      </c>
      <c r="L1271">
        <v>0.99788583509513695</v>
      </c>
      <c r="M1271">
        <v>1.0253699788583499</v>
      </c>
      <c r="N1271">
        <v>0.98538622129436304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694</v>
      </c>
      <c r="F1272">
        <v>703</v>
      </c>
      <c r="G1272">
        <v>9</v>
      </c>
      <c r="H1272">
        <v>624</v>
      </c>
      <c r="I1272">
        <v>70</v>
      </c>
      <c r="J1272">
        <v>79</v>
      </c>
      <c r="K1272">
        <v>0.89913544668587897</v>
      </c>
      <c r="L1272">
        <v>0.88762446657183502</v>
      </c>
      <c r="M1272">
        <v>0.98719772403982897</v>
      </c>
      <c r="N1272">
        <v>0.89334287759484599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235</v>
      </c>
      <c r="F1273">
        <v>247</v>
      </c>
      <c r="G1273">
        <v>12</v>
      </c>
      <c r="H1273">
        <v>167</v>
      </c>
      <c r="I1273">
        <v>68</v>
      </c>
      <c r="J1273">
        <v>80</v>
      </c>
      <c r="K1273">
        <v>0.71063829787234001</v>
      </c>
      <c r="L1273">
        <v>0.67611336032388603</v>
      </c>
      <c r="M1273">
        <v>0.95141700404858298</v>
      </c>
      <c r="N1273">
        <v>0.69294605809128595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989</v>
      </c>
      <c r="F1274">
        <v>946</v>
      </c>
      <c r="G1274">
        <v>43</v>
      </c>
      <c r="H1274">
        <v>946</v>
      </c>
      <c r="I1274">
        <v>43</v>
      </c>
      <c r="J1274">
        <v>0</v>
      </c>
      <c r="K1274">
        <v>0.95652173913043403</v>
      </c>
      <c r="L1274">
        <v>1</v>
      </c>
      <c r="M1274">
        <v>1.0454545454545401</v>
      </c>
      <c r="N1274">
        <v>0.97777777777777697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700</v>
      </c>
      <c r="F1275">
        <v>703</v>
      </c>
      <c r="G1275">
        <v>3</v>
      </c>
      <c r="H1275">
        <v>632</v>
      </c>
      <c r="I1275">
        <v>68</v>
      </c>
      <c r="J1275">
        <v>71</v>
      </c>
      <c r="K1275">
        <v>0.90285714285714203</v>
      </c>
      <c r="L1275">
        <v>0.89900426742532002</v>
      </c>
      <c r="M1275">
        <v>0.99573257467994303</v>
      </c>
      <c r="N1275">
        <v>0.90092658588738395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236</v>
      </c>
      <c r="F1276">
        <v>247</v>
      </c>
      <c r="G1276">
        <v>11</v>
      </c>
      <c r="H1276">
        <v>181</v>
      </c>
      <c r="I1276">
        <v>55</v>
      </c>
      <c r="J1276">
        <v>66</v>
      </c>
      <c r="K1276">
        <v>0.76694915254237195</v>
      </c>
      <c r="L1276">
        <v>0.73279352226720595</v>
      </c>
      <c r="M1276">
        <v>0.95546558704453399</v>
      </c>
      <c r="N1276">
        <v>0.74948240165631397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960</v>
      </c>
      <c r="F1277">
        <v>946</v>
      </c>
      <c r="G1277">
        <v>14</v>
      </c>
      <c r="H1277">
        <v>944</v>
      </c>
      <c r="I1277">
        <v>16</v>
      </c>
      <c r="J1277">
        <v>2</v>
      </c>
      <c r="K1277">
        <v>0.98333333333333295</v>
      </c>
      <c r="L1277">
        <v>0.99788583509513695</v>
      </c>
      <c r="M1277">
        <v>1.01479915433403</v>
      </c>
      <c r="N1277">
        <v>0.99055613850996804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710</v>
      </c>
      <c r="F1278">
        <v>703</v>
      </c>
      <c r="G1278">
        <v>7</v>
      </c>
      <c r="H1278">
        <v>645</v>
      </c>
      <c r="I1278">
        <v>65</v>
      </c>
      <c r="J1278">
        <v>58</v>
      </c>
      <c r="K1278">
        <v>0.90845070422535201</v>
      </c>
      <c r="L1278">
        <v>0.91749644381223305</v>
      </c>
      <c r="M1278">
        <v>1.00995732574679</v>
      </c>
      <c r="N1278">
        <v>0.91295116772823703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241</v>
      </c>
      <c r="F1279">
        <v>247</v>
      </c>
      <c r="G1279">
        <v>6</v>
      </c>
      <c r="H1279">
        <v>184</v>
      </c>
      <c r="I1279">
        <v>57</v>
      </c>
      <c r="J1279">
        <v>63</v>
      </c>
      <c r="K1279">
        <v>0.76348547717842297</v>
      </c>
      <c r="L1279">
        <v>0.74493927125505999</v>
      </c>
      <c r="M1279">
        <v>0.97570850202429105</v>
      </c>
      <c r="N1279">
        <v>0.75409836065573699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972</v>
      </c>
      <c r="F1280">
        <v>999</v>
      </c>
      <c r="G1280">
        <v>27</v>
      </c>
      <c r="H1280">
        <v>960</v>
      </c>
      <c r="I1280">
        <v>12</v>
      </c>
      <c r="J1280">
        <v>39</v>
      </c>
      <c r="K1280">
        <v>0.98765432098765404</v>
      </c>
      <c r="L1280">
        <v>0.96096096096096095</v>
      </c>
      <c r="M1280">
        <v>0.97297297297297303</v>
      </c>
      <c r="N1280">
        <v>0.97412480974124804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850</v>
      </c>
      <c r="F1281">
        <v>835</v>
      </c>
      <c r="G1281">
        <v>15</v>
      </c>
      <c r="H1281">
        <v>754</v>
      </c>
      <c r="I1281">
        <v>96</v>
      </c>
      <c r="J1281">
        <v>81</v>
      </c>
      <c r="K1281">
        <v>0.88705882352941101</v>
      </c>
      <c r="L1281">
        <v>0.90299401197604701</v>
      </c>
      <c r="M1281">
        <v>1.0179640718562799</v>
      </c>
      <c r="N1281">
        <v>0.89495548961424298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258</v>
      </c>
      <c r="F1282">
        <v>266</v>
      </c>
      <c r="G1282">
        <v>8</v>
      </c>
      <c r="H1282">
        <v>167</v>
      </c>
      <c r="I1282">
        <v>91</v>
      </c>
      <c r="J1282">
        <v>99</v>
      </c>
      <c r="K1282">
        <v>0.64728682170542595</v>
      </c>
      <c r="L1282">
        <v>0.62781954887218006</v>
      </c>
      <c r="M1282">
        <v>0.96992481203007497</v>
      </c>
      <c r="N1282">
        <v>0.63740458015267099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994</v>
      </c>
      <c r="F1283">
        <v>999</v>
      </c>
      <c r="G1283">
        <v>5</v>
      </c>
      <c r="H1283">
        <v>976</v>
      </c>
      <c r="I1283">
        <v>18</v>
      </c>
      <c r="J1283">
        <v>23</v>
      </c>
      <c r="K1283">
        <v>0.98189134808853096</v>
      </c>
      <c r="L1283">
        <v>0.97697697697697605</v>
      </c>
      <c r="M1283">
        <v>0.994994994994995</v>
      </c>
      <c r="N1283">
        <v>0.97942799799297497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839</v>
      </c>
      <c r="F1284">
        <v>835</v>
      </c>
      <c r="G1284">
        <v>4</v>
      </c>
      <c r="H1284">
        <v>755</v>
      </c>
      <c r="I1284">
        <v>84</v>
      </c>
      <c r="J1284">
        <v>80</v>
      </c>
      <c r="K1284">
        <v>0.89988081048867696</v>
      </c>
      <c r="L1284">
        <v>0.90419161676646698</v>
      </c>
      <c r="M1284">
        <v>1.0047904191616699</v>
      </c>
      <c r="N1284">
        <v>0.90203106332138505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271</v>
      </c>
      <c r="F1285">
        <v>266</v>
      </c>
      <c r="G1285">
        <v>5</v>
      </c>
      <c r="H1285">
        <v>197</v>
      </c>
      <c r="I1285">
        <v>74</v>
      </c>
      <c r="J1285">
        <v>69</v>
      </c>
      <c r="K1285">
        <v>0.72693726937269298</v>
      </c>
      <c r="L1285">
        <v>0.74060150375939804</v>
      </c>
      <c r="M1285">
        <v>1.0187969924811999</v>
      </c>
      <c r="N1285">
        <v>0.73370577281191796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1019</v>
      </c>
      <c r="F1286">
        <v>999</v>
      </c>
      <c r="G1286">
        <v>20</v>
      </c>
      <c r="H1286">
        <v>996</v>
      </c>
      <c r="I1286">
        <v>23</v>
      </c>
      <c r="J1286">
        <v>3</v>
      </c>
      <c r="K1286">
        <v>0.97742885181550498</v>
      </c>
      <c r="L1286">
        <v>0.99699699699699695</v>
      </c>
      <c r="M1286">
        <v>1.02002002002002</v>
      </c>
      <c r="N1286">
        <v>0.98711595639246696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872</v>
      </c>
      <c r="F1287">
        <v>835</v>
      </c>
      <c r="G1287">
        <v>37</v>
      </c>
      <c r="H1287">
        <v>785</v>
      </c>
      <c r="I1287">
        <v>87</v>
      </c>
      <c r="J1287">
        <v>50</v>
      </c>
      <c r="K1287">
        <v>0.90022935779816504</v>
      </c>
      <c r="L1287">
        <v>0.940119760479041</v>
      </c>
      <c r="M1287">
        <v>1.0443113772454999</v>
      </c>
      <c r="N1287">
        <v>0.91974223784417097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258</v>
      </c>
      <c r="F1288">
        <v>266</v>
      </c>
      <c r="G1288">
        <v>8</v>
      </c>
      <c r="H1288">
        <v>190</v>
      </c>
      <c r="I1288">
        <v>68</v>
      </c>
      <c r="J1288">
        <v>76</v>
      </c>
      <c r="K1288">
        <v>0.73643410852713098</v>
      </c>
      <c r="L1288">
        <v>0.71428571428571397</v>
      </c>
      <c r="M1288">
        <v>0.96992481203007497</v>
      </c>
      <c r="N1288">
        <v>0.72519083969465603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1079</v>
      </c>
      <c r="F1289">
        <v>1079</v>
      </c>
      <c r="G1289">
        <v>0</v>
      </c>
      <c r="H1289">
        <v>1065</v>
      </c>
      <c r="I1289">
        <v>14</v>
      </c>
      <c r="J1289">
        <v>14</v>
      </c>
      <c r="K1289">
        <v>0.98702502316960095</v>
      </c>
      <c r="L1289">
        <v>0.98702502316960095</v>
      </c>
      <c r="M1289">
        <v>1</v>
      </c>
      <c r="N1289">
        <v>0.98702502316960095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660</v>
      </c>
      <c r="F1290">
        <v>680</v>
      </c>
      <c r="G1290">
        <v>20</v>
      </c>
      <c r="H1290">
        <v>606</v>
      </c>
      <c r="I1290">
        <v>54</v>
      </c>
      <c r="J1290">
        <v>74</v>
      </c>
      <c r="K1290">
        <v>0.91818181818181799</v>
      </c>
      <c r="L1290">
        <v>0.89117647058823501</v>
      </c>
      <c r="M1290">
        <v>0.97058823529411697</v>
      </c>
      <c r="N1290">
        <v>0.90447761194029797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228</v>
      </c>
      <c r="F1291">
        <v>247</v>
      </c>
      <c r="G1291">
        <v>19</v>
      </c>
      <c r="H1291">
        <v>166</v>
      </c>
      <c r="I1291">
        <v>62</v>
      </c>
      <c r="J1291">
        <v>81</v>
      </c>
      <c r="K1291">
        <v>0.72807017543859598</v>
      </c>
      <c r="L1291">
        <v>0.67206477732793501</v>
      </c>
      <c r="M1291">
        <v>0.92307692307692302</v>
      </c>
      <c r="N1291">
        <v>0.69894736842105198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1086</v>
      </c>
      <c r="F1292">
        <v>1079</v>
      </c>
      <c r="G1292">
        <v>7</v>
      </c>
      <c r="H1292">
        <v>1071</v>
      </c>
      <c r="I1292">
        <v>15</v>
      </c>
      <c r="J1292">
        <v>8</v>
      </c>
      <c r="K1292">
        <v>0.98618784530386705</v>
      </c>
      <c r="L1292">
        <v>0.99258572752548602</v>
      </c>
      <c r="M1292">
        <v>1.00648748841519</v>
      </c>
      <c r="N1292">
        <v>0.98937644341801301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662</v>
      </c>
      <c r="F1293">
        <v>680</v>
      </c>
      <c r="G1293">
        <v>18</v>
      </c>
      <c r="H1293">
        <v>619</v>
      </c>
      <c r="I1293">
        <v>43</v>
      </c>
      <c r="J1293">
        <v>61</v>
      </c>
      <c r="K1293">
        <v>0.93504531722054296</v>
      </c>
      <c r="L1293">
        <v>0.91029411764705803</v>
      </c>
      <c r="M1293">
        <v>0.97352941176470498</v>
      </c>
      <c r="N1293">
        <v>0.92250372578241402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244</v>
      </c>
      <c r="F1294">
        <v>247</v>
      </c>
      <c r="G1294">
        <v>3</v>
      </c>
      <c r="H1294">
        <v>200</v>
      </c>
      <c r="I1294">
        <v>44</v>
      </c>
      <c r="J1294">
        <v>47</v>
      </c>
      <c r="K1294">
        <v>0.81967213114754101</v>
      </c>
      <c r="L1294">
        <v>0.80971659919028305</v>
      </c>
      <c r="M1294">
        <v>0.98785425101214497</v>
      </c>
      <c r="N1294">
        <v>0.81466395112016199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1096</v>
      </c>
      <c r="F1295">
        <v>1079</v>
      </c>
      <c r="G1295">
        <v>17</v>
      </c>
      <c r="H1295">
        <v>1078</v>
      </c>
      <c r="I1295">
        <v>18</v>
      </c>
      <c r="J1295">
        <v>1</v>
      </c>
      <c r="K1295">
        <v>0.98357664233576603</v>
      </c>
      <c r="L1295">
        <v>0.99907321594068499</v>
      </c>
      <c r="M1295">
        <v>1.0157553290083401</v>
      </c>
      <c r="N1295">
        <v>0.99126436781609195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686</v>
      </c>
      <c r="F1296">
        <v>680</v>
      </c>
      <c r="G1296">
        <v>6</v>
      </c>
      <c r="H1296">
        <v>638</v>
      </c>
      <c r="I1296">
        <v>48</v>
      </c>
      <c r="J1296">
        <v>42</v>
      </c>
      <c r="K1296">
        <v>0.93002915451894996</v>
      </c>
      <c r="L1296">
        <v>0.93823529411764695</v>
      </c>
      <c r="M1296">
        <v>1.00882352941176</v>
      </c>
      <c r="N1296">
        <v>0.93411420204978002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236</v>
      </c>
      <c r="F1297">
        <v>247</v>
      </c>
      <c r="G1297">
        <v>11</v>
      </c>
      <c r="H1297">
        <v>198</v>
      </c>
      <c r="I1297">
        <v>38</v>
      </c>
      <c r="J1297">
        <v>49</v>
      </c>
      <c r="K1297">
        <v>0.83898305084745695</v>
      </c>
      <c r="L1297">
        <v>0.80161943319838003</v>
      </c>
      <c r="M1297">
        <v>0.95546558704453399</v>
      </c>
      <c r="N1297">
        <v>0.81987577639751497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957</v>
      </c>
      <c r="F1298">
        <v>946</v>
      </c>
      <c r="G1298">
        <v>11</v>
      </c>
      <c r="H1298">
        <v>943</v>
      </c>
      <c r="I1298">
        <v>14</v>
      </c>
      <c r="J1298">
        <v>3</v>
      </c>
      <c r="K1298">
        <v>0.98537095088819204</v>
      </c>
      <c r="L1298">
        <v>0.99682875264270598</v>
      </c>
      <c r="M1298">
        <v>1.01162790697674</v>
      </c>
      <c r="N1298">
        <v>0.99106673673147605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670</v>
      </c>
      <c r="F1299">
        <v>718</v>
      </c>
      <c r="G1299">
        <v>48</v>
      </c>
      <c r="H1299">
        <v>601</v>
      </c>
      <c r="I1299">
        <v>69</v>
      </c>
      <c r="J1299">
        <v>117</v>
      </c>
      <c r="K1299">
        <v>0.89701492537313399</v>
      </c>
      <c r="L1299">
        <v>0.83704735376044503</v>
      </c>
      <c r="M1299">
        <v>0.93314763231197695</v>
      </c>
      <c r="N1299">
        <v>0.86599423631123895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255</v>
      </c>
      <c r="F1300">
        <v>207</v>
      </c>
      <c r="G1300">
        <v>48</v>
      </c>
      <c r="H1300">
        <v>151</v>
      </c>
      <c r="I1300">
        <v>104</v>
      </c>
      <c r="J1300">
        <v>56</v>
      </c>
      <c r="K1300">
        <v>0.59215686274509804</v>
      </c>
      <c r="L1300">
        <v>0.729468599033816</v>
      </c>
      <c r="M1300">
        <v>1.23188405797101</v>
      </c>
      <c r="N1300">
        <v>0.65367965367965297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911</v>
      </c>
      <c r="I1301">
        <v>10</v>
      </c>
      <c r="J1301">
        <v>35</v>
      </c>
      <c r="K1301">
        <v>0.98914223669923995</v>
      </c>
      <c r="L1301">
        <v>0.963002114164904</v>
      </c>
      <c r="M1301">
        <v>0.97357293868921702</v>
      </c>
      <c r="N1301">
        <v>0.97589716122120995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711</v>
      </c>
      <c r="F1302">
        <v>718</v>
      </c>
      <c r="G1302">
        <v>7</v>
      </c>
      <c r="H1302">
        <v>641</v>
      </c>
      <c r="I1302">
        <v>70</v>
      </c>
      <c r="J1302">
        <v>77</v>
      </c>
      <c r="K1302">
        <v>0.90154711673698995</v>
      </c>
      <c r="L1302">
        <v>0.89275766016712998</v>
      </c>
      <c r="M1302">
        <v>0.99025069637883001</v>
      </c>
      <c r="N1302">
        <v>0.89713086074177695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236</v>
      </c>
      <c r="F1303">
        <v>207</v>
      </c>
      <c r="G1303">
        <v>29</v>
      </c>
      <c r="H1303">
        <v>139</v>
      </c>
      <c r="I1303">
        <v>97</v>
      </c>
      <c r="J1303">
        <v>68</v>
      </c>
      <c r="K1303">
        <v>0.58898305084745695</v>
      </c>
      <c r="L1303">
        <v>0.67149758454106201</v>
      </c>
      <c r="M1303">
        <v>1.1400966183574801</v>
      </c>
      <c r="N1303">
        <v>0.62753950338600395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820</v>
      </c>
      <c r="F1304">
        <v>946</v>
      </c>
      <c r="G1304">
        <v>126</v>
      </c>
      <c r="H1304">
        <v>818</v>
      </c>
      <c r="I1304">
        <v>2</v>
      </c>
      <c r="J1304">
        <v>128</v>
      </c>
      <c r="K1304">
        <v>0.99756097560975598</v>
      </c>
      <c r="L1304">
        <v>0.86469344608879495</v>
      </c>
      <c r="M1304">
        <v>0.866807610993657</v>
      </c>
      <c r="N1304">
        <v>0.92638731596828905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642</v>
      </c>
      <c r="F1305">
        <v>718</v>
      </c>
      <c r="G1305">
        <v>76</v>
      </c>
      <c r="H1305">
        <v>585</v>
      </c>
      <c r="I1305">
        <v>57</v>
      </c>
      <c r="J1305">
        <v>133</v>
      </c>
      <c r="K1305">
        <v>0.91121495327102797</v>
      </c>
      <c r="L1305">
        <v>0.81476323119777105</v>
      </c>
      <c r="M1305">
        <v>0.89415041782729798</v>
      </c>
      <c r="N1305">
        <v>0.86029411764705799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199</v>
      </c>
      <c r="F1306">
        <v>207</v>
      </c>
      <c r="G1306">
        <v>8</v>
      </c>
      <c r="H1306">
        <v>128</v>
      </c>
      <c r="I1306">
        <v>71</v>
      </c>
      <c r="J1306">
        <v>79</v>
      </c>
      <c r="K1306">
        <v>0.64321608040200995</v>
      </c>
      <c r="L1306">
        <v>0.61835748792270495</v>
      </c>
      <c r="M1306">
        <v>0.96135265700483097</v>
      </c>
      <c r="N1306">
        <v>0.63054187192118205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925</v>
      </c>
      <c r="F1307">
        <v>985</v>
      </c>
      <c r="G1307">
        <v>60</v>
      </c>
      <c r="H1307">
        <v>904</v>
      </c>
      <c r="I1307">
        <v>21</v>
      </c>
      <c r="J1307">
        <v>81</v>
      </c>
      <c r="K1307">
        <v>0.97729729729729697</v>
      </c>
      <c r="L1307">
        <v>0.91776649746192895</v>
      </c>
      <c r="M1307">
        <v>0.93908629441624303</v>
      </c>
      <c r="N1307">
        <v>0.94659685863874299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737</v>
      </c>
      <c r="F1308">
        <v>720</v>
      </c>
      <c r="G1308">
        <v>17</v>
      </c>
      <c r="H1308">
        <v>645</v>
      </c>
      <c r="I1308">
        <v>92</v>
      </c>
      <c r="J1308">
        <v>75</v>
      </c>
      <c r="K1308">
        <v>0.87516960651289</v>
      </c>
      <c r="L1308">
        <v>0.89583333333333304</v>
      </c>
      <c r="M1308">
        <v>1.0236111111111099</v>
      </c>
      <c r="N1308">
        <v>0.88538091969800903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330</v>
      </c>
      <c r="F1309">
        <v>214</v>
      </c>
      <c r="G1309">
        <v>116</v>
      </c>
      <c r="H1309">
        <v>184</v>
      </c>
      <c r="I1309">
        <v>146</v>
      </c>
      <c r="J1309">
        <v>30</v>
      </c>
      <c r="K1309">
        <v>0.55757575757575695</v>
      </c>
      <c r="L1309">
        <v>0.85981308411214896</v>
      </c>
      <c r="M1309">
        <v>1.5420560747663501</v>
      </c>
      <c r="N1309">
        <v>0.67647058823529405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347</v>
      </c>
      <c r="F1310">
        <v>985</v>
      </c>
      <c r="G1310">
        <v>638</v>
      </c>
      <c r="H1310">
        <v>345</v>
      </c>
      <c r="I1310">
        <v>2</v>
      </c>
      <c r="J1310">
        <v>640</v>
      </c>
      <c r="K1310">
        <v>0.99423631123919298</v>
      </c>
      <c r="L1310">
        <v>0.35025380710659898</v>
      </c>
      <c r="M1310">
        <v>0.35228426395939</v>
      </c>
      <c r="N1310">
        <v>0.51801801801801795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487</v>
      </c>
      <c r="F1311">
        <v>720</v>
      </c>
      <c r="G1311">
        <v>233</v>
      </c>
      <c r="H1311">
        <v>410</v>
      </c>
      <c r="I1311">
        <v>77</v>
      </c>
      <c r="J1311">
        <v>310</v>
      </c>
      <c r="K1311">
        <v>0.84188911704312097</v>
      </c>
      <c r="L1311">
        <v>0.56944444444444398</v>
      </c>
      <c r="M1311">
        <v>0.67638888888888804</v>
      </c>
      <c r="N1311">
        <v>0.67937033968516902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248</v>
      </c>
      <c r="F1312">
        <v>214</v>
      </c>
      <c r="G1312">
        <v>34</v>
      </c>
      <c r="H1312">
        <v>155</v>
      </c>
      <c r="I1312">
        <v>93</v>
      </c>
      <c r="J1312">
        <v>59</v>
      </c>
      <c r="K1312">
        <v>0.625</v>
      </c>
      <c r="L1312">
        <v>0.72429906542056</v>
      </c>
      <c r="M1312">
        <v>1.15887850467289</v>
      </c>
      <c r="N1312">
        <v>0.67099567099567103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1084</v>
      </c>
      <c r="F1313">
        <v>985</v>
      </c>
      <c r="G1313">
        <v>99</v>
      </c>
      <c r="H1313">
        <v>983</v>
      </c>
      <c r="I1313">
        <v>101</v>
      </c>
      <c r="J1313">
        <v>2</v>
      </c>
      <c r="K1313">
        <v>0.90682656826568198</v>
      </c>
      <c r="L1313">
        <v>0.99796954314720798</v>
      </c>
      <c r="M1313">
        <v>1.10050761421319</v>
      </c>
      <c r="N1313">
        <v>0.95021749637506003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789</v>
      </c>
      <c r="F1314">
        <v>720</v>
      </c>
      <c r="G1314">
        <v>69</v>
      </c>
      <c r="H1314">
        <v>679</v>
      </c>
      <c r="I1314">
        <v>110</v>
      </c>
      <c r="J1314">
        <v>41</v>
      </c>
      <c r="K1314">
        <v>0.860583016476552</v>
      </c>
      <c r="L1314">
        <v>0.94305555555555498</v>
      </c>
      <c r="M1314">
        <v>1.0958333333333301</v>
      </c>
      <c r="N1314">
        <v>0.89993373094764695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257</v>
      </c>
      <c r="F1315">
        <v>214</v>
      </c>
      <c r="G1315">
        <v>43</v>
      </c>
      <c r="H1315">
        <v>170</v>
      </c>
      <c r="I1315">
        <v>87</v>
      </c>
      <c r="J1315">
        <v>44</v>
      </c>
      <c r="K1315">
        <v>0.66147859922178898</v>
      </c>
      <c r="L1315">
        <v>0.79439252336448596</v>
      </c>
      <c r="M1315">
        <v>1.2009345794392501</v>
      </c>
      <c r="N1315">
        <v>0.72186836518046704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1134</v>
      </c>
      <c r="F1316">
        <v>1166</v>
      </c>
      <c r="G1316">
        <v>32</v>
      </c>
      <c r="H1316">
        <v>1115</v>
      </c>
      <c r="I1316">
        <v>19</v>
      </c>
      <c r="J1316">
        <v>51</v>
      </c>
      <c r="K1316">
        <v>0.983245149911816</v>
      </c>
      <c r="L1316">
        <v>0.95626072041166299</v>
      </c>
      <c r="M1316">
        <v>0.97255574614065099</v>
      </c>
      <c r="N1316">
        <v>0.96956521739130397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631</v>
      </c>
      <c r="F1317">
        <v>728</v>
      </c>
      <c r="G1317">
        <v>97</v>
      </c>
      <c r="H1317">
        <v>564</v>
      </c>
      <c r="I1317">
        <v>67</v>
      </c>
      <c r="J1317">
        <v>164</v>
      </c>
      <c r="K1317">
        <v>0.89381933438985695</v>
      </c>
      <c r="L1317">
        <v>0.77472527472527397</v>
      </c>
      <c r="M1317">
        <v>0.86675824175824101</v>
      </c>
      <c r="N1317">
        <v>0.83002207505518699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259</v>
      </c>
      <c r="F1318">
        <v>270</v>
      </c>
      <c r="G1318">
        <v>11</v>
      </c>
      <c r="H1318">
        <v>170</v>
      </c>
      <c r="I1318">
        <v>89</v>
      </c>
      <c r="J1318">
        <v>100</v>
      </c>
      <c r="K1318">
        <v>0.65637065637065595</v>
      </c>
      <c r="L1318">
        <v>0.62962962962962898</v>
      </c>
      <c r="M1318">
        <v>0.95925925925925903</v>
      </c>
      <c r="N1318">
        <v>0.64272211720226802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1095</v>
      </c>
      <c r="F1319">
        <v>1166</v>
      </c>
      <c r="G1319">
        <v>71</v>
      </c>
      <c r="H1319">
        <v>1081</v>
      </c>
      <c r="I1319">
        <v>14</v>
      </c>
      <c r="J1319">
        <v>85</v>
      </c>
      <c r="K1319">
        <v>0.98721461187214599</v>
      </c>
      <c r="L1319">
        <v>0.92710120068610602</v>
      </c>
      <c r="M1319">
        <v>0.93910806174957095</v>
      </c>
      <c r="N1319">
        <v>0.95621406457319702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710</v>
      </c>
      <c r="F1320">
        <v>728</v>
      </c>
      <c r="G1320">
        <v>18</v>
      </c>
      <c r="H1320">
        <v>645</v>
      </c>
      <c r="I1320">
        <v>65</v>
      </c>
      <c r="J1320">
        <v>83</v>
      </c>
      <c r="K1320">
        <v>0.90845070422535201</v>
      </c>
      <c r="L1320">
        <v>0.88598901098901095</v>
      </c>
      <c r="M1320">
        <v>0.97527472527472503</v>
      </c>
      <c r="N1320">
        <v>0.89707927677329602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276</v>
      </c>
      <c r="F1321">
        <v>270</v>
      </c>
      <c r="G1321">
        <v>6</v>
      </c>
      <c r="H1321">
        <v>215</v>
      </c>
      <c r="I1321">
        <v>61</v>
      </c>
      <c r="J1321">
        <v>55</v>
      </c>
      <c r="K1321">
        <v>0.77898550724637605</v>
      </c>
      <c r="L1321">
        <v>0.79629629629629595</v>
      </c>
      <c r="M1321">
        <v>1.0222222222222199</v>
      </c>
      <c r="N1321">
        <v>0.78754578754578697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1186</v>
      </c>
      <c r="F1322">
        <v>1166</v>
      </c>
      <c r="G1322">
        <v>20</v>
      </c>
      <c r="H1322">
        <v>1165</v>
      </c>
      <c r="I1322">
        <v>21</v>
      </c>
      <c r="J1322">
        <v>1</v>
      </c>
      <c r="K1322">
        <v>0.98229342327150004</v>
      </c>
      <c r="L1322">
        <v>0.99914236706689497</v>
      </c>
      <c r="M1322">
        <v>1.01715265866209</v>
      </c>
      <c r="N1322">
        <v>0.99064625850340104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718</v>
      </c>
      <c r="F1323">
        <v>728</v>
      </c>
      <c r="G1323">
        <v>10</v>
      </c>
      <c r="H1323">
        <v>656</v>
      </c>
      <c r="I1323">
        <v>62</v>
      </c>
      <c r="J1323">
        <v>72</v>
      </c>
      <c r="K1323">
        <v>0.91364902506963697</v>
      </c>
      <c r="L1323">
        <v>0.90109890109890101</v>
      </c>
      <c r="M1323">
        <v>0.98626373626373598</v>
      </c>
      <c r="N1323">
        <v>0.90733056708160398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252</v>
      </c>
      <c r="F1324">
        <v>270</v>
      </c>
      <c r="G1324">
        <v>18</v>
      </c>
      <c r="H1324">
        <v>206</v>
      </c>
      <c r="I1324">
        <v>46</v>
      </c>
      <c r="J1324">
        <v>64</v>
      </c>
      <c r="K1324">
        <v>0.817460317460317</v>
      </c>
      <c r="L1324">
        <v>0.76296296296296295</v>
      </c>
      <c r="M1324">
        <v>0.93333333333333302</v>
      </c>
      <c r="N1324">
        <v>0.78927203065134099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1080</v>
      </c>
      <c r="F1325">
        <v>1098</v>
      </c>
      <c r="G1325">
        <v>18</v>
      </c>
      <c r="H1325">
        <v>1063</v>
      </c>
      <c r="I1325">
        <v>17</v>
      </c>
      <c r="J1325">
        <v>35</v>
      </c>
      <c r="K1325">
        <v>0.98425925925925895</v>
      </c>
      <c r="L1325">
        <v>0.968123861566484</v>
      </c>
      <c r="M1325">
        <v>0.98360655737704905</v>
      </c>
      <c r="N1325">
        <v>0.97612488521579399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861</v>
      </c>
      <c r="F1326">
        <v>859</v>
      </c>
      <c r="G1326">
        <v>2</v>
      </c>
      <c r="H1326">
        <v>777</v>
      </c>
      <c r="I1326">
        <v>84</v>
      </c>
      <c r="J1326">
        <v>82</v>
      </c>
      <c r="K1326">
        <v>0.90243902439024304</v>
      </c>
      <c r="L1326">
        <v>0.90454016298020901</v>
      </c>
      <c r="M1326">
        <v>1.00232828870779</v>
      </c>
      <c r="N1326">
        <v>0.90348837209302302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321</v>
      </c>
      <c r="F1327">
        <v>293</v>
      </c>
      <c r="G1327">
        <v>28</v>
      </c>
      <c r="H1327">
        <v>163</v>
      </c>
      <c r="I1327">
        <v>158</v>
      </c>
      <c r="J1327">
        <v>130</v>
      </c>
      <c r="K1327">
        <v>0.50778816199376897</v>
      </c>
      <c r="L1327">
        <v>0.55631399317406105</v>
      </c>
      <c r="M1327">
        <v>1.09556313993174</v>
      </c>
      <c r="N1327">
        <v>0.53094462540716603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1150</v>
      </c>
      <c r="F1328">
        <v>1098</v>
      </c>
      <c r="G1328">
        <v>52</v>
      </c>
      <c r="H1328">
        <v>1098</v>
      </c>
      <c r="I1328">
        <v>52</v>
      </c>
      <c r="J1328">
        <v>0</v>
      </c>
      <c r="K1328">
        <v>0.95478260869565201</v>
      </c>
      <c r="L1328">
        <v>1</v>
      </c>
      <c r="M1328">
        <v>1.0473588342440801</v>
      </c>
      <c r="N1328">
        <v>0.97686832740213503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803</v>
      </c>
      <c r="F1329">
        <v>859</v>
      </c>
      <c r="G1329">
        <v>56</v>
      </c>
      <c r="H1329">
        <v>739</v>
      </c>
      <c r="I1329">
        <v>64</v>
      </c>
      <c r="J1329">
        <v>120</v>
      </c>
      <c r="K1329">
        <v>0.92029887920298803</v>
      </c>
      <c r="L1329">
        <v>0.86030267753201395</v>
      </c>
      <c r="M1329">
        <v>0.93480791618160597</v>
      </c>
      <c r="N1329">
        <v>0.88929001203369396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297</v>
      </c>
      <c r="F1330">
        <v>293</v>
      </c>
      <c r="G1330">
        <v>4</v>
      </c>
      <c r="H1330">
        <v>197</v>
      </c>
      <c r="I1330">
        <v>100</v>
      </c>
      <c r="J1330">
        <v>96</v>
      </c>
      <c r="K1330">
        <v>0.66329966329966294</v>
      </c>
      <c r="L1330">
        <v>0.67235494880545998</v>
      </c>
      <c r="M1330">
        <v>1.0136518771331</v>
      </c>
      <c r="N1330">
        <v>0.66779661016949099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1102</v>
      </c>
      <c r="F1331">
        <v>1098</v>
      </c>
      <c r="G1331">
        <v>4</v>
      </c>
      <c r="H1331">
        <v>1090</v>
      </c>
      <c r="I1331">
        <v>12</v>
      </c>
      <c r="J1331">
        <v>8</v>
      </c>
      <c r="K1331">
        <v>0.98911070780399202</v>
      </c>
      <c r="L1331">
        <v>0.99271402550091004</v>
      </c>
      <c r="M1331">
        <v>1.00364298724954</v>
      </c>
      <c r="N1331">
        <v>0.99090909090909096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824</v>
      </c>
      <c r="F1332">
        <v>859</v>
      </c>
      <c r="G1332">
        <v>35</v>
      </c>
      <c r="H1332">
        <v>771</v>
      </c>
      <c r="I1332">
        <v>53</v>
      </c>
      <c r="J1332">
        <v>88</v>
      </c>
      <c r="K1332">
        <v>0.93567961165048497</v>
      </c>
      <c r="L1332">
        <v>0.89755529685681001</v>
      </c>
      <c r="M1332">
        <v>0.95925494761350405</v>
      </c>
      <c r="N1332">
        <v>0.91622103386809195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269</v>
      </c>
      <c r="F1333">
        <v>293</v>
      </c>
      <c r="G1333">
        <v>24</v>
      </c>
      <c r="H1333">
        <v>181</v>
      </c>
      <c r="I1333">
        <v>88</v>
      </c>
      <c r="J1333">
        <v>112</v>
      </c>
      <c r="K1333">
        <v>0.67286245353159801</v>
      </c>
      <c r="L1333">
        <v>0.61774744027303696</v>
      </c>
      <c r="M1333">
        <v>0.91808873720136497</v>
      </c>
      <c r="N1333">
        <v>0.64412811387900304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1146</v>
      </c>
      <c r="F1334">
        <v>1140</v>
      </c>
      <c r="G1334">
        <v>6</v>
      </c>
      <c r="H1334">
        <v>1134</v>
      </c>
      <c r="I1334">
        <v>12</v>
      </c>
      <c r="J1334">
        <v>6</v>
      </c>
      <c r="K1334">
        <v>0.98952879581151798</v>
      </c>
      <c r="L1334">
        <v>0.99473684210526303</v>
      </c>
      <c r="M1334">
        <v>1.00526315789473</v>
      </c>
      <c r="N1334">
        <v>0.99212598425196796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894</v>
      </c>
      <c r="F1335">
        <v>869</v>
      </c>
      <c r="G1335">
        <v>25</v>
      </c>
      <c r="H1335">
        <v>787</v>
      </c>
      <c r="I1335">
        <v>107</v>
      </c>
      <c r="J1335">
        <v>82</v>
      </c>
      <c r="K1335">
        <v>0.88031319910514505</v>
      </c>
      <c r="L1335">
        <v>0.90563866513233604</v>
      </c>
      <c r="M1335">
        <v>1.02876869965477</v>
      </c>
      <c r="N1335">
        <v>0.89279636982416299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264</v>
      </c>
      <c r="F1336">
        <v>247</v>
      </c>
      <c r="G1336">
        <v>17</v>
      </c>
      <c r="H1336">
        <v>176</v>
      </c>
      <c r="I1336">
        <v>88</v>
      </c>
      <c r="J1336">
        <v>71</v>
      </c>
      <c r="K1336">
        <v>0.66666666666666596</v>
      </c>
      <c r="L1336">
        <v>0.71255060728744901</v>
      </c>
      <c r="M1336">
        <v>1.06882591093117</v>
      </c>
      <c r="N1336">
        <v>0.68884540117416804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1055</v>
      </c>
      <c r="F1337">
        <v>1140</v>
      </c>
      <c r="G1337">
        <v>85</v>
      </c>
      <c r="H1337">
        <v>1045</v>
      </c>
      <c r="I1337">
        <v>10</v>
      </c>
      <c r="J1337">
        <v>95</v>
      </c>
      <c r="K1337">
        <v>0.99052132701421802</v>
      </c>
      <c r="L1337">
        <v>0.91666666666666596</v>
      </c>
      <c r="M1337">
        <v>0.92543859649122795</v>
      </c>
      <c r="N1337">
        <v>0.95216400911161703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911</v>
      </c>
      <c r="F1338">
        <v>869</v>
      </c>
      <c r="G1338">
        <v>42</v>
      </c>
      <c r="H1338">
        <v>797</v>
      </c>
      <c r="I1338">
        <v>114</v>
      </c>
      <c r="J1338">
        <v>72</v>
      </c>
      <c r="K1338">
        <v>0.87486278814489504</v>
      </c>
      <c r="L1338">
        <v>0.91714614499424596</v>
      </c>
      <c r="M1338">
        <v>1.0483314154200201</v>
      </c>
      <c r="N1338">
        <v>0.89550561797752803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284</v>
      </c>
      <c r="F1339">
        <v>247</v>
      </c>
      <c r="G1339">
        <v>37</v>
      </c>
      <c r="H1339">
        <v>190</v>
      </c>
      <c r="I1339">
        <v>94</v>
      </c>
      <c r="J1339">
        <v>57</v>
      </c>
      <c r="K1339">
        <v>0.66901408450704203</v>
      </c>
      <c r="L1339">
        <v>0.76923076923076905</v>
      </c>
      <c r="M1339">
        <v>1.1497975708502</v>
      </c>
      <c r="N1339">
        <v>0.71563088512241002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1095</v>
      </c>
      <c r="F1340">
        <v>1140</v>
      </c>
      <c r="G1340">
        <v>45</v>
      </c>
      <c r="H1340">
        <v>1092</v>
      </c>
      <c r="I1340">
        <v>3</v>
      </c>
      <c r="J1340">
        <v>48</v>
      </c>
      <c r="K1340">
        <v>0.99726027397260197</v>
      </c>
      <c r="L1340">
        <v>0.95789473684210502</v>
      </c>
      <c r="M1340">
        <v>0.96052631578947301</v>
      </c>
      <c r="N1340">
        <v>0.97718120805369102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901</v>
      </c>
      <c r="F1341">
        <v>869</v>
      </c>
      <c r="G1341">
        <v>32</v>
      </c>
      <c r="H1341">
        <v>802</v>
      </c>
      <c r="I1341">
        <v>99</v>
      </c>
      <c r="J1341">
        <v>67</v>
      </c>
      <c r="K1341">
        <v>0.89012208657047698</v>
      </c>
      <c r="L1341">
        <v>0.92289988492520103</v>
      </c>
      <c r="M1341">
        <v>1.0368239355581099</v>
      </c>
      <c r="N1341">
        <v>0.90621468926553606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249</v>
      </c>
      <c r="F1342">
        <v>247</v>
      </c>
      <c r="G1342">
        <v>2</v>
      </c>
      <c r="H1342">
        <v>196</v>
      </c>
      <c r="I1342">
        <v>53</v>
      </c>
      <c r="J1342">
        <v>51</v>
      </c>
      <c r="K1342">
        <v>0.78714859437750995</v>
      </c>
      <c r="L1342">
        <v>0.79352226720647701</v>
      </c>
      <c r="M1342">
        <v>1.0080971659919</v>
      </c>
      <c r="N1342">
        <v>0.79032258064516103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959</v>
      </c>
      <c r="F1343">
        <v>997</v>
      </c>
      <c r="G1343">
        <v>38</v>
      </c>
      <c r="H1343">
        <v>952</v>
      </c>
      <c r="I1343">
        <v>7</v>
      </c>
      <c r="J1343">
        <v>45</v>
      </c>
      <c r="K1343">
        <v>0.99270072992700698</v>
      </c>
      <c r="L1343">
        <v>0.95486459378134403</v>
      </c>
      <c r="M1343">
        <v>0.961885656970912</v>
      </c>
      <c r="N1343">
        <v>0.97341513292433501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788</v>
      </c>
      <c r="F1344">
        <v>810</v>
      </c>
      <c r="G1344">
        <v>22</v>
      </c>
      <c r="H1344">
        <v>718</v>
      </c>
      <c r="I1344">
        <v>70</v>
      </c>
      <c r="J1344">
        <v>92</v>
      </c>
      <c r="K1344">
        <v>0.91116751269035501</v>
      </c>
      <c r="L1344">
        <v>0.88641975308641896</v>
      </c>
      <c r="M1344">
        <v>0.97283950617283899</v>
      </c>
      <c r="N1344">
        <v>0.89862327909887296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287</v>
      </c>
      <c r="F1345">
        <v>250</v>
      </c>
      <c r="G1345">
        <v>37</v>
      </c>
      <c r="H1345">
        <v>173</v>
      </c>
      <c r="I1345">
        <v>114</v>
      </c>
      <c r="J1345">
        <v>77</v>
      </c>
      <c r="K1345">
        <v>0.60278745644599296</v>
      </c>
      <c r="L1345">
        <v>0.69199999999999995</v>
      </c>
      <c r="M1345">
        <v>1.1479999999999999</v>
      </c>
      <c r="N1345">
        <v>0.64432029795158297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899</v>
      </c>
      <c r="F1346">
        <v>997</v>
      </c>
      <c r="G1346">
        <v>98</v>
      </c>
      <c r="H1346">
        <v>893</v>
      </c>
      <c r="I1346">
        <v>6</v>
      </c>
      <c r="J1346">
        <v>104</v>
      </c>
      <c r="K1346">
        <v>0.99332591768631795</v>
      </c>
      <c r="L1346">
        <v>0.89568706118355002</v>
      </c>
      <c r="M1346">
        <v>0.90170511534603803</v>
      </c>
      <c r="N1346">
        <v>0.94198312236286896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810</v>
      </c>
      <c r="F1347">
        <v>810</v>
      </c>
      <c r="G1347">
        <v>0</v>
      </c>
      <c r="H1347">
        <v>744</v>
      </c>
      <c r="I1347">
        <v>66</v>
      </c>
      <c r="J1347">
        <v>66</v>
      </c>
      <c r="K1347">
        <v>0.91851851851851796</v>
      </c>
      <c r="L1347">
        <v>0.91851851851851796</v>
      </c>
      <c r="M1347">
        <v>1</v>
      </c>
      <c r="N1347">
        <v>0.91851851851851796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250</v>
      </c>
      <c r="F1348">
        <v>250</v>
      </c>
      <c r="G1348">
        <v>0</v>
      </c>
      <c r="H1348">
        <v>189</v>
      </c>
      <c r="I1348">
        <v>61</v>
      </c>
      <c r="J1348">
        <v>61</v>
      </c>
      <c r="K1348">
        <v>0.75600000000000001</v>
      </c>
      <c r="L1348">
        <v>0.75600000000000001</v>
      </c>
      <c r="M1348">
        <v>1</v>
      </c>
      <c r="N1348">
        <v>0.75600000000000001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1010</v>
      </c>
      <c r="F1349">
        <v>997</v>
      </c>
      <c r="G1349">
        <v>13</v>
      </c>
      <c r="H1349">
        <v>995</v>
      </c>
      <c r="I1349">
        <v>15</v>
      </c>
      <c r="J1349">
        <v>2</v>
      </c>
      <c r="K1349">
        <v>0.98514851485148502</v>
      </c>
      <c r="L1349">
        <v>0.99799398194583699</v>
      </c>
      <c r="M1349">
        <v>1.0130391173520501</v>
      </c>
      <c r="N1349">
        <v>0.99152964623816597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831</v>
      </c>
      <c r="F1350">
        <v>810</v>
      </c>
      <c r="G1350">
        <v>21</v>
      </c>
      <c r="H1350">
        <v>764</v>
      </c>
      <c r="I1350">
        <v>67</v>
      </c>
      <c r="J1350">
        <v>46</v>
      </c>
      <c r="K1350">
        <v>0.91937424789410305</v>
      </c>
      <c r="L1350">
        <v>0.94320987654320898</v>
      </c>
      <c r="M1350">
        <v>1.0259259259259199</v>
      </c>
      <c r="N1350">
        <v>0.93113954905545304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247</v>
      </c>
      <c r="F1351">
        <v>250</v>
      </c>
      <c r="G1351">
        <v>3</v>
      </c>
      <c r="H1351">
        <v>182</v>
      </c>
      <c r="I1351">
        <v>65</v>
      </c>
      <c r="J1351">
        <v>68</v>
      </c>
      <c r="K1351">
        <v>0.73684210526315697</v>
      </c>
      <c r="L1351">
        <v>0.72799999999999998</v>
      </c>
      <c r="M1351">
        <v>0.98799999999999999</v>
      </c>
      <c r="N1351">
        <v>0.73239436619718301</v>
      </c>
      <c r="O1351">
        <f t="shared" si="24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2B01E-0B79-4F70-98CD-F306170FD0EA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945</v>
      </c>
      <c r="F2">
        <v>937</v>
      </c>
      <c r="G2">
        <v>8</v>
      </c>
      <c r="H2">
        <v>928</v>
      </c>
      <c r="I2">
        <v>17</v>
      </c>
      <c r="J2">
        <v>9</v>
      </c>
      <c r="K2">
        <v>0.982010582010582</v>
      </c>
      <c r="L2">
        <v>0.99039487726787601</v>
      </c>
      <c r="M2">
        <v>1.00853788687299</v>
      </c>
      <c r="N2">
        <v>0.98618490967056305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721</v>
      </c>
      <c r="F3">
        <v>703</v>
      </c>
      <c r="G3">
        <v>18</v>
      </c>
      <c r="H3">
        <v>610</v>
      </c>
      <c r="I3">
        <v>111</v>
      </c>
      <c r="J3">
        <v>93</v>
      </c>
      <c r="K3">
        <v>0.846047156726768</v>
      </c>
      <c r="L3">
        <v>0.86770981507823597</v>
      </c>
      <c r="M3">
        <v>1.0256045519203401</v>
      </c>
      <c r="N3">
        <v>0.85674157303370702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232</v>
      </c>
      <c r="F4">
        <v>199</v>
      </c>
      <c r="G4">
        <v>33</v>
      </c>
      <c r="H4">
        <v>145</v>
      </c>
      <c r="I4">
        <v>87</v>
      </c>
      <c r="J4">
        <v>54</v>
      </c>
      <c r="K4">
        <v>0.625</v>
      </c>
      <c r="L4">
        <v>0.72864321608040195</v>
      </c>
      <c r="M4">
        <v>1.16582914572864</v>
      </c>
      <c r="N4">
        <v>0.67285382830626395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1123</v>
      </c>
      <c r="F5">
        <v>937</v>
      </c>
      <c r="G5">
        <v>186</v>
      </c>
      <c r="H5">
        <v>934</v>
      </c>
      <c r="I5">
        <v>189</v>
      </c>
      <c r="J5">
        <v>3</v>
      </c>
      <c r="K5">
        <v>0.831700801424755</v>
      </c>
      <c r="L5">
        <v>0.99679829242262497</v>
      </c>
      <c r="M5">
        <v>1.19850586979722</v>
      </c>
      <c r="N5">
        <v>0.90679611650485403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818</v>
      </c>
      <c r="F6">
        <v>703</v>
      </c>
      <c r="G6">
        <v>115</v>
      </c>
      <c r="H6">
        <v>661</v>
      </c>
      <c r="I6">
        <v>157</v>
      </c>
      <c r="J6">
        <v>42</v>
      </c>
      <c r="K6">
        <v>0.80806845965770102</v>
      </c>
      <c r="L6">
        <v>0.94025604551920305</v>
      </c>
      <c r="M6">
        <v>1.1635846372688401</v>
      </c>
      <c r="N6">
        <v>0.86916502301117604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161</v>
      </c>
      <c r="I7">
        <v>55</v>
      </c>
      <c r="J7">
        <v>38</v>
      </c>
      <c r="K7">
        <v>0.74537037037037002</v>
      </c>
      <c r="L7">
        <v>0.80904522613065299</v>
      </c>
      <c r="M7">
        <v>1.08542713567839</v>
      </c>
      <c r="N7">
        <v>0.77590361445783096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940</v>
      </c>
      <c r="F8">
        <v>937</v>
      </c>
      <c r="G8">
        <v>3</v>
      </c>
      <c r="H8">
        <v>932</v>
      </c>
      <c r="I8">
        <v>8</v>
      </c>
      <c r="J8">
        <v>5</v>
      </c>
      <c r="K8">
        <v>0.99148936170212698</v>
      </c>
      <c r="L8">
        <v>0.99466382070437498</v>
      </c>
      <c r="M8">
        <v>1.00320170757737</v>
      </c>
      <c r="N8">
        <v>0.993074054342035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737</v>
      </c>
      <c r="F9">
        <v>703</v>
      </c>
      <c r="G9">
        <v>34</v>
      </c>
      <c r="H9">
        <v>634</v>
      </c>
      <c r="I9">
        <v>103</v>
      </c>
      <c r="J9">
        <v>69</v>
      </c>
      <c r="K9">
        <v>0.86024423337856104</v>
      </c>
      <c r="L9">
        <v>0.90184921763869097</v>
      </c>
      <c r="M9">
        <v>1.0483641536273101</v>
      </c>
      <c r="N9">
        <v>0.88055555555555498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198</v>
      </c>
      <c r="F10">
        <v>199</v>
      </c>
      <c r="G10">
        <v>1</v>
      </c>
      <c r="H10">
        <v>153</v>
      </c>
      <c r="I10">
        <v>45</v>
      </c>
      <c r="J10">
        <v>46</v>
      </c>
      <c r="K10">
        <v>0.77272727272727204</v>
      </c>
      <c r="L10">
        <v>0.76884422110552697</v>
      </c>
      <c r="M10">
        <v>0.99497487437185905</v>
      </c>
      <c r="N10">
        <v>0.77078085642317296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1176</v>
      </c>
      <c r="F11">
        <v>1224</v>
      </c>
      <c r="G11">
        <v>48</v>
      </c>
      <c r="H11">
        <v>1165</v>
      </c>
      <c r="I11">
        <v>11</v>
      </c>
      <c r="J11">
        <v>59</v>
      </c>
      <c r="K11">
        <v>0.99064625850340104</v>
      </c>
      <c r="L11">
        <v>0.95179738562091498</v>
      </c>
      <c r="M11">
        <v>0.96078431372549</v>
      </c>
      <c r="N11">
        <v>0.97083333333333299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581</v>
      </c>
      <c r="F12">
        <v>647</v>
      </c>
      <c r="G12">
        <v>66</v>
      </c>
      <c r="H12">
        <v>543</v>
      </c>
      <c r="I12">
        <v>38</v>
      </c>
      <c r="J12">
        <v>104</v>
      </c>
      <c r="K12">
        <v>0.93459552495696996</v>
      </c>
      <c r="L12">
        <v>0.83925811437403397</v>
      </c>
      <c r="M12">
        <v>0.89799072642967503</v>
      </c>
      <c r="N12">
        <v>0.88436482084690504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199</v>
      </c>
      <c r="F13">
        <v>217</v>
      </c>
      <c r="G13">
        <v>18</v>
      </c>
      <c r="H13">
        <v>103</v>
      </c>
      <c r="I13">
        <v>96</v>
      </c>
      <c r="J13">
        <v>114</v>
      </c>
      <c r="K13">
        <v>0.51758793969849204</v>
      </c>
      <c r="L13">
        <v>0.474654377880184</v>
      </c>
      <c r="M13">
        <v>0.91705069124423899</v>
      </c>
      <c r="N13">
        <v>0.49519230769230699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1118</v>
      </c>
      <c r="F14">
        <v>1224</v>
      </c>
      <c r="G14">
        <v>106</v>
      </c>
      <c r="H14">
        <v>1109</v>
      </c>
      <c r="I14">
        <v>9</v>
      </c>
      <c r="J14">
        <v>115</v>
      </c>
      <c r="K14">
        <v>0.99194991055456105</v>
      </c>
      <c r="L14">
        <v>0.90604575163398604</v>
      </c>
      <c r="M14">
        <v>0.91339869281045705</v>
      </c>
      <c r="N14">
        <v>0.94705380017079399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598</v>
      </c>
      <c r="F15">
        <v>647</v>
      </c>
      <c r="G15">
        <v>49</v>
      </c>
      <c r="H15">
        <v>563</v>
      </c>
      <c r="I15">
        <v>35</v>
      </c>
      <c r="J15">
        <v>84</v>
      </c>
      <c r="K15">
        <v>0.941471571906354</v>
      </c>
      <c r="L15">
        <v>0.87017001545594996</v>
      </c>
      <c r="M15">
        <v>0.92426584234930398</v>
      </c>
      <c r="N15">
        <v>0.90441767068273005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238</v>
      </c>
      <c r="F16">
        <v>217</v>
      </c>
      <c r="G16">
        <v>21</v>
      </c>
      <c r="H16">
        <v>166</v>
      </c>
      <c r="I16">
        <v>72</v>
      </c>
      <c r="J16">
        <v>51</v>
      </c>
      <c r="K16">
        <v>0.69747899159663795</v>
      </c>
      <c r="L16">
        <v>0.76497695852534497</v>
      </c>
      <c r="M16">
        <v>1.0967741935483799</v>
      </c>
      <c r="N16">
        <v>0.72967032967032897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1226</v>
      </c>
      <c r="F17">
        <v>1224</v>
      </c>
      <c r="G17">
        <v>2</v>
      </c>
      <c r="H17">
        <v>1211</v>
      </c>
      <c r="I17">
        <v>15</v>
      </c>
      <c r="J17">
        <v>13</v>
      </c>
      <c r="K17">
        <v>0.98776508972267496</v>
      </c>
      <c r="L17">
        <v>0.98937908496731997</v>
      </c>
      <c r="M17">
        <v>1.0016339869280999</v>
      </c>
      <c r="N17">
        <v>0.98857142857142799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669</v>
      </c>
      <c r="F18">
        <v>647</v>
      </c>
      <c r="G18">
        <v>22</v>
      </c>
      <c r="H18">
        <v>612</v>
      </c>
      <c r="I18">
        <v>57</v>
      </c>
      <c r="J18">
        <v>35</v>
      </c>
      <c r="K18">
        <v>0.91479820627802599</v>
      </c>
      <c r="L18">
        <v>0.94590417310664598</v>
      </c>
      <c r="M18">
        <v>1.0340030911900999</v>
      </c>
      <c r="N18">
        <v>0.93009118541033398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232</v>
      </c>
      <c r="F19">
        <v>217</v>
      </c>
      <c r="G19">
        <v>15</v>
      </c>
      <c r="H19">
        <v>180</v>
      </c>
      <c r="I19">
        <v>52</v>
      </c>
      <c r="J19">
        <v>37</v>
      </c>
      <c r="K19">
        <v>0.77586206896551702</v>
      </c>
      <c r="L19">
        <v>0.82949308755760298</v>
      </c>
      <c r="M19">
        <v>1.0691244239631299</v>
      </c>
      <c r="N19">
        <v>0.801781737193763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1056</v>
      </c>
      <c r="F20">
        <v>1053</v>
      </c>
      <c r="G20">
        <v>3</v>
      </c>
      <c r="H20">
        <v>1044</v>
      </c>
      <c r="I20">
        <v>12</v>
      </c>
      <c r="J20">
        <v>9</v>
      </c>
      <c r="K20">
        <v>0.98863636363636298</v>
      </c>
      <c r="L20">
        <v>0.99145299145299104</v>
      </c>
      <c r="M20">
        <v>1.002849002849</v>
      </c>
      <c r="N20">
        <v>0.99004267425320003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716</v>
      </c>
      <c r="F21">
        <v>716</v>
      </c>
      <c r="G21">
        <v>0</v>
      </c>
      <c r="H21">
        <v>639</v>
      </c>
      <c r="I21">
        <v>77</v>
      </c>
      <c r="J21">
        <v>77</v>
      </c>
      <c r="K21">
        <v>0.89245810055865904</v>
      </c>
      <c r="L21">
        <v>0.89245810055865904</v>
      </c>
      <c r="M21">
        <v>1</v>
      </c>
      <c r="N21">
        <v>0.89245810055865904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246</v>
      </c>
      <c r="F22">
        <v>224</v>
      </c>
      <c r="G22">
        <v>22</v>
      </c>
      <c r="H22">
        <v>156</v>
      </c>
      <c r="I22">
        <v>90</v>
      </c>
      <c r="J22">
        <v>68</v>
      </c>
      <c r="K22">
        <v>0.63414634146341398</v>
      </c>
      <c r="L22">
        <v>0.69642857142857095</v>
      </c>
      <c r="M22">
        <v>1.09821428571428</v>
      </c>
      <c r="N22">
        <v>0.66382978723404196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1041</v>
      </c>
      <c r="F23">
        <v>1053</v>
      </c>
      <c r="G23">
        <v>12</v>
      </c>
      <c r="H23">
        <v>1025</v>
      </c>
      <c r="I23">
        <v>16</v>
      </c>
      <c r="J23">
        <v>28</v>
      </c>
      <c r="K23">
        <v>0.98463016330451403</v>
      </c>
      <c r="L23">
        <v>0.97340930674264003</v>
      </c>
      <c r="M23">
        <v>0.98860398860398802</v>
      </c>
      <c r="N23">
        <v>0.97898758357211002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709</v>
      </c>
      <c r="F24">
        <v>716</v>
      </c>
      <c r="G24">
        <v>7</v>
      </c>
      <c r="H24">
        <v>640</v>
      </c>
      <c r="I24">
        <v>69</v>
      </c>
      <c r="J24">
        <v>76</v>
      </c>
      <c r="K24">
        <v>0.902679830747531</v>
      </c>
      <c r="L24">
        <v>0.89385474860335101</v>
      </c>
      <c r="M24">
        <v>0.99022346368714997</v>
      </c>
      <c r="N24">
        <v>0.89824561403508696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222</v>
      </c>
      <c r="F25">
        <v>224</v>
      </c>
      <c r="G25">
        <v>2</v>
      </c>
      <c r="H25">
        <v>166</v>
      </c>
      <c r="I25">
        <v>56</v>
      </c>
      <c r="J25">
        <v>58</v>
      </c>
      <c r="K25">
        <v>0.74774774774774699</v>
      </c>
      <c r="L25">
        <v>0.74107142857142805</v>
      </c>
      <c r="M25">
        <v>0.99107142857142805</v>
      </c>
      <c r="N25">
        <v>0.74439461883407998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1046</v>
      </c>
      <c r="F26">
        <v>1053</v>
      </c>
      <c r="G26">
        <v>7</v>
      </c>
      <c r="H26">
        <v>1044</v>
      </c>
      <c r="I26">
        <v>2</v>
      </c>
      <c r="J26">
        <v>9</v>
      </c>
      <c r="K26">
        <v>0.99808795411089801</v>
      </c>
      <c r="L26">
        <v>0.99145299145299104</v>
      </c>
      <c r="M26">
        <v>0.99335232668565998</v>
      </c>
      <c r="N26">
        <v>0.99475940924249595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712</v>
      </c>
      <c r="F27">
        <v>716</v>
      </c>
      <c r="G27">
        <v>4</v>
      </c>
      <c r="H27">
        <v>638</v>
      </c>
      <c r="I27">
        <v>74</v>
      </c>
      <c r="J27">
        <v>78</v>
      </c>
      <c r="K27">
        <v>0.89606741573033699</v>
      </c>
      <c r="L27">
        <v>0.89106145251396596</v>
      </c>
      <c r="M27">
        <v>0.994413407821229</v>
      </c>
      <c r="N27">
        <v>0.89355742296918705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220</v>
      </c>
      <c r="F28">
        <v>224</v>
      </c>
      <c r="G28">
        <v>4</v>
      </c>
      <c r="H28">
        <v>167</v>
      </c>
      <c r="I28">
        <v>53</v>
      </c>
      <c r="J28">
        <v>57</v>
      </c>
      <c r="K28">
        <v>0.75909090909090904</v>
      </c>
      <c r="L28">
        <v>0.74553571428571397</v>
      </c>
      <c r="M28">
        <v>0.98214285714285698</v>
      </c>
      <c r="N28">
        <v>0.75225225225225201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1154</v>
      </c>
      <c r="F29">
        <v>1101</v>
      </c>
      <c r="G29">
        <v>53</v>
      </c>
      <c r="H29">
        <v>1101</v>
      </c>
      <c r="I29">
        <v>53</v>
      </c>
      <c r="J29">
        <v>0</v>
      </c>
      <c r="K29">
        <v>0.95407279029462699</v>
      </c>
      <c r="L29">
        <v>1</v>
      </c>
      <c r="M29">
        <v>1.0481380563124401</v>
      </c>
      <c r="N29">
        <v>0.97649667405764895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633</v>
      </c>
      <c r="F30">
        <v>614</v>
      </c>
      <c r="G30">
        <v>19</v>
      </c>
      <c r="H30">
        <v>531</v>
      </c>
      <c r="I30">
        <v>102</v>
      </c>
      <c r="J30">
        <v>83</v>
      </c>
      <c r="K30">
        <v>0.83886255924170605</v>
      </c>
      <c r="L30">
        <v>0.86482084690553696</v>
      </c>
      <c r="M30">
        <v>1.0309446254071599</v>
      </c>
      <c r="N30">
        <v>0.85164394546912503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225</v>
      </c>
      <c r="F31">
        <v>228</v>
      </c>
      <c r="G31">
        <v>3</v>
      </c>
      <c r="H31">
        <v>132</v>
      </c>
      <c r="I31">
        <v>93</v>
      </c>
      <c r="J31">
        <v>96</v>
      </c>
      <c r="K31">
        <v>0.586666666666666</v>
      </c>
      <c r="L31">
        <v>0.57894736842105199</v>
      </c>
      <c r="M31">
        <v>0.98684210526315697</v>
      </c>
      <c r="N31">
        <v>0.58278145695364203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1038</v>
      </c>
      <c r="F32">
        <v>1101</v>
      </c>
      <c r="G32">
        <v>63</v>
      </c>
      <c r="H32">
        <v>1031</v>
      </c>
      <c r="I32">
        <v>7</v>
      </c>
      <c r="J32">
        <v>70</v>
      </c>
      <c r="K32">
        <v>0.99325626204238904</v>
      </c>
      <c r="L32">
        <v>0.93642143505903697</v>
      </c>
      <c r="M32">
        <v>0.942779291553133</v>
      </c>
      <c r="N32">
        <v>0.96400187003272497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592</v>
      </c>
      <c r="F33">
        <v>614</v>
      </c>
      <c r="G33">
        <v>22</v>
      </c>
      <c r="H33">
        <v>523</v>
      </c>
      <c r="I33">
        <v>69</v>
      </c>
      <c r="J33">
        <v>91</v>
      </c>
      <c r="K33">
        <v>0.88344594594594505</v>
      </c>
      <c r="L33">
        <v>0.85179153094462501</v>
      </c>
      <c r="M33">
        <v>0.96416938110749095</v>
      </c>
      <c r="N33">
        <v>0.86733001658374798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247</v>
      </c>
      <c r="F34">
        <v>228</v>
      </c>
      <c r="G34">
        <v>19</v>
      </c>
      <c r="H34">
        <v>172</v>
      </c>
      <c r="I34">
        <v>75</v>
      </c>
      <c r="J34">
        <v>56</v>
      </c>
      <c r="K34">
        <v>0.69635627530364297</v>
      </c>
      <c r="L34">
        <v>0.75438596491228005</v>
      </c>
      <c r="M34">
        <v>1.0833333333333299</v>
      </c>
      <c r="N34">
        <v>0.72421052631578897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1102</v>
      </c>
      <c r="F35">
        <v>1101</v>
      </c>
      <c r="G35">
        <v>1</v>
      </c>
      <c r="H35">
        <v>1096</v>
      </c>
      <c r="I35">
        <v>6</v>
      </c>
      <c r="J35">
        <v>5</v>
      </c>
      <c r="K35">
        <v>0.99455535390199601</v>
      </c>
      <c r="L35">
        <v>0.99545867393278797</v>
      </c>
      <c r="M35">
        <v>1.00090826521344</v>
      </c>
      <c r="N35">
        <v>0.99500680889695803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623</v>
      </c>
      <c r="F36">
        <v>614</v>
      </c>
      <c r="G36">
        <v>9</v>
      </c>
      <c r="H36">
        <v>550</v>
      </c>
      <c r="I36">
        <v>73</v>
      </c>
      <c r="J36">
        <v>64</v>
      </c>
      <c r="K36">
        <v>0.88282504012841001</v>
      </c>
      <c r="L36">
        <v>0.89576547231270298</v>
      </c>
      <c r="M36">
        <v>1.0146579804560201</v>
      </c>
      <c r="N36">
        <v>0.88924818108326598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218</v>
      </c>
      <c r="F37">
        <v>228</v>
      </c>
      <c r="G37">
        <v>10</v>
      </c>
      <c r="H37">
        <v>166</v>
      </c>
      <c r="I37">
        <v>52</v>
      </c>
      <c r="J37">
        <v>62</v>
      </c>
      <c r="K37">
        <v>0.76146788990825598</v>
      </c>
      <c r="L37">
        <v>0.72807017543859598</v>
      </c>
      <c r="M37">
        <v>0.95614035087719296</v>
      </c>
      <c r="N37">
        <v>0.74439461883407998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1060</v>
      </c>
      <c r="F38">
        <v>1044</v>
      </c>
      <c r="G38">
        <v>16</v>
      </c>
      <c r="H38">
        <v>1042</v>
      </c>
      <c r="I38">
        <v>18</v>
      </c>
      <c r="J38">
        <v>2</v>
      </c>
      <c r="K38">
        <v>0.98301886792452797</v>
      </c>
      <c r="L38">
        <v>0.998084291187739</v>
      </c>
      <c r="M38">
        <v>1.01532567049808</v>
      </c>
      <c r="N38">
        <v>0.99049429657794597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762</v>
      </c>
      <c r="F39">
        <v>668</v>
      </c>
      <c r="G39">
        <v>94</v>
      </c>
      <c r="H39">
        <v>635</v>
      </c>
      <c r="I39">
        <v>127</v>
      </c>
      <c r="J39">
        <v>33</v>
      </c>
      <c r="K39">
        <v>0.83333333333333304</v>
      </c>
      <c r="L39">
        <v>0.950598802395209</v>
      </c>
      <c r="M39">
        <v>1.14071856287425</v>
      </c>
      <c r="N39">
        <v>0.88811188811188801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252</v>
      </c>
      <c r="F40">
        <v>217</v>
      </c>
      <c r="G40">
        <v>35</v>
      </c>
      <c r="H40">
        <v>156</v>
      </c>
      <c r="I40">
        <v>96</v>
      </c>
      <c r="J40">
        <v>61</v>
      </c>
      <c r="K40">
        <v>0.61904761904761896</v>
      </c>
      <c r="L40">
        <v>0.71889400921658897</v>
      </c>
      <c r="M40">
        <v>1.1612903225806399</v>
      </c>
      <c r="N40">
        <v>0.66524520255863495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1073</v>
      </c>
      <c r="F41">
        <v>1044</v>
      </c>
      <c r="G41">
        <v>29</v>
      </c>
      <c r="H41">
        <v>1042</v>
      </c>
      <c r="I41">
        <v>31</v>
      </c>
      <c r="J41">
        <v>2</v>
      </c>
      <c r="K41">
        <v>0.97110904007455701</v>
      </c>
      <c r="L41">
        <v>0.998084291187739</v>
      </c>
      <c r="M41">
        <v>1.0277777777777699</v>
      </c>
      <c r="N41">
        <v>0.98441190363722197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731</v>
      </c>
      <c r="F42">
        <v>668</v>
      </c>
      <c r="G42">
        <v>63</v>
      </c>
      <c r="H42">
        <v>624</v>
      </c>
      <c r="I42">
        <v>107</v>
      </c>
      <c r="J42">
        <v>44</v>
      </c>
      <c r="K42">
        <v>0.853625170998632</v>
      </c>
      <c r="L42">
        <v>0.93413173652694603</v>
      </c>
      <c r="M42">
        <v>1.0943113772455</v>
      </c>
      <c r="N42">
        <v>0.89206576125804105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238</v>
      </c>
      <c r="F43">
        <v>217</v>
      </c>
      <c r="G43">
        <v>21</v>
      </c>
      <c r="H43">
        <v>172</v>
      </c>
      <c r="I43">
        <v>66</v>
      </c>
      <c r="J43">
        <v>45</v>
      </c>
      <c r="K43">
        <v>0.72268907563025198</v>
      </c>
      <c r="L43">
        <v>0.79262672811059898</v>
      </c>
      <c r="M43">
        <v>1.0967741935483799</v>
      </c>
      <c r="N43">
        <v>0.75604395604395602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1055</v>
      </c>
      <c r="F44">
        <v>1044</v>
      </c>
      <c r="G44">
        <v>11</v>
      </c>
      <c r="H44">
        <v>1042</v>
      </c>
      <c r="I44">
        <v>13</v>
      </c>
      <c r="J44">
        <v>2</v>
      </c>
      <c r="K44">
        <v>0.98767772511848295</v>
      </c>
      <c r="L44">
        <v>0.998084291187739</v>
      </c>
      <c r="M44">
        <v>1.01053639846743</v>
      </c>
      <c r="N44">
        <v>0.99285373987613101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707</v>
      </c>
      <c r="F45">
        <v>668</v>
      </c>
      <c r="G45">
        <v>39</v>
      </c>
      <c r="H45">
        <v>612</v>
      </c>
      <c r="I45">
        <v>95</v>
      </c>
      <c r="J45">
        <v>56</v>
      </c>
      <c r="K45">
        <v>0.86562942008486499</v>
      </c>
      <c r="L45">
        <v>0.91616766467065802</v>
      </c>
      <c r="M45">
        <v>1.05838323353293</v>
      </c>
      <c r="N45">
        <v>0.89018181818181796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225</v>
      </c>
      <c r="F46">
        <v>217</v>
      </c>
      <c r="G46">
        <v>8</v>
      </c>
      <c r="H46">
        <v>172</v>
      </c>
      <c r="I46">
        <v>53</v>
      </c>
      <c r="J46">
        <v>45</v>
      </c>
      <c r="K46">
        <v>0.76444444444444404</v>
      </c>
      <c r="L46">
        <v>0.79262672811059898</v>
      </c>
      <c r="M46">
        <v>1.036866359447</v>
      </c>
      <c r="N46">
        <v>0.77828054298642502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980</v>
      </c>
      <c r="F47">
        <v>915</v>
      </c>
      <c r="G47">
        <v>65</v>
      </c>
      <c r="H47">
        <v>914</v>
      </c>
      <c r="I47">
        <v>66</v>
      </c>
      <c r="J47">
        <v>1</v>
      </c>
      <c r="K47">
        <v>0.93265306122448899</v>
      </c>
      <c r="L47">
        <v>0.99890710382513603</v>
      </c>
      <c r="M47">
        <v>1.0710382513661201</v>
      </c>
      <c r="N47">
        <v>0.96464379947229495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707</v>
      </c>
      <c r="F48">
        <v>701</v>
      </c>
      <c r="G48">
        <v>6</v>
      </c>
      <c r="H48">
        <v>636</v>
      </c>
      <c r="I48">
        <v>71</v>
      </c>
      <c r="J48">
        <v>65</v>
      </c>
      <c r="K48">
        <v>0.89957567185289899</v>
      </c>
      <c r="L48">
        <v>0.90727532097004204</v>
      </c>
      <c r="M48">
        <v>1.0085592011412201</v>
      </c>
      <c r="N48">
        <v>0.90340909090909005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237</v>
      </c>
      <c r="F49">
        <v>195</v>
      </c>
      <c r="G49">
        <v>42</v>
      </c>
      <c r="H49">
        <v>125</v>
      </c>
      <c r="I49">
        <v>112</v>
      </c>
      <c r="J49">
        <v>70</v>
      </c>
      <c r="K49">
        <v>0.52742616033755196</v>
      </c>
      <c r="L49">
        <v>0.64102564102564097</v>
      </c>
      <c r="M49">
        <v>1.21538461538461</v>
      </c>
      <c r="N49">
        <v>0.57870370370370305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1013</v>
      </c>
      <c r="F50">
        <v>915</v>
      </c>
      <c r="G50">
        <v>98</v>
      </c>
      <c r="H50">
        <v>914</v>
      </c>
      <c r="I50">
        <v>99</v>
      </c>
      <c r="J50">
        <v>1</v>
      </c>
      <c r="K50">
        <v>0.90227048371174701</v>
      </c>
      <c r="L50">
        <v>0.99890710382513603</v>
      </c>
      <c r="M50">
        <v>1.1071038251366101</v>
      </c>
      <c r="N50">
        <v>0.94813278008298696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730</v>
      </c>
      <c r="F51">
        <v>701</v>
      </c>
      <c r="G51">
        <v>29</v>
      </c>
      <c r="H51">
        <v>653</v>
      </c>
      <c r="I51">
        <v>77</v>
      </c>
      <c r="J51">
        <v>48</v>
      </c>
      <c r="K51">
        <v>0.89452054794520497</v>
      </c>
      <c r="L51">
        <v>0.93152639087018496</v>
      </c>
      <c r="M51">
        <v>1.0413694721825899</v>
      </c>
      <c r="N51">
        <v>0.912648497554157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229</v>
      </c>
      <c r="F52">
        <v>195</v>
      </c>
      <c r="G52">
        <v>34</v>
      </c>
      <c r="H52">
        <v>138</v>
      </c>
      <c r="I52">
        <v>91</v>
      </c>
      <c r="J52">
        <v>57</v>
      </c>
      <c r="K52">
        <v>0.60262008733624395</v>
      </c>
      <c r="L52">
        <v>0.70769230769230695</v>
      </c>
      <c r="M52">
        <v>1.17435897435897</v>
      </c>
      <c r="N52">
        <v>0.65094339622641495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911</v>
      </c>
      <c r="F53">
        <v>915</v>
      </c>
      <c r="G53">
        <v>4</v>
      </c>
      <c r="H53">
        <v>907</v>
      </c>
      <c r="I53">
        <v>4</v>
      </c>
      <c r="J53">
        <v>8</v>
      </c>
      <c r="K53">
        <v>0.99560922063666302</v>
      </c>
      <c r="L53">
        <v>0.99125683060109204</v>
      </c>
      <c r="M53">
        <v>0.99562841530054602</v>
      </c>
      <c r="N53">
        <v>0.99342825848849903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726</v>
      </c>
      <c r="F54">
        <v>701</v>
      </c>
      <c r="G54">
        <v>25</v>
      </c>
      <c r="H54">
        <v>658</v>
      </c>
      <c r="I54">
        <v>68</v>
      </c>
      <c r="J54">
        <v>43</v>
      </c>
      <c r="K54">
        <v>0.90633608815427003</v>
      </c>
      <c r="L54">
        <v>0.93865905848787401</v>
      </c>
      <c r="M54">
        <v>1.0356633380884399</v>
      </c>
      <c r="N54">
        <v>0.92221443587946705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211</v>
      </c>
      <c r="F55">
        <v>195</v>
      </c>
      <c r="G55">
        <v>16</v>
      </c>
      <c r="H55">
        <v>152</v>
      </c>
      <c r="I55">
        <v>59</v>
      </c>
      <c r="J55">
        <v>43</v>
      </c>
      <c r="K55">
        <v>0.72037914691943095</v>
      </c>
      <c r="L55">
        <v>0.77948717948717905</v>
      </c>
      <c r="M55">
        <v>1.08205128205128</v>
      </c>
      <c r="N55">
        <v>0.74876847290640303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1212</v>
      </c>
      <c r="F56">
        <v>1230</v>
      </c>
      <c r="G56">
        <v>18</v>
      </c>
      <c r="H56">
        <v>1199</v>
      </c>
      <c r="I56">
        <v>13</v>
      </c>
      <c r="J56">
        <v>31</v>
      </c>
      <c r="K56">
        <v>0.98927392739273901</v>
      </c>
      <c r="L56">
        <v>0.97479674796747895</v>
      </c>
      <c r="M56">
        <v>0.98536585365853602</v>
      </c>
      <c r="N56">
        <v>0.98198198198198205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774</v>
      </c>
      <c r="F57">
        <v>761</v>
      </c>
      <c r="G57">
        <v>13</v>
      </c>
      <c r="H57">
        <v>671</v>
      </c>
      <c r="I57">
        <v>103</v>
      </c>
      <c r="J57">
        <v>90</v>
      </c>
      <c r="K57">
        <v>0.86692506459948304</v>
      </c>
      <c r="L57">
        <v>0.88173455978975002</v>
      </c>
      <c r="M57">
        <v>1.0170827858081399</v>
      </c>
      <c r="N57">
        <v>0.87426710097719795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250</v>
      </c>
      <c r="F58">
        <v>225</v>
      </c>
      <c r="G58">
        <v>25</v>
      </c>
      <c r="H58">
        <v>143</v>
      </c>
      <c r="I58">
        <v>107</v>
      </c>
      <c r="J58">
        <v>82</v>
      </c>
      <c r="K58">
        <v>0.57199999999999995</v>
      </c>
      <c r="L58">
        <v>0.63555555555555499</v>
      </c>
      <c r="M58">
        <v>1.1111111111111101</v>
      </c>
      <c r="N58">
        <v>0.60210526315789403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1253</v>
      </c>
      <c r="F59">
        <v>1230</v>
      </c>
      <c r="G59">
        <v>23</v>
      </c>
      <c r="H59">
        <v>1227</v>
      </c>
      <c r="I59">
        <v>26</v>
      </c>
      <c r="J59">
        <v>3</v>
      </c>
      <c r="K59">
        <v>0.97924980047885002</v>
      </c>
      <c r="L59">
        <v>0.99756097560975598</v>
      </c>
      <c r="M59">
        <v>1.01869918699187</v>
      </c>
      <c r="N59">
        <v>0.988320579943616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743</v>
      </c>
      <c r="F60">
        <v>761</v>
      </c>
      <c r="G60">
        <v>18</v>
      </c>
      <c r="H60">
        <v>658</v>
      </c>
      <c r="I60">
        <v>85</v>
      </c>
      <c r="J60">
        <v>103</v>
      </c>
      <c r="K60">
        <v>0.88559892328398304</v>
      </c>
      <c r="L60">
        <v>0.86465177398160298</v>
      </c>
      <c r="M60">
        <v>0.97634691195794998</v>
      </c>
      <c r="N60">
        <v>0.875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233</v>
      </c>
      <c r="F61">
        <v>225</v>
      </c>
      <c r="G61">
        <v>8</v>
      </c>
      <c r="H61">
        <v>168</v>
      </c>
      <c r="I61">
        <v>65</v>
      </c>
      <c r="J61">
        <v>57</v>
      </c>
      <c r="K61">
        <v>0.72103004291845496</v>
      </c>
      <c r="L61">
        <v>0.74666666666666603</v>
      </c>
      <c r="M61">
        <v>1.03555555555555</v>
      </c>
      <c r="N61">
        <v>0.73362445414847099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1233</v>
      </c>
      <c r="F62">
        <v>1230</v>
      </c>
      <c r="G62">
        <v>3</v>
      </c>
      <c r="H62">
        <v>1224</v>
      </c>
      <c r="I62">
        <v>9</v>
      </c>
      <c r="J62">
        <v>6</v>
      </c>
      <c r="K62">
        <v>0.99270072992700698</v>
      </c>
      <c r="L62">
        <v>0.99512195121951197</v>
      </c>
      <c r="M62">
        <v>1.0024390243902399</v>
      </c>
      <c r="N62">
        <v>0.993909866017052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763</v>
      </c>
      <c r="F63">
        <v>761</v>
      </c>
      <c r="G63">
        <v>2</v>
      </c>
      <c r="H63">
        <v>666</v>
      </c>
      <c r="I63">
        <v>97</v>
      </c>
      <c r="J63">
        <v>95</v>
      </c>
      <c r="K63">
        <v>0.87287024901703802</v>
      </c>
      <c r="L63">
        <v>0.87516425755584704</v>
      </c>
      <c r="M63">
        <v>1.0026281208935599</v>
      </c>
      <c r="N63">
        <v>0.87401574803149595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218</v>
      </c>
      <c r="F64">
        <v>225</v>
      </c>
      <c r="G64">
        <v>7</v>
      </c>
      <c r="H64">
        <v>172</v>
      </c>
      <c r="I64">
        <v>46</v>
      </c>
      <c r="J64">
        <v>53</v>
      </c>
      <c r="K64">
        <v>0.78899082568807299</v>
      </c>
      <c r="L64">
        <v>0.76444444444444404</v>
      </c>
      <c r="M64">
        <v>0.96888888888888802</v>
      </c>
      <c r="N64">
        <v>0.77652370203160204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1066</v>
      </c>
      <c r="F65">
        <v>1035</v>
      </c>
      <c r="G65">
        <v>31</v>
      </c>
      <c r="H65">
        <v>1026</v>
      </c>
      <c r="I65">
        <v>40</v>
      </c>
      <c r="J65">
        <v>9</v>
      </c>
      <c r="K65">
        <v>0.962476547842401</v>
      </c>
      <c r="L65">
        <v>0.99130434782608701</v>
      </c>
      <c r="M65">
        <v>1.02995169082125</v>
      </c>
      <c r="N65">
        <v>0.97667777248929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850</v>
      </c>
      <c r="F66">
        <v>827</v>
      </c>
      <c r="G66">
        <v>23</v>
      </c>
      <c r="H66">
        <v>756</v>
      </c>
      <c r="I66">
        <v>94</v>
      </c>
      <c r="J66">
        <v>71</v>
      </c>
      <c r="K66">
        <v>0.88941176470588201</v>
      </c>
      <c r="L66">
        <v>0.91414752116082199</v>
      </c>
      <c r="M66">
        <v>1.0278113663845201</v>
      </c>
      <c r="N66">
        <v>0.90161001788908701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268</v>
      </c>
      <c r="F67">
        <v>243</v>
      </c>
      <c r="G67">
        <v>25</v>
      </c>
      <c r="H67">
        <v>162</v>
      </c>
      <c r="I67">
        <v>106</v>
      </c>
      <c r="J67">
        <v>81</v>
      </c>
      <c r="K67">
        <v>0.60447761194029803</v>
      </c>
      <c r="L67">
        <v>0.66666666666666596</v>
      </c>
      <c r="M67">
        <v>1.1028806584362101</v>
      </c>
      <c r="N67">
        <v>0.63405088062622295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1078</v>
      </c>
      <c r="F68">
        <v>1035</v>
      </c>
      <c r="G68">
        <v>43</v>
      </c>
      <c r="H68">
        <v>1022</v>
      </c>
      <c r="I68">
        <v>56</v>
      </c>
      <c r="J68">
        <v>13</v>
      </c>
      <c r="K68">
        <v>0.94805194805194803</v>
      </c>
      <c r="L68">
        <v>0.98743961352656995</v>
      </c>
      <c r="M68">
        <v>1.0415458937198001</v>
      </c>
      <c r="N68">
        <v>0.96734500709891102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816</v>
      </c>
      <c r="F69">
        <v>827</v>
      </c>
      <c r="G69">
        <v>11</v>
      </c>
      <c r="H69">
        <v>747</v>
      </c>
      <c r="I69">
        <v>69</v>
      </c>
      <c r="J69">
        <v>80</v>
      </c>
      <c r="K69">
        <v>0.91544117647058798</v>
      </c>
      <c r="L69">
        <v>0.90326481257557401</v>
      </c>
      <c r="M69">
        <v>0.98669891172914104</v>
      </c>
      <c r="N69">
        <v>0.90931223371880698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252</v>
      </c>
      <c r="F70">
        <v>243</v>
      </c>
      <c r="G70">
        <v>9</v>
      </c>
      <c r="H70">
        <v>177</v>
      </c>
      <c r="I70">
        <v>75</v>
      </c>
      <c r="J70">
        <v>66</v>
      </c>
      <c r="K70">
        <v>0.702380952380952</v>
      </c>
      <c r="L70">
        <v>0.72839506172839497</v>
      </c>
      <c r="M70">
        <v>1.0370370370370301</v>
      </c>
      <c r="N70">
        <v>0.71515151515151498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1041</v>
      </c>
      <c r="F71">
        <v>1035</v>
      </c>
      <c r="G71">
        <v>6</v>
      </c>
      <c r="H71">
        <v>1029</v>
      </c>
      <c r="I71">
        <v>12</v>
      </c>
      <c r="J71">
        <v>6</v>
      </c>
      <c r="K71">
        <v>0.98847262247838596</v>
      </c>
      <c r="L71">
        <v>0.99420289855072397</v>
      </c>
      <c r="M71">
        <v>1.0057971014492699</v>
      </c>
      <c r="N71">
        <v>0.99132947976878605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846</v>
      </c>
      <c r="F72">
        <v>827</v>
      </c>
      <c r="G72">
        <v>19</v>
      </c>
      <c r="H72">
        <v>765</v>
      </c>
      <c r="I72">
        <v>81</v>
      </c>
      <c r="J72">
        <v>62</v>
      </c>
      <c r="K72">
        <v>0.90425531914893598</v>
      </c>
      <c r="L72">
        <v>0.92503022974606997</v>
      </c>
      <c r="M72">
        <v>1.0229746070132999</v>
      </c>
      <c r="N72">
        <v>0.91452480573819395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248</v>
      </c>
      <c r="F73">
        <v>243</v>
      </c>
      <c r="G73">
        <v>5</v>
      </c>
      <c r="H73">
        <v>174</v>
      </c>
      <c r="I73">
        <v>74</v>
      </c>
      <c r="J73">
        <v>69</v>
      </c>
      <c r="K73">
        <v>0.70161290322580605</v>
      </c>
      <c r="L73">
        <v>0.71604938271604901</v>
      </c>
      <c r="M73">
        <v>1.0205761316872399</v>
      </c>
      <c r="N73">
        <v>0.70875763747454101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1111</v>
      </c>
      <c r="F74">
        <v>1107</v>
      </c>
      <c r="G74">
        <v>4</v>
      </c>
      <c r="H74">
        <v>1099</v>
      </c>
      <c r="I74">
        <v>12</v>
      </c>
      <c r="J74">
        <v>8</v>
      </c>
      <c r="K74">
        <v>0.98919891989198905</v>
      </c>
      <c r="L74">
        <v>0.99277326106594399</v>
      </c>
      <c r="M74">
        <v>1.00361336946702</v>
      </c>
      <c r="N74">
        <v>0.99098286744815101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667</v>
      </c>
      <c r="F75">
        <v>701</v>
      </c>
      <c r="G75">
        <v>34</v>
      </c>
      <c r="H75">
        <v>624</v>
      </c>
      <c r="I75">
        <v>43</v>
      </c>
      <c r="J75">
        <v>77</v>
      </c>
      <c r="K75">
        <v>0.93553223388305795</v>
      </c>
      <c r="L75">
        <v>0.89015691868758895</v>
      </c>
      <c r="M75">
        <v>0.95149786019971405</v>
      </c>
      <c r="N75">
        <v>0.91228070175438603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260</v>
      </c>
      <c r="F76">
        <v>266</v>
      </c>
      <c r="G76">
        <v>6</v>
      </c>
      <c r="H76">
        <v>168</v>
      </c>
      <c r="I76">
        <v>92</v>
      </c>
      <c r="J76">
        <v>98</v>
      </c>
      <c r="K76">
        <v>0.64615384615384597</v>
      </c>
      <c r="L76">
        <v>0.63157894736842102</v>
      </c>
      <c r="M76">
        <v>0.977443609022556</v>
      </c>
      <c r="N76">
        <v>0.63878326996197698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1090</v>
      </c>
      <c r="F77">
        <v>1107</v>
      </c>
      <c r="G77">
        <v>17</v>
      </c>
      <c r="H77">
        <v>1077</v>
      </c>
      <c r="I77">
        <v>13</v>
      </c>
      <c r="J77">
        <v>30</v>
      </c>
      <c r="K77">
        <v>0.98807339449541198</v>
      </c>
      <c r="L77">
        <v>0.97289972899728905</v>
      </c>
      <c r="M77">
        <v>0.98464317976513005</v>
      </c>
      <c r="N77">
        <v>0.98042785616750106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638</v>
      </c>
      <c r="F78">
        <v>701</v>
      </c>
      <c r="G78">
        <v>63</v>
      </c>
      <c r="H78">
        <v>602</v>
      </c>
      <c r="I78">
        <v>36</v>
      </c>
      <c r="J78">
        <v>99</v>
      </c>
      <c r="K78">
        <v>0.94357366771159801</v>
      </c>
      <c r="L78">
        <v>0.85877318116975698</v>
      </c>
      <c r="M78">
        <v>0.91012838801711804</v>
      </c>
      <c r="N78">
        <v>0.89917849141150097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276</v>
      </c>
      <c r="F79">
        <v>266</v>
      </c>
      <c r="G79">
        <v>10</v>
      </c>
      <c r="H79">
        <v>205</v>
      </c>
      <c r="I79">
        <v>71</v>
      </c>
      <c r="J79">
        <v>61</v>
      </c>
      <c r="K79">
        <v>0.74275362318840499</v>
      </c>
      <c r="L79">
        <v>0.77067669172932296</v>
      </c>
      <c r="M79">
        <v>1.0375939849624001</v>
      </c>
      <c r="N79">
        <v>0.75645756457564495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1100</v>
      </c>
      <c r="F80">
        <v>1107</v>
      </c>
      <c r="G80">
        <v>7</v>
      </c>
      <c r="H80">
        <v>1096</v>
      </c>
      <c r="I80">
        <v>4</v>
      </c>
      <c r="J80">
        <v>11</v>
      </c>
      <c r="K80">
        <v>0.99636363636363601</v>
      </c>
      <c r="L80">
        <v>0.99006323396567297</v>
      </c>
      <c r="M80">
        <v>0.99367660343270103</v>
      </c>
      <c r="N80">
        <v>0.99320344358858104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707</v>
      </c>
      <c r="F81">
        <v>701</v>
      </c>
      <c r="G81">
        <v>6</v>
      </c>
      <c r="H81">
        <v>655</v>
      </c>
      <c r="I81">
        <v>52</v>
      </c>
      <c r="J81">
        <v>46</v>
      </c>
      <c r="K81">
        <v>0.92644978783592602</v>
      </c>
      <c r="L81">
        <v>0.93437945791726096</v>
      </c>
      <c r="M81">
        <v>1.0085592011412201</v>
      </c>
      <c r="N81">
        <v>0.93039772727272696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256</v>
      </c>
      <c r="F82">
        <v>266</v>
      </c>
      <c r="G82">
        <v>10</v>
      </c>
      <c r="H82">
        <v>200</v>
      </c>
      <c r="I82">
        <v>56</v>
      </c>
      <c r="J82">
        <v>66</v>
      </c>
      <c r="K82">
        <v>0.78125</v>
      </c>
      <c r="L82">
        <v>0.75187969924812004</v>
      </c>
      <c r="M82">
        <v>0.96240601503759304</v>
      </c>
      <c r="N82">
        <v>0.76628352490421403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1013</v>
      </c>
      <c r="F83">
        <v>1014</v>
      </c>
      <c r="G83">
        <v>1</v>
      </c>
      <c r="H83">
        <v>995</v>
      </c>
      <c r="I83">
        <v>18</v>
      </c>
      <c r="J83">
        <v>19</v>
      </c>
      <c r="K83">
        <v>0.98223099703849903</v>
      </c>
      <c r="L83">
        <v>0.98126232741617303</v>
      </c>
      <c r="M83">
        <v>0.99901380670611395</v>
      </c>
      <c r="N83">
        <v>0.98174642328564299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682</v>
      </c>
      <c r="F84">
        <v>656</v>
      </c>
      <c r="G84">
        <v>26</v>
      </c>
      <c r="H84">
        <v>606</v>
      </c>
      <c r="I84">
        <v>76</v>
      </c>
      <c r="J84">
        <v>50</v>
      </c>
      <c r="K84">
        <v>0.88856304985337198</v>
      </c>
      <c r="L84">
        <v>0.92378048780487798</v>
      </c>
      <c r="M84">
        <v>1.03963414634146</v>
      </c>
      <c r="N84">
        <v>0.905829596412556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240</v>
      </c>
      <c r="F85">
        <v>247</v>
      </c>
      <c r="G85">
        <v>7</v>
      </c>
      <c r="H85">
        <v>179</v>
      </c>
      <c r="I85">
        <v>61</v>
      </c>
      <c r="J85">
        <v>68</v>
      </c>
      <c r="K85">
        <v>0.74583333333333302</v>
      </c>
      <c r="L85">
        <v>0.72469635627530304</v>
      </c>
      <c r="M85">
        <v>0.97165991902834004</v>
      </c>
      <c r="N85">
        <v>0.73511293634496899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1018</v>
      </c>
      <c r="F86">
        <v>1014</v>
      </c>
      <c r="G86">
        <v>4</v>
      </c>
      <c r="H86">
        <v>996</v>
      </c>
      <c r="I86">
        <v>22</v>
      </c>
      <c r="J86">
        <v>18</v>
      </c>
      <c r="K86">
        <v>0.97838899803536294</v>
      </c>
      <c r="L86">
        <v>0.98224852071005897</v>
      </c>
      <c r="M86">
        <v>1.00394477317554</v>
      </c>
      <c r="N86">
        <v>0.98031496062992096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664</v>
      </c>
      <c r="F87">
        <v>656</v>
      </c>
      <c r="G87">
        <v>8</v>
      </c>
      <c r="H87">
        <v>602</v>
      </c>
      <c r="I87">
        <v>62</v>
      </c>
      <c r="J87">
        <v>54</v>
      </c>
      <c r="K87">
        <v>0.906626506024096</v>
      </c>
      <c r="L87">
        <v>0.917682926829268</v>
      </c>
      <c r="M87">
        <v>1.01219512195121</v>
      </c>
      <c r="N87">
        <v>0.912121212121212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234</v>
      </c>
      <c r="F88">
        <v>247</v>
      </c>
      <c r="G88">
        <v>13</v>
      </c>
      <c r="H88">
        <v>182</v>
      </c>
      <c r="I88">
        <v>52</v>
      </c>
      <c r="J88">
        <v>65</v>
      </c>
      <c r="K88">
        <v>0.77777777777777701</v>
      </c>
      <c r="L88">
        <v>0.73684210526315697</v>
      </c>
      <c r="M88">
        <v>0.94736842105263097</v>
      </c>
      <c r="N88">
        <v>0.75675675675675602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1026</v>
      </c>
      <c r="F89">
        <v>1014</v>
      </c>
      <c r="G89">
        <v>12</v>
      </c>
      <c r="H89">
        <v>1010</v>
      </c>
      <c r="I89">
        <v>16</v>
      </c>
      <c r="J89">
        <v>4</v>
      </c>
      <c r="K89">
        <v>0.98440545808966795</v>
      </c>
      <c r="L89">
        <v>0.99605522682445702</v>
      </c>
      <c r="M89">
        <v>1.01183431952662</v>
      </c>
      <c r="N89">
        <v>0.99019607843137203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670</v>
      </c>
      <c r="F90">
        <v>656</v>
      </c>
      <c r="G90">
        <v>14</v>
      </c>
      <c r="H90">
        <v>606</v>
      </c>
      <c r="I90">
        <v>64</v>
      </c>
      <c r="J90">
        <v>50</v>
      </c>
      <c r="K90">
        <v>0.90447761194029797</v>
      </c>
      <c r="L90">
        <v>0.92378048780487798</v>
      </c>
      <c r="M90">
        <v>1.0213414634146301</v>
      </c>
      <c r="N90">
        <v>0.91402714932126705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248</v>
      </c>
      <c r="F91">
        <v>247</v>
      </c>
      <c r="G91">
        <v>1</v>
      </c>
      <c r="H91">
        <v>196</v>
      </c>
      <c r="I91">
        <v>52</v>
      </c>
      <c r="J91">
        <v>51</v>
      </c>
      <c r="K91">
        <v>0.79032258064516103</v>
      </c>
      <c r="L91">
        <v>0.79352226720647701</v>
      </c>
      <c r="M91">
        <v>1.00404858299595</v>
      </c>
      <c r="N91">
        <v>0.79191919191919102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1104</v>
      </c>
      <c r="F92">
        <v>1070</v>
      </c>
      <c r="G92">
        <v>34</v>
      </c>
      <c r="H92">
        <v>1063</v>
      </c>
      <c r="I92">
        <v>41</v>
      </c>
      <c r="J92">
        <v>7</v>
      </c>
      <c r="K92">
        <v>0.96286231884057905</v>
      </c>
      <c r="L92">
        <v>0.99345794392523301</v>
      </c>
      <c r="M92">
        <v>1.0317757009345701</v>
      </c>
      <c r="N92">
        <v>0.97792088316467296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745</v>
      </c>
      <c r="F93">
        <v>700</v>
      </c>
      <c r="G93">
        <v>45</v>
      </c>
      <c r="H93">
        <v>648</v>
      </c>
      <c r="I93">
        <v>97</v>
      </c>
      <c r="J93">
        <v>52</v>
      </c>
      <c r="K93">
        <v>0.86979865771812004</v>
      </c>
      <c r="L93">
        <v>0.92571428571428505</v>
      </c>
      <c r="M93">
        <v>1.0642857142857101</v>
      </c>
      <c r="N93">
        <v>0.89688581314878901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262</v>
      </c>
      <c r="F94">
        <v>239</v>
      </c>
      <c r="G94">
        <v>23</v>
      </c>
      <c r="H94">
        <v>178</v>
      </c>
      <c r="I94">
        <v>84</v>
      </c>
      <c r="J94">
        <v>61</v>
      </c>
      <c r="K94">
        <v>0.67938931297709904</v>
      </c>
      <c r="L94">
        <v>0.74476987447698695</v>
      </c>
      <c r="M94">
        <v>1.0962343096234299</v>
      </c>
      <c r="N94">
        <v>0.71057884231536905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1121</v>
      </c>
      <c r="F95">
        <v>1070</v>
      </c>
      <c r="G95">
        <v>51</v>
      </c>
      <c r="H95">
        <v>1069</v>
      </c>
      <c r="I95">
        <v>52</v>
      </c>
      <c r="J95">
        <v>1</v>
      </c>
      <c r="K95">
        <v>0.95361284567350502</v>
      </c>
      <c r="L95">
        <v>0.99906542056074699</v>
      </c>
      <c r="M95">
        <v>1.04766355140186</v>
      </c>
      <c r="N95">
        <v>0.97581013235965297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701</v>
      </c>
      <c r="F96">
        <v>700</v>
      </c>
      <c r="G96">
        <v>1</v>
      </c>
      <c r="H96">
        <v>622</v>
      </c>
      <c r="I96">
        <v>79</v>
      </c>
      <c r="J96">
        <v>78</v>
      </c>
      <c r="K96">
        <v>0.88730385164051295</v>
      </c>
      <c r="L96">
        <v>0.88857142857142801</v>
      </c>
      <c r="M96">
        <v>1.00142857142857</v>
      </c>
      <c r="N96">
        <v>0.88793718772305397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223</v>
      </c>
      <c r="F97">
        <v>239</v>
      </c>
      <c r="G97">
        <v>16</v>
      </c>
      <c r="H97">
        <v>166</v>
      </c>
      <c r="I97">
        <v>57</v>
      </c>
      <c r="J97">
        <v>73</v>
      </c>
      <c r="K97">
        <v>0.74439461883407998</v>
      </c>
      <c r="L97">
        <v>0.69456066945606698</v>
      </c>
      <c r="M97">
        <v>0.93305439330543904</v>
      </c>
      <c r="N97">
        <v>0.71861471861471804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1069</v>
      </c>
      <c r="F98">
        <v>1070</v>
      </c>
      <c r="G98">
        <v>1</v>
      </c>
      <c r="H98">
        <v>1065</v>
      </c>
      <c r="I98">
        <v>4</v>
      </c>
      <c r="J98">
        <v>5</v>
      </c>
      <c r="K98">
        <v>0.99625818521983101</v>
      </c>
      <c r="L98">
        <v>0.99532710280373804</v>
      </c>
      <c r="M98">
        <v>0.99906542056074699</v>
      </c>
      <c r="N98">
        <v>0.99579242636746101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704</v>
      </c>
      <c r="F99">
        <v>700</v>
      </c>
      <c r="G99">
        <v>4</v>
      </c>
      <c r="H99">
        <v>623</v>
      </c>
      <c r="I99">
        <v>81</v>
      </c>
      <c r="J99">
        <v>77</v>
      </c>
      <c r="K99">
        <v>0.88494318181818099</v>
      </c>
      <c r="L99">
        <v>0.89</v>
      </c>
      <c r="M99">
        <v>1.00571428571428</v>
      </c>
      <c r="N99">
        <v>0.88746438746438705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225</v>
      </c>
      <c r="F100">
        <v>239</v>
      </c>
      <c r="G100">
        <v>14</v>
      </c>
      <c r="H100">
        <v>175</v>
      </c>
      <c r="I100">
        <v>50</v>
      </c>
      <c r="J100">
        <v>64</v>
      </c>
      <c r="K100">
        <v>0.77777777777777701</v>
      </c>
      <c r="L100">
        <v>0.73221757322175696</v>
      </c>
      <c r="M100">
        <v>0.94142259414225904</v>
      </c>
      <c r="N100">
        <v>0.75431034482758597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1037</v>
      </c>
      <c r="F101">
        <v>1007</v>
      </c>
      <c r="G101">
        <v>30</v>
      </c>
      <c r="H101">
        <v>1007</v>
      </c>
      <c r="I101">
        <v>30</v>
      </c>
      <c r="J101">
        <v>0</v>
      </c>
      <c r="K101">
        <v>0.97107039537126305</v>
      </c>
      <c r="L101">
        <v>1</v>
      </c>
      <c r="M101">
        <v>1.0297914597815201</v>
      </c>
      <c r="N101">
        <v>0.98532289628180003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712</v>
      </c>
      <c r="F102">
        <v>641</v>
      </c>
      <c r="G102">
        <v>71</v>
      </c>
      <c r="H102">
        <v>602</v>
      </c>
      <c r="I102">
        <v>110</v>
      </c>
      <c r="J102">
        <v>39</v>
      </c>
      <c r="K102">
        <v>0.84550561797752799</v>
      </c>
      <c r="L102">
        <v>0.93915756630265201</v>
      </c>
      <c r="M102">
        <v>1.11076443057722</v>
      </c>
      <c r="N102">
        <v>0.88987435328898701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282</v>
      </c>
      <c r="F103">
        <v>204</v>
      </c>
      <c r="G103">
        <v>78</v>
      </c>
      <c r="H103">
        <v>173</v>
      </c>
      <c r="I103">
        <v>109</v>
      </c>
      <c r="J103">
        <v>31</v>
      </c>
      <c r="K103">
        <v>0.61347517730496404</v>
      </c>
      <c r="L103">
        <v>0.84803921568627405</v>
      </c>
      <c r="M103">
        <v>1.3823529411764699</v>
      </c>
      <c r="N103">
        <v>0.71193415637860002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1054</v>
      </c>
      <c r="F104">
        <v>1007</v>
      </c>
      <c r="G104">
        <v>47</v>
      </c>
      <c r="H104">
        <v>1007</v>
      </c>
      <c r="I104">
        <v>47</v>
      </c>
      <c r="J104">
        <v>0</v>
      </c>
      <c r="K104">
        <v>0.95540796963946795</v>
      </c>
      <c r="L104">
        <v>1</v>
      </c>
      <c r="M104">
        <v>1.04667328699106</v>
      </c>
      <c r="N104">
        <v>0.97719553614750099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663</v>
      </c>
      <c r="F105">
        <v>641</v>
      </c>
      <c r="G105">
        <v>22</v>
      </c>
      <c r="H105">
        <v>574</v>
      </c>
      <c r="I105">
        <v>89</v>
      </c>
      <c r="J105">
        <v>67</v>
      </c>
      <c r="K105">
        <v>0.86576168929110098</v>
      </c>
      <c r="L105">
        <v>0.89547581903276097</v>
      </c>
      <c r="M105">
        <v>1.0343213728549101</v>
      </c>
      <c r="N105">
        <v>0.880368098159509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269</v>
      </c>
      <c r="F106">
        <v>204</v>
      </c>
      <c r="G106">
        <v>65</v>
      </c>
      <c r="H106">
        <v>171</v>
      </c>
      <c r="I106">
        <v>98</v>
      </c>
      <c r="J106">
        <v>33</v>
      </c>
      <c r="K106">
        <v>0.63568773234200704</v>
      </c>
      <c r="L106">
        <v>0.83823529411764697</v>
      </c>
      <c r="M106">
        <v>1.3186274509803899</v>
      </c>
      <c r="N106">
        <v>0.72304439746300198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1019</v>
      </c>
      <c r="F107">
        <v>1007</v>
      </c>
      <c r="G107">
        <v>12</v>
      </c>
      <c r="H107">
        <v>1007</v>
      </c>
      <c r="I107">
        <v>12</v>
      </c>
      <c r="J107">
        <v>0</v>
      </c>
      <c r="K107">
        <v>0.98822374877330699</v>
      </c>
      <c r="L107">
        <v>1</v>
      </c>
      <c r="M107">
        <v>1.0119165839126101</v>
      </c>
      <c r="N107">
        <v>0.99407699901283297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651</v>
      </c>
      <c r="F108">
        <v>641</v>
      </c>
      <c r="G108">
        <v>10</v>
      </c>
      <c r="H108">
        <v>555</v>
      </c>
      <c r="I108">
        <v>96</v>
      </c>
      <c r="J108">
        <v>86</v>
      </c>
      <c r="K108">
        <v>0.85253456221198098</v>
      </c>
      <c r="L108">
        <v>0.86583463338533495</v>
      </c>
      <c r="M108">
        <v>1.01560062402496</v>
      </c>
      <c r="N108">
        <v>0.859133126934984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222</v>
      </c>
      <c r="F109">
        <v>204</v>
      </c>
      <c r="G109">
        <v>18</v>
      </c>
      <c r="H109">
        <v>163</v>
      </c>
      <c r="I109">
        <v>59</v>
      </c>
      <c r="J109">
        <v>41</v>
      </c>
      <c r="K109">
        <v>0.73423423423423395</v>
      </c>
      <c r="L109">
        <v>0.79901960784313697</v>
      </c>
      <c r="M109">
        <v>1.0882352941176401</v>
      </c>
      <c r="N109">
        <v>0.76525821596244104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1015</v>
      </c>
      <c r="F110">
        <v>1000</v>
      </c>
      <c r="G110">
        <v>15</v>
      </c>
      <c r="H110">
        <v>993</v>
      </c>
      <c r="I110">
        <v>22</v>
      </c>
      <c r="J110">
        <v>7</v>
      </c>
      <c r="K110">
        <v>0.97832512315270903</v>
      </c>
      <c r="L110">
        <v>0.99299999999999999</v>
      </c>
      <c r="M110">
        <v>1.0149999999999999</v>
      </c>
      <c r="N110">
        <v>0.98560794044665001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873</v>
      </c>
      <c r="F111">
        <v>815</v>
      </c>
      <c r="G111">
        <v>58</v>
      </c>
      <c r="H111">
        <v>779</v>
      </c>
      <c r="I111">
        <v>94</v>
      </c>
      <c r="J111">
        <v>36</v>
      </c>
      <c r="K111">
        <v>0.89232531500572698</v>
      </c>
      <c r="L111">
        <v>0.95582822085889496</v>
      </c>
      <c r="M111">
        <v>1.0711656441717701</v>
      </c>
      <c r="N111">
        <v>0.92298578199052095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309</v>
      </c>
      <c r="F112">
        <v>216</v>
      </c>
      <c r="G112">
        <v>93</v>
      </c>
      <c r="H112">
        <v>176</v>
      </c>
      <c r="I112">
        <v>133</v>
      </c>
      <c r="J112">
        <v>40</v>
      </c>
      <c r="K112">
        <v>0.56957928802588997</v>
      </c>
      <c r="L112">
        <v>0.81481481481481399</v>
      </c>
      <c r="M112">
        <v>1.43055555555555</v>
      </c>
      <c r="N112">
        <v>0.67047619047619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1005</v>
      </c>
      <c r="F113">
        <v>1000</v>
      </c>
      <c r="G113">
        <v>5</v>
      </c>
      <c r="H113">
        <v>993</v>
      </c>
      <c r="I113">
        <v>12</v>
      </c>
      <c r="J113">
        <v>7</v>
      </c>
      <c r="K113">
        <v>0.98805970149253697</v>
      </c>
      <c r="L113">
        <v>0.99299999999999999</v>
      </c>
      <c r="M113">
        <v>1.0049999999999999</v>
      </c>
      <c r="N113">
        <v>0.99052369077306701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820</v>
      </c>
      <c r="F114">
        <v>815</v>
      </c>
      <c r="G114">
        <v>5</v>
      </c>
      <c r="H114">
        <v>758</v>
      </c>
      <c r="I114">
        <v>62</v>
      </c>
      <c r="J114">
        <v>57</v>
      </c>
      <c r="K114">
        <v>0.92439024390243896</v>
      </c>
      <c r="L114">
        <v>0.93006134969325105</v>
      </c>
      <c r="M114">
        <v>1.00613496932515</v>
      </c>
      <c r="N114">
        <v>0.92721712538226297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281</v>
      </c>
      <c r="F115">
        <v>216</v>
      </c>
      <c r="G115">
        <v>65</v>
      </c>
      <c r="H115">
        <v>185</v>
      </c>
      <c r="I115">
        <v>96</v>
      </c>
      <c r="J115">
        <v>31</v>
      </c>
      <c r="K115">
        <v>0.65836298932384296</v>
      </c>
      <c r="L115">
        <v>0.85648148148148096</v>
      </c>
      <c r="M115">
        <v>1.30092592592592</v>
      </c>
      <c r="N115">
        <v>0.74446680080482897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1001</v>
      </c>
      <c r="F116">
        <v>1000</v>
      </c>
      <c r="G116">
        <v>1</v>
      </c>
      <c r="H116">
        <v>996</v>
      </c>
      <c r="I116">
        <v>5</v>
      </c>
      <c r="J116">
        <v>4</v>
      </c>
      <c r="K116">
        <v>0.99500499500499495</v>
      </c>
      <c r="L116">
        <v>0.996</v>
      </c>
      <c r="M116">
        <v>1.0009999999999999</v>
      </c>
      <c r="N116">
        <v>0.99550224887556205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818</v>
      </c>
      <c r="F117">
        <v>815</v>
      </c>
      <c r="G117">
        <v>3</v>
      </c>
      <c r="H117">
        <v>761</v>
      </c>
      <c r="I117">
        <v>57</v>
      </c>
      <c r="J117">
        <v>54</v>
      </c>
      <c r="K117">
        <v>0.93031784841075704</v>
      </c>
      <c r="L117">
        <v>0.93374233128834305</v>
      </c>
      <c r="M117">
        <v>1.00368098159509</v>
      </c>
      <c r="N117">
        <v>0.93202694427434096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215</v>
      </c>
      <c r="F118">
        <v>216</v>
      </c>
      <c r="G118">
        <v>1</v>
      </c>
      <c r="H118">
        <v>167</v>
      </c>
      <c r="I118">
        <v>48</v>
      </c>
      <c r="J118">
        <v>49</v>
      </c>
      <c r="K118">
        <v>0.77674418604651096</v>
      </c>
      <c r="L118">
        <v>0.77314814814814803</v>
      </c>
      <c r="M118">
        <v>0.99537037037037002</v>
      </c>
      <c r="N118">
        <v>0.77494199535962804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1052</v>
      </c>
      <c r="F119">
        <v>1052</v>
      </c>
      <c r="G119">
        <v>0</v>
      </c>
      <c r="H119">
        <v>1046</v>
      </c>
      <c r="I119">
        <v>6</v>
      </c>
      <c r="J119">
        <v>6</v>
      </c>
      <c r="K119">
        <v>0.99429657794676796</v>
      </c>
      <c r="L119">
        <v>0.99429657794676796</v>
      </c>
      <c r="M119">
        <v>1</v>
      </c>
      <c r="N119">
        <v>0.99429657794676796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899</v>
      </c>
      <c r="F120">
        <v>913</v>
      </c>
      <c r="G120">
        <v>14</v>
      </c>
      <c r="H120">
        <v>832</v>
      </c>
      <c r="I120">
        <v>67</v>
      </c>
      <c r="J120">
        <v>81</v>
      </c>
      <c r="K120">
        <v>0.92547274749721897</v>
      </c>
      <c r="L120">
        <v>0.91128148959474198</v>
      </c>
      <c r="M120">
        <v>0.98466593647316503</v>
      </c>
      <c r="N120">
        <v>0.91832229580573899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227</v>
      </c>
      <c r="F121">
        <v>217</v>
      </c>
      <c r="G121">
        <v>10</v>
      </c>
      <c r="H121">
        <v>154</v>
      </c>
      <c r="I121">
        <v>73</v>
      </c>
      <c r="J121">
        <v>63</v>
      </c>
      <c r="K121">
        <v>0.67841409691629895</v>
      </c>
      <c r="L121">
        <v>0.70967741935483797</v>
      </c>
      <c r="M121">
        <v>1.04608294930875</v>
      </c>
      <c r="N121">
        <v>0.69369369369369305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1024</v>
      </c>
      <c r="F122">
        <v>1052</v>
      </c>
      <c r="G122">
        <v>28</v>
      </c>
      <c r="H122">
        <v>1016</v>
      </c>
      <c r="I122">
        <v>8</v>
      </c>
      <c r="J122">
        <v>36</v>
      </c>
      <c r="K122">
        <v>0.9921875</v>
      </c>
      <c r="L122">
        <v>0.96577946768060796</v>
      </c>
      <c r="M122">
        <v>0.97338403041825095</v>
      </c>
      <c r="N122">
        <v>0.97880539499036601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892</v>
      </c>
      <c r="F123">
        <v>913</v>
      </c>
      <c r="G123">
        <v>21</v>
      </c>
      <c r="H123">
        <v>828</v>
      </c>
      <c r="I123">
        <v>64</v>
      </c>
      <c r="J123">
        <v>85</v>
      </c>
      <c r="K123">
        <v>0.92825112107623298</v>
      </c>
      <c r="L123">
        <v>0.90690032858707503</v>
      </c>
      <c r="M123">
        <v>0.97699890470974804</v>
      </c>
      <c r="N123">
        <v>0.91745152354570603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249</v>
      </c>
      <c r="F124">
        <v>217</v>
      </c>
      <c r="G124">
        <v>32</v>
      </c>
      <c r="H124">
        <v>173</v>
      </c>
      <c r="I124">
        <v>76</v>
      </c>
      <c r="J124">
        <v>44</v>
      </c>
      <c r="K124">
        <v>0.69477911646586299</v>
      </c>
      <c r="L124">
        <v>0.79723502304147398</v>
      </c>
      <c r="M124">
        <v>1.14746543778801</v>
      </c>
      <c r="N124">
        <v>0.742489270386266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1055</v>
      </c>
      <c r="F125">
        <v>1052</v>
      </c>
      <c r="G125">
        <v>3</v>
      </c>
      <c r="H125">
        <v>1049</v>
      </c>
      <c r="I125">
        <v>6</v>
      </c>
      <c r="J125">
        <v>3</v>
      </c>
      <c r="K125">
        <v>0.99431279620852997</v>
      </c>
      <c r="L125">
        <v>0.99714828897338403</v>
      </c>
      <c r="M125">
        <v>1.00285171102661</v>
      </c>
      <c r="N125">
        <v>0.99572852396772604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902</v>
      </c>
      <c r="F126">
        <v>913</v>
      </c>
      <c r="G126">
        <v>11</v>
      </c>
      <c r="H126">
        <v>838</v>
      </c>
      <c r="I126">
        <v>64</v>
      </c>
      <c r="J126">
        <v>75</v>
      </c>
      <c r="K126">
        <v>0.92904656319290402</v>
      </c>
      <c r="L126">
        <v>0.91785323110624295</v>
      </c>
      <c r="M126">
        <v>0.98795180722891496</v>
      </c>
      <c r="N126">
        <v>0.92341597796143204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211</v>
      </c>
      <c r="F127">
        <v>217</v>
      </c>
      <c r="G127">
        <v>6</v>
      </c>
      <c r="H127">
        <v>161</v>
      </c>
      <c r="I127">
        <v>50</v>
      </c>
      <c r="J127">
        <v>56</v>
      </c>
      <c r="K127">
        <v>0.76303317535545001</v>
      </c>
      <c r="L127">
        <v>0.74193548387096697</v>
      </c>
      <c r="M127">
        <v>0.972350230414746</v>
      </c>
      <c r="N127">
        <v>0.75233644859812998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1013</v>
      </c>
      <c r="F128">
        <v>964</v>
      </c>
      <c r="G128">
        <v>49</v>
      </c>
      <c r="H128">
        <v>964</v>
      </c>
      <c r="I128">
        <v>49</v>
      </c>
      <c r="J128">
        <v>0</v>
      </c>
      <c r="K128">
        <v>0.95162882527146997</v>
      </c>
      <c r="L128">
        <v>1</v>
      </c>
      <c r="M128">
        <v>1.05082987551867</v>
      </c>
      <c r="N128">
        <v>0.97521497218007003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815</v>
      </c>
      <c r="F129">
        <v>774</v>
      </c>
      <c r="G129">
        <v>41</v>
      </c>
      <c r="H129">
        <v>738</v>
      </c>
      <c r="I129">
        <v>77</v>
      </c>
      <c r="J129">
        <v>36</v>
      </c>
      <c r="K129">
        <v>0.90552147239263803</v>
      </c>
      <c r="L129">
        <v>0.95348837209302295</v>
      </c>
      <c r="M129">
        <v>1.0529715762273899</v>
      </c>
      <c r="N129">
        <v>0.92888609188168603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223</v>
      </c>
      <c r="F130">
        <v>218</v>
      </c>
      <c r="G130">
        <v>5</v>
      </c>
      <c r="H130">
        <v>174</v>
      </c>
      <c r="I130">
        <v>49</v>
      </c>
      <c r="J130">
        <v>44</v>
      </c>
      <c r="K130">
        <v>0.78026905829596405</v>
      </c>
      <c r="L130">
        <v>0.798165137614678</v>
      </c>
      <c r="M130">
        <v>1.02293577981651</v>
      </c>
      <c r="N130">
        <v>0.78911564625850295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1008</v>
      </c>
      <c r="F131">
        <v>964</v>
      </c>
      <c r="G131">
        <v>44</v>
      </c>
      <c r="H131">
        <v>962</v>
      </c>
      <c r="I131">
        <v>46</v>
      </c>
      <c r="J131">
        <v>2</v>
      </c>
      <c r="K131">
        <v>0.95436507936507897</v>
      </c>
      <c r="L131">
        <v>0.99792531120331895</v>
      </c>
      <c r="M131">
        <v>1.0456431535269699</v>
      </c>
      <c r="N131">
        <v>0.97565922920892401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760</v>
      </c>
      <c r="F132">
        <v>774</v>
      </c>
      <c r="G132">
        <v>14</v>
      </c>
      <c r="H132">
        <v>700</v>
      </c>
      <c r="I132">
        <v>60</v>
      </c>
      <c r="J132">
        <v>74</v>
      </c>
      <c r="K132">
        <v>0.92105263157894701</v>
      </c>
      <c r="L132">
        <v>0.904392764857881</v>
      </c>
      <c r="M132">
        <v>0.98191214470284205</v>
      </c>
      <c r="N132">
        <v>0.91264667535853905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233</v>
      </c>
      <c r="F133">
        <v>218</v>
      </c>
      <c r="G133">
        <v>15</v>
      </c>
      <c r="H133">
        <v>186</v>
      </c>
      <c r="I133">
        <v>47</v>
      </c>
      <c r="J133">
        <v>32</v>
      </c>
      <c r="K133">
        <v>0.79828326180257503</v>
      </c>
      <c r="L133">
        <v>0.85321100917431103</v>
      </c>
      <c r="M133">
        <v>1.0688073394495401</v>
      </c>
      <c r="N133">
        <v>0.82483370288248303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968</v>
      </c>
      <c r="F134">
        <v>964</v>
      </c>
      <c r="G134">
        <v>4</v>
      </c>
      <c r="H134">
        <v>962</v>
      </c>
      <c r="I134">
        <v>6</v>
      </c>
      <c r="J134">
        <v>2</v>
      </c>
      <c r="K134">
        <v>0.99380165289256195</v>
      </c>
      <c r="L134">
        <v>0.99792531120331895</v>
      </c>
      <c r="M134">
        <v>1.0041493775933601</v>
      </c>
      <c r="N134">
        <v>0.99585921325051696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754</v>
      </c>
      <c r="F135">
        <v>774</v>
      </c>
      <c r="G135">
        <v>20</v>
      </c>
      <c r="H135">
        <v>694</v>
      </c>
      <c r="I135">
        <v>60</v>
      </c>
      <c r="J135">
        <v>80</v>
      </c>
      <c r="K135">
        <v>0.92042440318302299</v>
      </c>
      <c r="L135">
        <v>0.89664082687338498</v>
      </c>
      <c r="M135">
        <v>0.97416020671834602</v>
      </c>
      <c r="N135">
        <v>0.90837696335078499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215</v>
      </c>
      <c r="F136">
        <v>218</v>
      </c>
      <c r="G136">
        <v>3</v>
      </c>
      <c r="H136">
        <v>171</v>
      </c>
      <c r="I136">
        <v>44</v>
      </c>
      <c r="J136">
        <v>47</v>
      </c>
      <c r="K136">
        <v>0.79534883720930205</v>
      </c>
      <c r="L136">
        <v>0.78440366972477005</v>
      </c>
      <c r="M136">
        <v>0.98623853211009105</v>
      </c>
      <c r="N136">
        <v>0.789838337182447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1103</v>
      </c>
      <c r="F137">
        <v>1109</v>
      </c>
      <c r="G137">
        <v>6</v>
      </c>
      <c r="H137">
        <v>1088</v>
      </c>
      <c r="I137">
        <v>15</v>
      </c>
      <c r="J137">
        <v>21</v>
      </c>
      <c r="K137">
        <v>0.98640072529465095</v>
      </c>
      <c r="L137">
        <v>0.98106402164111794</v>
      </c>
      <c r="M137">
        <v>0.99458972046889005</v>
      </c>
      <c r="N137">
        <v>0.98372513562386898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696</v>
      </c>
      <c r="F138">
        <v>681</v>
      </c>
      <c r="G138">
        <v>15</v>
      </c>
      <c r="H138">
        <v>601</v>
      </c>
      <c r="I138">
        <v>95</v>
      </c>
      <c r="J138">
        <v>80</v>
      </c>
      <c r="K138">
        <v>0.86350574712643602</v>
      </c>
      <c r="L138">
        <v>0.88252569750367105</v>
      </c>
      <c r="M138">
        <v>1.0220264317180601</v>
      </c>
      <c r="N138">
        <v>0.872912127814088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319</v>
      </c>
      <c r="F139">
        <v>272</v>
      </c>
      <c r="G139">
        <v>47</v>
      </c>
      <c r="H139">
        <v>180</v>
      </c>
      <c r="I139">
        <v>139</v>
      </c>
      <c r="J139">
        <v>92</v>
      </c>
      <c r="K139">
        <v>0.56426332288401204</v>
      </c>
      <c r="L139">
        <v>0.66176470588235203</v>
      </c>
      <c r="M139">
        <v>1.17279411764705</v>
      </c>
      <c r="N139">
        <v>0.60913705583756295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1140</v>
      </c>
      <c r="F140">
        <v>1109</v>
      </c>
      <c r="G140">
        <v>31</v>
      </c>
      <c r="H140">
        <v>1109</v>
      </c>
      <c r="I140">
        <v>31</v>
      </c>
      <c r="J140">
        <v>0</v>
      </c>
      <c r="K140">
        <v>0.97280701754385901</v>
      </c>
      <c r="L140">
        <v>1</v>
      </c>
      <c r="M140">
        <v>1.0279531109107301</v>
      </c>
      <c r="N140">
        <v>0.98621609604268501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669</v>
      </c>
      <c r="F141">
        <v>681</v>
      </c>
      <c r="G141">
        <v>12</v>
      </c>
      <c r="H141">
        <v>598</v>
      </c>
      <c r="I141">
        <v>71</v>
      </c>
      <c r="J141">
        <v>83</v>
      </c>
      <c r="K141">
        <v>0.89387144992526102</v>
      </c>
      <c r="L141">
        <v>0.87812041116005801</v>
      </c>
      <c r="M141">
        <v>0.98237885462554997</v>
      </c>
      <c r="N141">
        <v>0.88592592592592601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289</v>
      </c>
      <c r="F142">
        <v>272</v>
      </c>
      <c r="G142">
        <v>17</v>
      </c>
      <c r="H142">
        <v>203</v>
      </c>
      <c r="I142">
        <v>86</v>
      </c>
      <c r="J142">
        <v>69</v>
      </c>
      <c r="K142">
        <v>0.70242214532871905</v>
      </c>
      <c r="L142">
        <v>0.74632352941176405</v>
      </c>
      <c r="M142">
        <v>1.0625</v>
      </c>
      <c r="N142">
        <v>0.72370766488413496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1114</v>
      </c>
      <c r="F143">
        <v>1109</v>
      </c>
      <c r="G143">
        <v>5</v>
      </c>
      <c r="H143">
        <v>1106</v>
      </c>
      <c r="I143">
        <v>8</v>
      </c>
      <c r="J143">
        <v>3</v>
      </c>
      <c r="K143">
        <v>0.99281867145421898</v>
      </c>
      <c r="L143">
        <v>0.99729486023444502</v>
      </c>
      <c r="M143">
        <v>1.0045085662759199</v>
      </c>
      <c r="N143">
        <v>0.995051731893837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673</v>
      </c>
      <c r="F144">
        <v>681</v>
      </c>
      <c r="G144">
        <v>8</v>
      </c>
      <c r="H144">
        <v>600</v>
      </c>
      <c r="I144">
        <v>73</v>
      </c>
      <c r="J144">
        <v>81</v>
      </c>
      <c r="K144">
        <v>0.89153046062407104</v>
      </c>
      <c r="L144">
        <v>0.88105726872246604</v>
      </c>
      <c r="M144">
        <v>0.98825256975036702</v>
      </c>
      <c r="N144">
        <v>0.886262924667651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240</v>
      </c>
      <c r="F145">
        <v>272</v>
      </c>
      <c r="G145">
        <v>32</v>
      </c>
      <c r="H145">
        <v>193</v>
      </c>
      <c r="I145">
        <v>47</v>
      </c>
      <c r="J145">
        <v>79</v>
      </c>
      <c r="K145">
        <v>0.80416666666666603</v>
      </c>
      <c r="L145">
        <v>0.70955882352941102</v>
      </c>
      <c r="M145">
        <v>0.88235294117647001</v>
      </c>
      <c r="N145">
        <v>0.75390625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1074</v>
      </c>
      <c r="F146">
        <v>1029</v>
      </c>
      <c r="G146">
        <v>45</v>
      </c>
      <c r="H146">
        <v>1029</v>
      </c>
      <c r="I146">
        <v>45</v>
      </c>
      <c r="J146">
        <v>0</v>
      </c>
      <c r="K146">
        <v>0.95810055865921695</v>
      </c>
      <c r="L146">
        <v>1</v>
      </c>
      <c r="M146">
        <v>1.0437317784256499</v>
      </c>
      <c r="N146">
        <v>0.97860199714693197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849</v>
      </c>
      <c r="F147">
        <v>837</v>
      </c>
      <c r="G147">
        <v>12</v>
      </c>
      <c r="H147">
        <v>765</v>
      </c>
      <c r="I147">
        <v>84</v>
      </c>
      <c r="J147">
        <v>72</v>
      </c>
      <c r="K147">
        <v>0.90106007067137805</v>
      </c>
      <c r="L147">
        <v>0.91397849462365499</v>
      </c>
      <c r="M147">
        <v>1.0143369175627199</v>
      </c>
      <c r="N147">
        <v>0.907473309608541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303</v>
      </c>
      <c r="F148">
        <v>240</v>
      </c>
      <c r="G148">
        <v>63</v>
      </c>
      <c r="H148">
        <v>154</v>
      </c>
      <c r="I148">
        <v>149</v>
      </c>
      <c r="J148">
        <v>86</v>
      </c>
      <c r="K148">
        <v>0.50825082508250796</v>
      </c>
      <c r="L148">
        <v>0.64166666666666605</v>
      </c>
      <c r="M148">
        <v>1.2625</v>
      </c>
      <c r="N148">
        <v>0.56721915285451197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1083</v>
      </c>
      <c r="F149">
        <v>1029</v>
      </c>
      <c r="G149">
        <v>54</v>
      </c>
      <c r="H149">
        <v>1028</v>
      </c>
      <c r="I149">
        <v>55</v>
      </c>
      <c r="J149">
        <v>1</v>
      </c>
      <c r="K149">
        <v>0.94921514312096</v>
      </c>
      <c r="L149">
        <v>0.99902818270165195</v>
      </c>
      <c r="M149">
        <v>1.0524781341107801</v>
      </c>
      <c r="N149">
        <v>0.97348484848484795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845</v>
      </c>
      <c r="F150">
        <v>837</v>
      </c>
      <c r="G150">
        <v>8</v>
      </c>
      <c r="H150">
        <v>771</v>
      </c>
      <c r="I150">
        <v>74</v>
      </c>
      <c r="J150">
        <v>66</v>
      </c>
      <c r="K150">
        <v>0.91242603550295798</v>
      </c>
      <c r="L150">
        <v>0.92114695340501795</v>
      </c>
      <c r="M150">
        <v>1.00955794504181</v>
      </c>
      <c r="N150">
        <v>0.91676575505350699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288</v>
      </c>
      <c r="F151">
        <v>240</v>
      </c>
      <c r="G151">
        <v>48</v>
      </c>
      <c r="H151">
        <v>183</v>
      </c>
      <c r="I151">
        <v>105</v>
      </c>
      <c r="J151">
        <v>57</v>
      </c>
      <c r="K151">
        <v>0.63541666666666596</v>
      </c>
      <c r="L151">
        <v>0.76249999999999996</v>
      </c>
      <c r="M151">
        <v>1.2</v>
      </c>
      <c r="N151">
        <v>0.69318181818181801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1027</v>
      </c>
      <c r="I152">
        <v>11</v>
      </c>
      <c r="J152">
        <v>2</v>
      </c>
      <c r="K152">
        <v>0.98940269749518295</v>
      </c>
      <c r="L152">
        <v>0.998056365403304</v>
      </c>
      <c r="M152">
        <v>1.0087463556851299</v>
      </c>
      <c r="N152">
        <v>0.99371069182389904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834</v>
      </c>
      <c r="F153">
        <v>837</v>
      </c>
      <c r="G153">
        <v>3</v>
      </c>
      <c r="H153">
        <v>764</v>
      </c>
      <c r="I153">
        <v>70</v>
      </c>
      <c r="J153">
        <v>73</v>
      </c>
      <c r="K153">
        <v>0.91606714628297303</v>
      </c>
      <c r="L153">
        <v>0.91278375149342805</v>
      </c>
      <c r="M153">
        <v>0.99641577060931896</v>
      </c>
      <c r="N153">
        <v>0.91442250149611004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241</v>
      </c>
      <c r="F154">
        <v>240</v>
      </c>
      <c r="G154">
        <v>1</v>
      </c>
      <c r="H154">
        <v>174</v>
      </c>
      <c r="I154">
        <v>67</v>
      </c>
      <c r="J154">
        <v>66</v>
      </c>
      <c r="K154">
        <v>0.72199170124481304</v>
      </c>
      <c r="L154">
        <v>0.72499999999999998</v>
      </c>
      <c r="M154">
        <v>1.00416666666666</v>
      </c>
      <c r="N154">
        <v>0.72349272349272298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1086</v>
      </c>
      <c r="F155">
        <v>1044</v>
      </c>
      <c r="G155">
        <v>42</v>
      </c>
      <c r="H155">
        <v>1041</v>
      </c>
      <c r="I155">
        <v>45</v>
      </c>
      <c r="J155">
        <v>3</v>
      </c>
      <c r="K155">
        <v>0.95856353591160204</v>
      </c>
      <c r="L155">
        <v>0.99712643678160895</v>
      </c>
      <c r="M155">
        <v>1.04022988505747</v>
      </c>
      <c r="N155">
        <v>0.97746478873239395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826</v>
      </c>
      <c r="F156">
        <v>801</v>
      </c>
      <c r="G156">
        <v>25</v>
      </c>
      <c r="H156">
        <v>745</v>
      </c>
      <c r="I156">
        <v>81</v>
      </c>
      <c r="J156">
        <v>56</v>
      </c>
      <c r="K156">
        <v>0.90193704600484204</v>
      </c>
      <c r="L156">
        <v>0.93008739076154801</v>
      </c>
      <c r="M156">
        <v>1.0312109862671599</v>
      </c>
      <c r="N156">
        <v>0.91579594345421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276</v>
      </c>
      <c r="F157">
        <v>252</v>
      </c>
      <c r="G157">
        <v>24</v>
      </c>
      <c r="H157">
        <v>181</v>
      </c>
      <c r="I157">
        <v>95</v>
      </c>
      <c r="J157">
        <v>71</v>
      </c>
      <c r="K157">
        <v>0.65579710144927505</v>
      </c>
      <c r="L157">
        <v>0.71825396825396803</v>
      </c>
      <c r="M157">
        <v>1.09523809523809</v>
      </c>
      <c r="N157">
        <v>0.68560606060606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1056</v>
      </c>
      <c r="F158">
        <v>1044</v>
      </c>
      <c r="G158">
        <v>12</v>
      </c>
      <c r="H158">
        <v>1037</v>
      </c>
      <c r="I158">
        <v>19</v>
      </c>
      <c r="J158">
        <v>7</v>
      </c>
      <c r="K158">
        <v>0.98200757575757502</v>
      </c>
      <c r="L158">
        <v>0.99329501915708796</v>
      </c>
      <c r="M158">
        <v>1.01149425287356</v>
      </c>
      <c r="N158">
        <v>0.98761904761904695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784</v>
      </c>
      <c r="F159">
        <v>801</v>
      </c>
      <c r="G159">
        <v>17</v>
      </c>
      <c r="H159">
        <v>727</v>
      </c>
      <c r="I159">
        <v>57</v>
      </c>
      <c r="J159">
        <v>74</v>
      </c>
      <c r="K159">
        <v>0.92729591836734604</v>
      </c>
      <c r="L159">
        <v>0.90761548064918796</v>
      </c>
      <c r="M159">
        <v>0.97877652933832704</v>
      </c>
      <c r="N159">
        <v>0.91735015772870598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296</v>
      </c>
      <c r="F160">
        <v>252</v>
      </c>
      <c r="G160">
        <v>44</v>
      </c>
      <c r="H160">
        <v>211</v>
      </c>
      <c r="I160">
        <v>85</v>
      </c>
      <c r="J160">
        <v>41</v>
      </c>
      <c r="K160">
        <v>0.71283783783783705</v>
      </c>
      <c r="L160">
        <v>0.83730158730158699</v>
      </c>
      <c r="M160">
        <v>1.17460317460317</v>
      </c>
      <c r="N160">
        <v>0.77007299270072904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1046</v>
      </c>
      <c r="F161">
        <v>1044</v>
      </c>
      <c r="G161">
        <v>2</v>
      </c>
      <c r="H161">
        <v>1041</v>
      </c>
      <c r="I161">
        <v>5</v>
      </c>
      <c r="J161">
        <v>3</v>
      </c>
      <c r="K161">
        <v>0.99521988527724603</v>
      </c>
      <c r="L161">
        <v>0.99712643678160895</v>
      </c>
      <c r="M161">
        <v>1.0019157088122601</v>
      </c>
      <c r="N161">
        <v>0.99617224880382704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806</v>
      </c>
      <c r="F162">
        <v>801</v>
      </c>
      <c r="G162">
        <v>5</v>
      </c>
      <c r="H162">
        <v>749</v>
      </c>
      <c r="I162">
        <v>57</v>
      </c>
      <c r="J162">
        <v>52</v>
      </c>
      <c r="K162">
        <v>0.92928039702233201</v>
      </c>
      <c r="L162">
        <v>0.93508114856429403</v>
      </c>
      <c r="M162">
        <v>1.0062421972534299</v>
      </c>
      <c r="N162">
        <v>0.93217174859987495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248</v>
      </c>
      <c r="F163">
        <v>252</v>
      </c>
      <c r="G163">
        <v>4</v>
      </c>
      <c r="H163">
        <v>194</v>
      </c>
      <c r="I163">
        <v>54</v>
      </c>
      <c r="J163">
        <v>58</v>
      </c>
      <c r="K163">
        <v>0.782258064516129</v>
      </c>
      <c r="L163">
        <v>0.76984126984126899</v>
      </c>
      <c r="M163">
        <v>0.98412698412698396</v>
      </c>
      <c r="N163">
        <v>0.77600000000000002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1057</v>
      </c>
      <c r="F164">
        <v>1076</v>
      </c>
      <c r="G164">
        <v>19</v>
      </c>
      <c r="H164">
        <v>1048</v>
      </c>
      <c r="I164">
        <v>9</v>
      </c>
      <c r="J164">
        <v>28</v>
      </c>
      <c r="K164">
        <v>0.99148533585619603</v>
      </c>
      <c r="L164">
        <v>0.97397769516728605</v>
      </c>
      <c r="M164">
        <v>0.98234200743494404</v>
      </c>
      <c r="N164">
        <v>0.98265353961556501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766</v>
      </c>
      <c r="F165">
        <v>753</v>
      </c>
      <c r="G165">
        <v>13</v>
      </c>
      <c r="H165">
        <v>703</v>
      </c>
      <c r="I165">
        <v>63</v>
      </c>
      <c r="J165">
        <v>50</v>
      </c>
      <c r="K165">
        <v>0.91775456919059994</v>
      </c>
      <c r="L165">
        <v>0.93359893758300105</v>
      </c>
      <c r="M165">
        <v>1.0172642762284101</v>
      </c>
      <c r="N165">
        <v>0.92560895325872194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286</v>
      </c>
      <c r="F166">
        <v>245</v>
      </c>
      <c r="G166">
        <v>41</v>
      </c>
      <c r="H166">
        <v>179</v>
      </c>
      <c r="I166">
        <v>107</v>
      </c>
      <c r="J166">
        <v>66</v>
      </c>
      <c r="K166">
        <v>0.62587412587412505</v>
      </c>
      <c r="L166">
        <v>0.73061224489795895</v>
      </c>
      <c r="M166">
        <v>1.16734693877551</v>
      </c>
      <c r="N166">
        <v>0.67419962335216499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1101</v>
      </c>
      <c r="F167">
        <v>1076</v>
      </c>
      <c r="G167">
        <v>25</v>
      </c>
      <c r="H167">
        <v>1072</v>
      </c>
      <c r="I167">
        <v>29</v>
      </c>
      <c r="J167">
        <v>4</v>
      </c>
      <c r="K167">
        <v>0.97366030881017196</v>
      </c>
      <c r="L167">
        <v>0.99628252788103999</v>
      </c>
      <c r="M167">
        <v>1.02323420074349</v>
      </c>
      <c r="N167">
        <v>0.98484152503445099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738</v>
      </c>
      <c r="F168">
        <v>753</v>
      </c>
      <c r="G168">
        <v>15</v>
      </c>
      <c r="H168">
        <v>677</v>
      </c>
      <c r="I168">
        <v>61</v>
      </c>
      <c r="J168">
        <v>76</v>
      </c>
      <c r="K168">
        <v>0.91734417344173402</v>
      </c>
      <c r="L168">
        <v>0.899070385126162</v>
      </c>
      <c r="M168">
        <v>0.98007968127489997</v>
      </c>
      <c r="N168">
        <v>0.90811535881958405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273</v>
      </c>
      <c r="F169">
        <v>245</v>
      </c>
      <c r="G169">
        <v>28</v>
      </c>
      <c r="H169">
        <v>187</v>
      </c>
      <c r="I169">
        <v>86</v>
      </c>
      <c r="J169">
        <v>58</v>
      </c>
      <c r="K169">
        <v>0.68498168498168499</v>
      </c>
      <c r="L169">
        <v>0.76326530612244903</v>
      </c>
      <c r="M169">
        <v>1.1142857142857101</v>
      </c>
      <c r="N169">
        <v>0.72200772200772201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1082</v>
      </c>
      <c r="F170">
        <v>1076</v>
      </c>
      <c r="G170">
        <v>6</v>
      </c>
      <c r="H170">
        <v>1073</v>
      </c>
      <c r="I170">
        <v>9</v>
      </c>
      <c r="J170">
        <v>3</v>
      </c>
      <c r="K170">
        <v>0.99168207024029498</v>
      </c>
      <c r="L170">
        <v>0.99721189591077997</v>
      </c>
      <c r="M170">
        <v>1.0055762081784301</v>
      </c>
      <c r="N170">
        <v>0.99443929564411404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675</v>
      </c>
      <c r="I171">
        <v>61</v>
      </c>
      <c r="J171">
        <v>78</v>
      </c>
      <c r="K171">
        <v>0.91711956521739102</v>
      </c>
      <c r="L171">
        <v>0.89641434262948205</v>
      </c>
      <c r="M171">
        <v>0.97742363877822003</v>
      </c>
      <c r="N171">
        <v>0.90664875755540597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242</v>
      </c>
      <c r="F172">
        <v>245</v>
      </c>
      <c r="G172">
        <v>3</v>
      </c>
      <c r="H172">
        <v>185</v>
      </c>
      <c r="I172">
        <v>57</v>
      </c>
      <c r="J172">
        <v>60</v>
      </c>
      <c r="K172">
        <v>0.76446280991735505</v>
      </c>
      <c r="L172">
        <v>0.75510204081632604</v>
      </c>
      <c r="M172">
        <v>0.98775510204081596</v>
      </c>
      <c r="N172">
        <v>0.75975359342915805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1182</v>
      </c>
      <c r="F173">
        <v>1251</v>
      </c>
      <c r="G173">
        <v>69</v>
      </c>
      <c r="H173">
        <v>1177</v>
      </c>
      <c r="I173">
        <v>5</v>
      </c>
      <c r="J173">
        <v>74</v>
      </c>
      <c r="K173">
        <v>0.995769881556683</v>
      </c>
      <c r="L173">
        <v>0.94084732214228595</v>
      </c>
      <c r="M173">
        <v>0.94484412470023904</v>
      </c>
      <c r="N173">
        <v>0.96752979860254795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902</v>
      </c>
      <c r="F174">
        <v>841</v>
      </c>
      <c r="G174">
        <v>61</v>
      </c>
      <c r="H174">
        <v>775</v>
      </c>
      <c r="I174">
        <v>127</v>
      </c>
      <c r="J174">
        <v>66</v>
      </c>
      <c r="K174">
        <v>0.85920177383592</v>
      </c>
      <c r="L174">
        <v>0.92152199762187803</v>
      </c>
      <c r="M174">
        <v>1.07253269916765</v>
      </c>
      <c r="N174">
        <v>0.88927137119908195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302</v>
      </c>
      <c r="F175">
        <v>252</v>
      </c>
      <c r="G175">
        <v>50</v>
      </c>
      <c r="H175">
        <v>167</v>
      </c>
      <c r="I175">
        <v>135</v>
      </c>
      <c r="J175">
        <v>85</v>
      </c>
      <c r="K175">
        <v>0.55298013245033095</v>
      </c>
      <c r="L175">
        <v>0.66269841269841201</v>
      </c>
      <c r="M175">
        <v>1.1984126984126899</v>
      </c>
      <c r="N175">
        <v>0.60288808664259896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1247</v>
      </c>
      <c r="F176">
        <v>1251</v>
      </c>
      <c r="G176">
        <v>4</v>
      </c>
      <c r="H176">
        <v>1222</v>
      </c>
      <c r="I176">
        <v>25</v>
      </c>
      <c r="J176">
        <v>29</v>
      </c>
      <c r="K176">
        <v>0.97995188452285398</v>
      </c>
      <c r="L176">
        <v>0.97681854516386801</v>
      </c>
      <c r="M176">
        <v>0.99680255795363704</v>
      </c>
      <c r="N176">
        <v>0.97838270616493195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859</v>
      </c>
      <c r="F177">
        <v>841</v>
      </c>
      <c r="G177">
        <v>18</v>
      </c>
      <c r="H177">
        <v>759</v>
      </c>
      <c r="I177">
        <v>100</v>
      </c>
      <c r="J177">
        <v>82</v>
      </c>
      <c r="K177">
        <v>0.88358556461001103</v>
      </c>
      <c r="L177">
        <v>0.90249702734839399</v>
      </c>
      <c r="M177">
        <v>1.02140309155766</v>
      </c>
      <c r="N177">
        <v>0.89294117647058802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254</v>
      </c>
      <c r="F178">
        <v>252</v>
      </c>
      <c r="G178">
        <v>2</v>
      </c>
      <c r="H178">
        <v>189</v>
      </c>
      <c r="I178">
        <v>65</v>
      </c>
      <c r="J178">
        <v>63</v>
      </c>
      <c r="K178">
        <v>0.74409448818897606</v>
      </c>
      <c r="L178">
        <v>0.75</v>
      </c>
      <c r="M178">
        <v>1.0079365079364999</v>
      </c>
      <c r="N178">
        <v>0.747035573122529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1257</v>
      </c>
      <c r="F179">
        <v>1251</v>
      </c>
      <c r="G179">
        <v>6</v>
      </c>
      <c r="H179">
        <v>1247</v>
      </c>
      <c r="I179">
        <v>10</v>
      </c>
      <c r="J179">
        <v>4</v>
      </c>
      <c r="K179">
        <v>0.99204455051710405</v>
      </c>
      <c r="L179">
        <v>0.99680255795363704</v>
      </c>
      <c r="M179">
        <v>1.0047961630695399</v>
      </c>
      <c r="N179">
        <v>0.99441786283891498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847</v>
      </c>
      <c r="F180">
        <v>841</v>
      </c>
      <c r="G180">
        <v>6</v>
      </c>
      <c r="H180">
        <v>745</v>
      </c>
      <c r="I180">
        <v>102</v>
      </c>
      <c r="J180">
        <v>96</v>
      </c>
      <c r="K180">
        <v>0.87957497048406097</v>
      </c>
      <c r="L180">
        <v>0.88585017835909596</v>
      </c>
      <c r="M180">
        <v>1.0071343638525501</v>
      </c>
      <c r="N180">
        <v>0.88270142180094702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249</v>
      </c>
      <c r="F181">
        <v>252</v>
      </c>
      <c r="G181">
        <v>3</v>
      </c>
      <c r="H181">
        <v>189</v>
      </c>
      <c r="I181">
        <v>60</v>
      </c>
      <c r="J181">
        <v>63</v>
      </c>
      <c r="K181">
        <v>0.75903614457831303</v>
      </c>
      <c r="L181">
        <v>0.75</v>
      </c>
      <c r="M181">
        <v>0.98809523809523803</v>
      </c>
      <c r="N181">
        <v>0.75449101796407103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934</v>
      </c>
      <c r="F182">
        <v>920</v>
      </c>
      <c r="G182">
        <v>14</v>
      </c>
      <c r="H182">
        <v>911</v>
      </c>
      <c r="I182">
        <v>23</v>
      </c>
      <c r="J182">
        <v>9</v>
      </c>
      <c r="K182">
        <v>0.97537473233404703</v>
      </c>
      <c r="L182">
        <v>0.99021739130434705</v>
      </c>
      <c r="M182">
        <v>1.0152173913043401</v>
      </c>
      <c r="N182">
        <v>0.98274002157497298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588</v>
      </c>
      <c r="F183">
        <v>549</v>
      </c>
      <c r="G183">
        <v>39</v>
      </c>
      <c r="H183">
        <v>485</v>
      </c>
      <c r="I183">
        <v>103</v>
      </c>
      <c r="J183">
        <v>64</v>
      </c>
      <c r="K183">
        <v>0.82482993197278898</v>
      </c>
      <c r="L183">
        <v>0.88342440801457101</v>
      </c>
      <c r="M183">
        <v>1.0710382513661201</v>
      </c>
      <c r="N183">
        <v>0.85312225153913801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244</v>
      </c>
      <c r="F184">
        <v>204</v>
      </c>
      <c r="G184">
        <v>40</v>
      </c>
      <c r="H184">
        <v>164</v>
      </c>
      <c r="I184">
        <v>80</v>
      </c>
      <c r="J184">
        <v>40</v>
      </c>
      <c r="K184">
        <v>0.67213114754098302</v>
      </c>
      <c r="L184">
        <v>0.80392156862745101</v>
      </c>
      <c r="M184">
        <v>1.1960784313725401</v>
      </c>
      <c r="N184">
        <v>0.73214285714285698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947</v>
      </c>
      <c r="F185">
        <v>920</v>
      </c>
      <c r="G185">
        <v>27</v>
      </c>
      <c r="H185">
        <v>919</v>
      </c>
      <c r="I185">
        <v>28</v>
      </c>
      <c r="J185">
        <v>1</v>
      </c>
      <c r="K185">
        <v>0.97043294614572295</v>
      </c>
      <c r="L185">
        <v>0.99891304347826004</v>
      </c>
      <c r="M185">
        <v>1.02934782608695</v>
      </c>
      <c r="N185">
        <v>0.98446705945366797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552</v>
      </c>
      <c r="F186">
        <v>549</v>
      </c>
      <c r="G186">
        <v>3</v>
      </c>
      <c r="H186">
        <v>464</v>
      </c>
      <c r="I186">
        <v>88</v>
      </c>
      <c r="J186">
        <v>85</v>
      </c>
      <c r="K186">
        <v>0.84057971014492705</v>
      </c>
      <c r="L186">
        <v>0.84517304189435305</v>
      </c>
      <c r="M186">
        <v>1.0054644808743101</v>
      </c>
      <c r="N186">
        <v>0.84287011807447698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229</v>
      </c>
      <c r="F187">
        <v>204</v>
      </c>
      <c r="G187">
        <v>25</v>
      </c>
      <c r="H187">
        <v>167</v>
      </c>
      <c r="I187">
        <v>62</v>
      </c>
      <c r="J187">
        <v>37</v>
      </c>
      <c r="K187">
        <v>0.72925764192139697</v>
      </c>
      <c r="L187">
        <v>0.81862745098039202</v>
      </c>
      <c r="M187">
        <v>1.12254901960784</v>
      </c>
      <c r="N187">
        <v>0.77136258660507995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924</v>
      </c>
      <c r="F188">
        <v>920</v>
      </c>
      <c r="G188">
        <v>4</v>
      </c>
      <c r="H188">
        <v>919</v>
      </c>
      <c r="I188">
        <v>5</v>
      </c>
      <c r="J188">
        <v>1</v>
      </c>
      <c r="K188">
        <v>0.99458874458874402</v>
      </c>
      <c r="L188">
        <v>0.99891304347826004</v>
      </c>
      <c r="M188">
        <v>1.0043478260869501</v>
      </c>
      <c r="N188">
        <v>0.99674620390455504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593</v>
      </c>
      <c r="F189">
        <v>549</v>
      </c>
      <c r="G189">
        <v>44</v>
      </c>
      <c r="H189">
        <v>496</v>
      </c>
      <c r="I189">
        <v>97</v>
      </c>
      <c r="J189">
        <v>53</v>
      </c>
      <c r="K189">
        <v>0.83642495784148396</v>
      </c>
      <c r="L189">
        <v>0.90346083788706699</v>
      </c>
      <c r="M189">
        <v>1.0801457194899799</v>
      </c>
      <c r="N189">
        <v>0.86865148861646202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203</v>
      </c>
      <c r="F190">
        <v>204</v>
      </c>
      <c r="G190">
        <v>1</v>
      </c>
      <c r="H190">
        <v>159</v>
      </c>
      <c r="I190">
        <v>44</v>
      </c>
      <c r="J190">
        <v>45</v>
      </c>
      <c r="K190">
        <v>0.78325123152709297</v>
      </c>
      <c r="L190">
        <v>0.77941176470588203</v>
      </c>
      <c r="M190">
        <v>0.99509803921568596</v>
      </c>
      <c r="N190">
        <v>0.78132678132678102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1007</v>
      </c>
      <c r="F191">
        <v>946</v>
      </c>
      <c r="G191">
        <v>61</v>
      </c>
      <c r="H191">
        <v>942</v>
      </c>
      <c r="I191">
        <v>65</v>
      </c>
      <c r="J191">
        <v>4</v>
      </c>
      <c r="K191">
        <v>0.935451837140019</v>
      </c>
      <c r="L191">
        <v>0.99577167019027402</v>
      </c>
      <c r="M191">
        <v>1.0644820295983</v>
      </c>
      <c r="N191">
        <v>0.964669738863287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726</v>
      </c>
      <c r="F192">
        <v>703</v>
      </c>
      <c r="G192">
        <v>23</v>
      </c>
      <c r="H192">
        <v>642</v>
      </c>
      <c r="I192">
        <v>84</v>
      </c>
      <c r="J192">
        <v>61</v>
      </c>
      <c r="K192">
        <v>0.88429752066115697</v>
      </c>
      <c r="L192">
        <v>0.91322901849217597</v>
      </c>
      <c r="M192">
        <v>1.03271692745376</v>
      </c>
      <c r="N192">
        <v>0.89853044086773903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244</v>
      </c>
      <c r="F193">
        <v>247</v>
      </c>
      <c r="G193">
        <v>3</v>
      </c>
      <c r="H193">
        <v>165</v>
      </c>
      <c r="I193">
        <v>79</v>
      </c>
      <c r="J193">
        <v>82</v>
      </c>
      <c r="K193">
        <v>0.67622950819672101</v>
      </c>
      <c r="L193">
        <v>0.668016194331983</v>
      </c>
      <c r="M193">
        <v>0.98785425101214497</v>
      </c>
      <c r="N193">
        <v>0.67209775967413399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986</v>
      </c>
      <c r="F194">
        <v>946</v>
      </c>
      <c r="G194">
        <v>40</v>
      </c>
      <c r="H194">
        <v>944</v>
      </c>
      <c r="I194">
        <v>42</v>
      </c>
      <c r="J194">
        <v>2</v>
      </c>
      <c r="K194">
        <v>0.95740365111561798</v>
      </c>
      <c r="L194">
        <v>0.99788583509513695</v>
      </c>
      <c r="M194">
        <v>1.0422832980972501</v>
      </c>
      <c r="N194">
        <v>0.97722567287784601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683</v>
      </c>
      <c r="F195">
        <v>703</v>
      </c>
      <c r="G195">
        <v>20</v>
      </c>
      <c r="H195">
        <v>612</v>
      </c>
      <c r="I195">
        <v>71</v>
      </c>
      <c r="J195">
        <v>91</v>
      </c>
      <c r="K195">
        <v>0.89604685212298596</v>
      </c>
      <c r="L195">
        <v>0.87055476529160702</v>
      </c>
      <c r="M195">
        <v>0.971550497866287</v>
      </c>
      <c r="N195">
        <v>0.88311688311688297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247</v>
      </c>
      <c r="F196">
        <v>247</v>
      </c>
      <c r="G196">
        <v>0</v>
      </c>
      <c r="H196">
        <v>172</v>
      </c>
      <c r="I196">
        <v>75</v>
      </c>
      <c r="J196">
        <v>75</v>
      </c>
      <c r="K196">
        <v>0.69635627530364297</v>
      </c>
      <c r="L196">
        <v>0.69635627530364297</v>
      </c>
      <c r="M196">
        <v>1</v>
      </c>
      <c r="N196">
        <v>0.69635627530364297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943</v>
      </c>
      <c r="F197">
        <v>946</v>
      </c>
      <c r="G197">
        <v>3</v>
      </c>
      <c r="H197">
        <v>939</v>
      </c>
      <c r="I197">
        <v>4</v>
      </c>
      <c r="J197">
        <v>7</v>
      </c>
      <c r="K197">
        <v>0.99575821845174906</v>
      </c>
      <c r="L197">
        <v>0.992600422832981</v>
      </c>
      <c r="M197">
        <v>0.99682875264270598</v>
      </c>
      <c r="N197">
        <v>0.99417681312863904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705</v>
      </c>
      <c r="F198">
        <v>703</v>
      </c>
      <c r="G198">
        <v>2</v>
      </c>
      <c r="H198">
        <v>630</v>
      </c>
      <c r="I198">
        <v>75</v>
      </c>
      <c r="J198">
        <v>73</v>
      </c>
      <c r="K198">
        <v>0.89361702127659504</v>
      </c>
      <c r="L198">
        <v>0.89615931721194797</v>
      </c>
      <c r="M198">
        <v>1.0028449502133701</v>
      </c>
      <c r="N198">
        <v>0.89488636363636298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247</v>
      </c>
      <c r="F199">
        <v>247</v>
      </c>
      <c r="G199">
        <v>0</v>
      </c>
      <c r="H199">
        <v>183</v>
      </c>
      <c r="I199">
        <v>64</v>
      </c>
      <c r="J199">
        <v>64</v>
      </c>
      <c r="K199">
        <v>0.74089068825910898</v>
      </c>
      <c r="L199">
        <v>0.74089068825910898</v>
      </c>
      <c r="M199">
        <v>1</v>
      </c>
      <c r="N199">
        <v>0.74089068825910898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1030</v>
      </c>
      <c r="F200">
        <v>999</v>
      </c>
      <c r="G200">
        <v>31</v>
      </c>
      <c r="H200">
        <v>993</v>
      </c>
      <c r="I200">
        <v>37</v>
      </c>
      <c r="J200">
        <v>6</v>
      </c>
      <c r="K200">
        <v>0.96407766990291199</v>
      </c>
      <c r="L200">
        <v>0.99399399399399402</v>
      </c>
      <c r="M200">
        <v>1.03103103103103</v>
      </c>
      <c r="N200">
        <v>0.97880729423361201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867</v>
      </c>
      <c r="F201">
        <v>835</v>
      </c>
      <c r="G201">
        <v>32</v>
      </c>
      <c r="H201">
        <v>753</v>
      </c>
      <c r="I201">
        <v>114</v>
      </c>
      <c r="J201">
        <v>82</v>
      </c>
      <c r="K201">
        <v>0.86851211072664303</v>
      </c>
      <c r="L201">
        <v>0.90179640718562804</v>
      </c>
      <c r="M201">
        <v>1.03832335329341</v>
      </c>
      <c r="N201">
        <v>0.88484136310223205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289</v>
      </c>
      <c r="F202">
        <v>266</v>
      </c>
      <c r="G202">
        <v>23</v>
      </c>
      <c r="H202">
        <v>174</v>
      </c>
      <c r="I202">
        <v>115</v>
      </c>
      <c r="J202">
        <v>92</v>
      </c>
      <c r="K202">
        <v>0.60207612456747395</v>
      </c>
      <c r="L202">
        <v>0.65413533834586401</v>
      </c>
      <c r="M202">
        <v>1.0864661654135299</v>
      </c>
      <c r="N202">
        <v>0.62702702702702695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1010</v>
      </c>
      <c r="F203">
        <v>999</v>
      </c>
      <c r="G203">
        <v>11</v>
      </c>
      <c r="H203">
        <v>985</v>
      </c>
      <c r="I203">
        <v>25</v>
      </c>
      <c r="J203">
        <v>14</v>
      </c>
      <c r="K203">
        <v>0.975247524752475</v>
      </c>
      <c r="L203">
        <v>0.98598598598598597</v>
      </c>
      <c r="M203">
        <v>1.01101101101101</v>
      </c>
      <c r="N203">
        <v>0.98058735689397702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834</v>
      </c>
      <c r="F204">
        <v>835</v>
      </c>
      <c r="G204">
        <v>1</v>
      </c>
      <c r="H204">
        <v>747</v>
      </c>
      <c r="I204">
        <v>87</v>
      </c>
      <c r="J204">
        <v>88</v>
      </c>
      <c r="K204">
        <v>0.89568345323741005</v>
      </c>
      <c r="L204">
        <v>0.89461077844311299</v>
      </c>
      <c r="M204">
        <v>0.99880239520958003</v>
      </c>
      <c r="N204">
        <v>0.89514679448771695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273</v>
      </c>
      <c r="F205">
        <v>266</v>
      </c>
      <c r="G205">
        <v>7</v>
      </c>
      <c r="H205">
        <v>191</v>
      </c>
      <c r="I205">
        <v>82</v>
      </c>
      <c r="J205">
        <v>75</v>
      </c>
      <c r="K205">
        <v>0.69963369963369904</v>
      </c>
      <c r="L205">
        <v>0.71804511278195404</v>
      </c>
      <c r="M205">
        <v>1.0263157894736801</v>
      </c>
      <c r="N205">
        <v>0.70871985157699402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1005</v>
      </c>
      <c r="F206">
        <v>999</v>
      </c>
      <c r="G206">
        <v>6</v>
      </c>
      <c r="H206">
        <v>994</v>
      </c>
      <c r="I206">
        <v>11</v>
      </c>
      <c r="J206">
        <v>5</v>
      </c>
      <c r="K206">
        <v>0.98905472636815905</v>
      </c>
      <c r="L206">
        <v>0.994994994994995</v>
      </c>
      <c r="M206">
        <v>1.0060060060060001</v>
      </c>
      <c r="N206">
        <v>0.99201596806387204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861</v>
      </c>
      <c r="F207">
        <v>835</v>
      </c>
      <c r="G207">
        <v>26</v>
      </c>
      <c r="H207">
        <v>759</v>
      </c>
      <c r="I207">
        <v>102</v>
      </c>
      <c r="J207">
        <v>76</v>
      </c>
      <c r="K207">
        <v>0.88153310104529603</v>
      </c>
      <c r="L207">
        <v>0.90898203592814297</v>
      </c>
      <c r="M207">
        <v>1.0311377245508899</v>
      </c>
      <c r="N207">
        <v>0.89504716981132004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268</v>
      </c>
      <c r="F208">
        <v>266</v>
      </c>
      <c r="G208">
        <v>2</v>
      </c>
      <c r="H208">
        <v>184</v>
      </c>
      <c r="I208">
        <v>84</v>
      </c>
      <c r="J208">
        <v>82</v>
      </c>
      <c r="K208">
        <v>0.68656716417910402</v>
      </c>
      <c r="L208">
        <v>0.69172932330826997</v>
      </c>
      <c r="M208">
        <v>1.0075187969924799</v>
      </c>
      <c r="N208">
        <v>0.68913857677902601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1089</v>
      </c>
      <c r="F209">
        <v>1079</v>
      </c>
      <c r="G209">
        <v>10</v>
      </c>
      <c r="H209">
        <v>1072</v>
      </c>
      <c r="I209">
        <v>17</v>
      </c>
      <c r="J209">
        <v>7</v>
      </c>
      <c r="K209">
        <v>0.98438934802571099</v>
      </c>
      <c r="L209">
        <v>0.99351251158480003</v>
      </c>
      <c r="M209">
        <v>1.0092678405931399</v>
      </c>
      <c r="N209">
        <v>0.98892988929889203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667</v>
      </c>
      <c r="F210">
        <v>680</v>
      </c>
      <c r="G210">
        <v>13</v>
      </c>
      <c r="H210">
        <v>610</v>
      </c>
      <c r="I210">
        <v>57</v>
      </c>
      <c r="J210">
        <v>70</v>
      </c>
      <c r="K210">
        <v>0.91454272863568198</v>
      </c>
      <c r="L210">
        <v>0.89705882352941102</v>
      </c>
      <c r="M210">
        <v>0.98088235294117598</v>
      </c>
      <c r="N210">
        <v>0.90571640682999199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209</v>
      </c>
      <c r="F211">
        <v>247</v>
      </c>
      <c r="G211">
        <v>38</v>
      </c>
      <c r="H211">
        <v>160</v>
      </c>
      <c r="I211">
        <v>49</v>
      </c>
      <c r="J211">
        <v>87</v>
      </c>
      <c r="K211">
        <v>0.76555023923444898</v>
      </c>
      <c r="L211">
        <v>0.64777327935222595</v>
      </c>
      <c r="M211">
        <v>0.84615384615384603</v>
      </c>
      <c r="N211">
        <v>0.70175438596491202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1101</v>
      </c>
      <c r="F212">
        <v>1079</v>
      </c>
      <c r="G212">
        <v>22</v>
      </c>
      <c r="H212">
        <v>1075</v>
      </c>
      <c r="I212">
        <v>26</v>
      </c>
      <c r="J212">
        <v>4</v>
      </c>
      <c r="K212">
        <v>0.97638510445049898</v>
      </c>
      <c r="L212">
        <v>0.99629286376274295</v>
      </c>
      <c r="M212">
        <v>1.02038924930491</v>
      </c>
      <c r="N212">
        <v>0.98623853211009105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662</v>
      </c>
      <c r="F213">
        <v>680</v>
      </c>
      <c r="G213">
        <v>18</v>
      </c>
      <c r="H213">
        <v>617</v>
      </c>
      <c r="I213">
        <v>45</v>
      </c>
      <c r="J213">
        <v>63</v>
      </c>
      <c r="K213">
        <v>0.93202416918428999</v>
      </c>
      <c r="L213">
        <v>0.90735294117647003</v>
      </c>
      <c r="M213">
        <v>0.97352941176470498</v>
      </c>
      <c r="N213">
        <v>0.91952309985096803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233</v>
      </c>
      <c r="F214">
        <v>247</v>
      </c>
      <c r="G214">
        <v>14</v>
      </c>
      <c r="H214">
        <v>185</v>
      </c>
      <c r="I214">
        <v>48</v>
      </c>
      <c r="J214">
        <v>62</v>
      </c>
      <c r="K214">
        <v>0.79399141630901204</v>
      </c>
      <c r="L214">
        <v>0.748987854251012</v>
      </c>
      <c r="M214">
        <v>0.94331983805667996</v>
      </c>
      <c r="N214">
        <v>0.77083333333333304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1087</v>
      </c>
      <c r="F215">
        <v>1079</v>
      </c>
      <c r="G215">
        <v>8</v>
      </c>
      <c r="H215">
        <v>1075</v>
      </c>
      <c r="I215">
        <v>12</v>
      </c>
      <c r="J215">
        <v>4</v>
      </c>
      <c r="K215">
        <v>0.98896044158233598</v>
      </c>
      <c r="L215">
        <v>0.99629286376274295</v>
      </c>
      <c r="M215">
        <v>1.0074142724745101</v>
      </c>
      <c r="N215">
        <v>0.99261311172668498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687</v>
      </c>
      <c r="F216">
        <v>680</v>
      </c>
      <c r="G216">
        <v>7</v>
      </c>
      <c r="H216">
        <v>632</v>
      </c>
      <c r="I216">
        <v>55</v>
      </c>
      <c r="J216">
        <v>48</v>
      </c>
      <c r="K216">
        <v>0.91994177583697201</v>
      </c>
      <c r="L216">
        <v>0.92941176470588205</v>
      </c>
      <c r="M216">
        <v>1.0102941176470499</v>
      </c>
      <c r="N216">
        <v>0.92465252377468898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237</v>
      </c>
      <c r="F217">
        <v>247</v>
      </c>
      <c r="G217">
        <v>10</v>
      </c>
      <c r="H217">
        <v>194</v>
      </c>
      <c r="I217">
        <v>43</v>
      </c>
      <c r="J217">
        <v>53</v>
      </c>
      <c r="K217">
        <v>0.81856540084388096</v>
      </c>
      <c r="L217">
        <v>0.78542510121457398</v>
      </c>
      <c r="M217">
        <v>0.959514170040485</v>
      </c>
      <c r="N217">
        <v>0.80165289256198302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980</v>
      </c>
      <c r="F218">
        <v>946</v>
      </c>
      <c r="G218">
        <v>34</v>
      </c>
      <c r="H218">
        <v>945</v>
      </c>
      <c r="I218">
        <v>35</v>
      </c>
      <c r="J218">
        <v>1</v>
      </c>
      <c r="K218">
        <v>0.96428571428571397</v>
      </c>
      <c r="L218">
        <v>0.99894291754756803</v>
      </c>
      <c r="M218">
        <v>1.03594080338266</v>
      </c>
      <c r="N218">
        <v>0.98130841121495305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710</v>
      </c>
      <c r="F219">
        <v>718</v>
      </c>
      <c r="G219">
        <v>8</v>
      </c>
      <c r="H219">
        <v>634</v>
      </c>
      <c r="I219">
        <v>76</v>
      </c>
      <c r="J219">
        <v>84</v>
      </c>
      <c r="K219">
        <v>0.89295774647887305</v>
      </c>
      <c r="L219">
        <v>0.88300835654596099</v>
      </c>
      <c r="M219">
        <v>0.98885793871866201</v>
      </c>
      <c r="N219">
        <v>0.88795518207282897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222</v>
      </c>
      <c r="F220">
        <v>207</v>
      </c>
      <c r="G220">
        <v>15</v>
      </c>
      <c r="H220">
        <v>140</v>
      </c>
      <c r="I220">
        <v>82</v>
      </c>
      <c r="J220">
        <v>67</v>
      </c>
      <c r="K220">
        <v>0.63063063063062996</v>
      </c>
      <c r="L220">
        <v>0.67632850241545805</v>
      </c>
      <c r="M220">
        <v>1.0724637681159399</v>
      </c>
      <c r="N220">
        <v>0.65268065268065201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964</v>
      </c>
      <c r="F221">
        <v>946</v>
      </c>
      <c r="G221">
        <v>18</v>
      </c>
      <c r="H221">
        <v>944</v>
      </c>
      <c r="I221">
        <v>20</v>
      </c>
      <c r="J221">
        <v>2</v>
      </c>
      <c r="K221">
        <v>0.97925311203319498</v>
      </c>
      <c r="L221">
        <v>0.99788583509513695</v>
      </c>
      <c r="M221">
        <v>1.0190274841437601</v>
      </c>
      <c r="N221">
        <v>0.98848167539266996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713</v>
      </c>
      <c r="F222">
        <v>718</v>
      </c>
      <c r="G222">
        <v>5</v>
      </c>
      <c r="H222">
        <v>638</v>
      </c>
      <c r="I222">
        <v>75</v>
      </c>
      <c r="J222">
        <v>80</v>
      </c>
      <c r="K222">
        <v>0.89481065918653502</v>
      </c>
      <c r="L222">
        <v>0.88857938718662899</v>
      </c>
      <c r="M222">
        <v>0.99303621169916401</v>
      </c>
      <c r="N222">
        <v>0.89168413696715498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216</v>
      </c>
      <c r="F223">
        <v>207</v>
      </c>
      <c r="G223">
        <v>9</v>
      </c>
      <c r="H223">
        <v>145</v>
      </c>
      <c r="I223">
        <v>71</v>
      </c>
      <c r="J223">
        <v>62</v>
      </c>
      <c r="K223">
        <v>0.67129629629629595</v>
      </c>
      <c r="L223">
        <v>0.70048309178743895</v>
      </c>
      <c r="M223">
        <v>1.0434782608695601</v>
      </c>
      <c r="N223">
        <v>0.68557919621749397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950</v>
      </c>
      <c r="F224">
        <v>946</v>
      </c>
      <c r="G224">
        <v>4</v>
      </c>
      <c r="H224">
        <v>943</v>
      </c>
      <c r="I224">
        <v>7</v>
      </c>
      <c r="J224">
        <v>3</v>
      </c>
      <c r="K224">
        <v>0.99263157894736798</v>
      </c>
      <c r="L224">
        <v>0.99682875264270598</v>
      </c>
      <c r="M224">
        <v>1.0042283298097201</v>
      </c>
      <c r="N224">
        <v>0.99472573839662404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712</v>
      </c>
      <c r="F225">
        <v>718</v>
      </c>
      <c r="G225">
        <v>6</v>
      </c>
      <c r="H225">
        <v>635</v>
      </c>
      <c r="I225">
        <v>77</v>
      </c>
      <c r="J225">
        <v>83</v>
      </c>
      <c r="K225">
        <v>0.89185393258426904</v>
      </c>
      <c r="L225">
        <v>0.88440111420612799</v>
      </c>
      <c r="M225">
        <v>0.99164345403899701</v>
      </c>
      <c r="N225">
        <v>0.88811188811188801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214</v>
      </c>
      <c r="F226">
        <v>207</v>
      </c>
      <c r="G226">
        <v>7</v>
      </c>
      <c r="H226">
        <v>140</v>
      </c>
      <c r="I226">
        <v>74</v>
      </c>
      <c r="J226">
        <v>67</v>
      </c>
      <c r="K226">
        <v>0.65420560747663503</v>
      </c>
      <c r="L226">
        <v>0.67632850241545805</v>
      </c>
      <c r="M226">
        <v>1.03381642512077</v>
      </c>
      <c r="N226">
        <v>0.66508313539192399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1031</v>
      </c>
      <c r="F227">
        <v>985</v>
      </c>
      <c r="G227">
        <v>46</v>
      </c>
      <c r="H227">
        <v>984</v>
      </c>
      <c r="I227">
        <v>47</v>
      </c>
      <c r="J227">
        <v>1</v>
      </c>
      <c r="K227">
        <v>0.95441319107662403</v>
      </c>
      <c r="L227">
        <v>0.99898477157360399</v>
      </c>
      <c r="M227">
        <v>1.04670050761421</v>
      </c>
      <c r="N227">
        <v>0.97619047619047605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782</v>
      </c>
      <c r="F228">
        <v>720</v>
      </c>
      <c r="G228">
        <v>62</v>
      </c>
      <c r="H228">
        <v>674</v>
      </c>
      <c r="I228">
        <v>108</v>
      </c>
      <c r="J228">
        <v>46</v>
      </c>
      <c r="K228">
        <v>0.861892583120204</v>
      </c>
      <c r="L228">
        <v>0.93611111111111101</v>
      </c>
      <c r="M228">
        <v>1.0861111111111099</v>
      </c>
      <c r="N228">
        <v>0.89747003994673702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299</v>
      </c>
      <c r="F229">
        <v>214</v>
      </c>
      <c r="G229">
        <v>85</v>
      </c>
      <c r="H229">
        <v>179</v>
      </c>
      <c r="I229">
        <v>120</v>
      </c>
      <c r="J229">
        <v>35</v>
      </c>
      <c r="K229">
        <v>0.59866220735785902</v>
      </c>
      <c r="L229">
        <v>0.83644859813084105</v>
      </c>
      <c r="M229">
        <v>1.39719626168224</v>
      </c>
      <c r="N229">
        <v>0.69785575048732895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1060</v>
      </c>
      <c r="F230">
        <v>985</v>
      </c>
      <c r="G230">
        <v>75</v>
      </c>
      <c r="H230">
        <v>982</v>
      </c>
      <c r="I230">
        <v>78</v>
      </c>
      <c r="J230">
        <v>3</v>
      </c>
      <c r="K230">
        <v>0.92641509433962199</v>
      </c>
      <c r="L230">
        <v>0.99695431472081197</v>
      </c>
      <c r="M230">
        <v>1.07614213197969</v>
      </c>
      <c r="N230">
        <v>0.96039119804400896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728</v>
      </c>
      <c r="F231">
        <v>720</v>
      </c>
      <c r="G231">
        <v>8</v>
      </c>
      <c r="H231">
        <v>655</v>
      </c>
      <c r="I231">
        <v>73</v>
      </c>
      <c r="J231">
        <v>65</v>
      </c>
      <c r="K231">
        <v>0.89972527472527397</v>
      </c>
      <c r="L231">
        <v>0.90972222222222199</v>
      </c>
      <c r="M231">
        <v>1.01111111111111</v>
      </c>
      <c r="N231">
        <v>0.90469613259668502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240</v>
      </c>
      <c r="F232">
        <v>214</v>
      </c>
      <c r="G232">
        <v>26</v>
      </c>
      <c r="H232">
        <v>144</v>
      </c>
      <c r="I232">
        <v>96</v>
      </c>
      <c r="J232">
        <v>70</v>
      </c>
      <c r="K232">
        <v>0.6</v>
      </c>
      <c r="L232">
        <v>0.67289719626168198</v>
      </c>
      <c r="M232">
        <v>1.1214953271028001</v>
      </c>
      <c r="N232">
        <v>0.63436123348017603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1003</v>
      </c>
      <c r="F233">
        <v>985</v>
      </c>
      <c r="G233">
        <v>18</v>
      </c>
      <c r="H233">
        <v>981</v>
      </c>
      <c r="I233">
        <v>22</v>
      </c>
      <c r="J233">
        <v>4</v>
      </c>
      <c r="K233">
        <v>0.97806580259222298</v>
      </c>
      <c r="L233">
        <v>0.99593908629441597</v>
      </c>
      <c r="M233">
        <v>1.0182741116751199</v>
      </c>
      <c r="N233">
        <v>0.98692152917505005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746</v>
      </c>
      <c r="F234">
        <v>720</v>
      </c>
      <c r="G234">
        <v>26</v>
      </c>
      <c r="H234">
        <v>663</v>
      </c>
      <c r="I234">
        <v>83</v>
      </c>
      <c r="J234">
        <v>57</v>
      </c>
      <c r="K234">
        <v>0.88873994638069698</v>
      </c>
      <c r="L234">
        <v>0.92083333333333295</v>
      </c>
      <c r="M234">
        <v>1.0361111111111101</v>
      </c>
      <c r="N234">
        <v>0.90450204638471998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239</v>
      </c>
      <c r="F235">
        <v>214</v>
      </c>
      <c r="G235">
        <v>25</v>
      </c>
      <c r="H235">
        <v>164</v>
      </c>
      <c r="I235">
        <v>75</v>
      </c>
      <c r="J235">
        <v>50</v>
      </c>
      <c r="K235">
        <v>0.68619246861924599</v>
      </c>
      <c r="L235">
        <v>0.76635514018691497</v>
      </c>
      <c r="M235">
        <v>1.1168224299065399</v>
      </c>
      <c r="N235">
        <v>0.72406181015452498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1144</v>
      </c>
      <c r="F236">
        <v>1166</v>
      </c>
      <c r="G236">
        <v>22</v>
      </c>
      <c r="H236">
        <v>1137</v>
      </c>
      <c r="I236">
        <v>7</v>
      </c>
      <c r="J236">
        <v>29</v>
      </c>
      <c r="K236">
        <v>0.99388111888111796</v>
      </c>
      <c r="L236">
        <v>0.97512864493996498</v>
      </c>
      <c r="M236">
        <v>0.98113207547169801</v>
      </c>
      <c r="N236">
        <v>0.98441558441558397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695</v>
      </c>
      <c r="F237">
        <v>728</v>
      </c>
      <c r="G237">
        <v>33</v>
      </c>
      <c r="H237">
        <v>625</v>
      </c>
      <c r="I237">
        <v>70</v>
      </c>
      <c r="J237">
        <v>103</v>
      </c>
      <c r="K237">
        <v>0.89928057553956797</v>
      </c>
      <c r="L237">
        <v>0.85851648351648302</v>
      </c>
      <c r="M237">
        <v>0.95467032967032905</v>
      </c>
      <c r="N237">
        <v>0.87842586085734298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246</v>
      </c>
      <c r="F238">
        <v>270</v>
      </c>
      <c r="G238">
        <v>24</v>
      </c>
      <c r="H238">
        <v>188</v>
      </c>
      <c r="I238">
        <v>58</v>
      </c>
      <c r="J238">
        <v>82</v>
      </c>
      <c r="K238">
        <v>0.76422764227642204</v>
      </c>
      <c r="L238">
        <v>0.69629629629629597</v>
      </c>
      <c r="M238">
        <v>0.91111111111111098</v>
      </c>
      <c r="N238">
        <v>0.72868217054263495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1161</v>
      </c>
      <c r="F239">
        <v>1166</v>
      </c>
      <c r="G239">
        <v>5</v>
      </c>
      <c r="H239">
        <v>1141</v>
      </c>
      <c r="I239">
        <v>20</v>
      </c>
      <c r="J239">
        <v>25</v>
      </c>
      <c r="K239">
        <v>0.98277347114556401</v>
      </c>
      <c r="L239">
        <v>0.97855917667238401</v>
      </c>
      <c r="M239">
        <v>0.99571183533447605</v>
      </c>
      <c r="N239">
        <v>0.98066179630425399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710</v>
      </c>
      <c r="F240">
        <v>728</v>
      </c>
      <c r="G240">
        <v>18</v>
      </c>
      <c r="H240">
        <v>653</v>
      </c>
      <c r="I240">
        <v>57</v>
      </c>
      <c r="J240">
        <v>75</v>
      </c>
      <c r="K240">
        <v>0.91971830985915404</v>
      </c>
      <c r="L240">
        <v>0.89697802197802201</v>
      </c>
      <c r="M240">
        <v>0.97527472527472503</v>
      </c>
      <c r="N240">
        <v>0.908205841446453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275</v>
      </c>
      <c r="F241">
        <v>270</v>
      </c>
      <c r="G241">
        <v>5</v>
      </c>
      <c r="H241">
        <v>208</v>
      </c>
      <c r="I241">
        <v>67</v>
      </c>
      <c r="J241">
        <v>62</v>
      </c>
      <c r="K241">
        <v>0.75636363636363602</v>
      </c>
      <c r="L241">
        <v>0.77037037037037004</v>
      </c>
      <c r="M241">
        <v>1.0185185185185099</v>
      </c>
      <c r="N241">
        <v>0.76330275229357802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1173</v>
      </c>
      <c r="F242">
        <v>1166</v>
      </c>
      <c r="G242">
        <v>7</v>
      </c>
      <c r="H242">
        <v>1165</v>
      </c>
      <c r="I242">
        <v>8</v>
      </c>
      <c r="J242">
        <v>1</v>
      </c>
      <c r="K242">
        <v>0.99317988064791096</v>
      </c>
      <c r="L242">
        <v>0.99914236706689497</v>
      </c>
      <c r="M242">
        <v>1.00600343053173</v>
      </c>
      <c r="N242">
        <v>0.99615220179563901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725</v>
      </c>
      <c r="F243">
        <v>728</v>
      </c>
      <c r="G243">
        <v>3</v>
      </c>
      <c r="H243">
        <v>662</v>
      </c>
      <c r="I243">
        <v>63</v>
      </c>
      <c r="J243">
        <v>66</v>
      </c>
      <c r="K243">
        <v>0.91310344827586198</v>
      </c>
      <c r="L243">
        <v>0.909340659340659</v>
      </c>
      <c r="M243">
        <v>0.99587912087912001</v>
      </c>
      <c r="N243">
        <v>0.91121816930488597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262</v>
      </c>
      <c r="F244">
        <v>270</v>
      </c>
      <c r="G244">
        <v>8</v>
      </c>
      <c r="H244">
        <v>209</v>
      </c>
      <c r="I244">
        <v>53</v>
      </c>
      <c r="J244">
        <v>61</v>
      </c>
      <c r="K244">
        <v>0.79770992366412197</v>
      </c>
      <c r="L244">
        <v>0.77407407407407403</v>
      </c>
      <c r="M244">
        <v>0.97037037037036999</v>
      </c>
      <c r="N244">
        <v>0.78571428571428503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1099</v>
      </c>
      <c r="F245">
        <v>1098</v>
      </c>
      <c r="G245">
        <v>1</v>
      </c>
      <c r="H245">
        <v>1089</v>
      </c>
      <c r="I245">
        <v>10</v>
      </c>
      <c r="J245">
        <v>9</v>
      </c>
      <c r="K245">
        <v>0.990900818926296</v>
      </c>
      <c r="L245">
        <v>0.99180327868852403</v>
      </c>
      <c r="M245">
        <v>1.0009107468123799</v>
      </c>
      <c r="N245">
        <v>0.99135184342284899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892</v>
      </c>
      <c r="F246">
        <v>859</v>
      </c>
      <c r="G246">
        <v>33</v>
      </c>
      <c r="H246">
        <v>797</v>
      </c>
      <c r="I246">
        <v>95</v>
      </c>
      <c r="J246">
        <v>62</v>
      </c>
      <c r="K246">
        <v>0.89349775784753305</v>
      </c>
      <c r="L246">
        <v>0.92782305005820698</v>
      </c>
      <c r="M246">
        <v>1.0384167636786901</v>
      </c>
      <c r="N246">
        <v>0.910336950314106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317</v>
      </c>
      <c r="F247">
        <v>293</v>
      </c>
      <c r="G247">
        <v>24</v>
      </c>
      <c r="H247">
        <v>197</v>
      </c>
      <c r="I247">
        <v>120</v>
      </c>
      <c r="J247">
        <v>96</v>
      </c>
      <c r="K247">
        <v>0.62145110410094595</v>
      </c>
      <c r="L247">
        <v>0.67235494880545998</v>
      </c>
      <c r="M247">
        <v>1.08191126279863</v>
      </c>
      <c r="N247">
        <v>0.64590163934426204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1115</v>
      </c>
      <c r="F248">
        <v>1098</v>
      </c>
      <c r="G248">
        <v>17</v>
      </c>
      <c r="H248">
        <v>1093</v>
      </c>
      <c r="I248">
        <v>22</v>
      </c>
      <c r="J248">
        <v>5</v>
      </c>
      <c r="K248">
        <v>0.980269058295964</v>
      </c>
      <c r="L248">
        <v>0.99544626593806895</v>
      </c>
      <c r="M248">
        <v>1.0154826958105601</v>
      </c>
      <c r="N248">
        <v>0.98779936737460405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832</v>
      </c>
      <c r="F249">
        <v>859</v>
      </c>
      <c r="G249">
        <v>27</v>
      </c>
      <c r="H249">
        <v>763</v>
      </c>
      <c r="I249">
        <v>69</v>
      </c>
      <c r="J249">
        <v>96</v>
      </c>
      <c r="K249">
        <v>0.91706730769230704</v>
      </c>
      <c r="L249">
        <v>0.88824214202561103</v>
      </c>
      <c r="M249">
        <v>0.96856810244470304</v>
      </c>
      <c r="N249">
        <v>0.90242460082791198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293</v>
      </c>
      <c r="F250">
        <v>293</v>
      </c>
      <c r="G250">
        <v>0</v>
      </c>
      <c r="H250">
        <v>189</v>
      </c>
      <c r="I250">
        <v>104</v>
      </c>
      <c r="J250">
        <v>104</v>
      </c>
      <c r="K250">
        <v>0.64505119453924897</v>
      </c>
      <c r="L250">
        <v>0.64505119453924897</v>
      </c>
      <c r="M250">
        <v>1</v>
      </c>
      <c r="N250">
        <v>0.64505119453924897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1105</v>
      </c>
      <c r="F251">
        <v>1098</v>
      </c>
      <c r="G251">
        <v>7</v>
      </c>
      <c r="H251">
        <v>1094</v>
      </c>
      <c r="I251">
        <v>11</v>
      </c>
      <c r="J251">
        <v>4</v>
      </c>
      <c r="K251">
        <v>0.99004524886877798</v>
      </c>
      <c r="L251">
        <v>0.99635701275045496</v>
      </c>
      <c r="M251">
        <v>1.0063752276867</v>
      </c>
      <c r="N251">
        <v>0.99319110304130698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872</v>
      </c>
      <c r="F252">
        <v>859</v>
      </c>
      <c r="G252">
        <v>13</v>
      </c>
      <c r="H252">
        <v>802</v>
      </c>
      <c r="I252">
        <v>70</v>
      </c>
      <c r="J252">
        <v>57</v>
      </c>
      <c r="K252">
        <v>0.91972477064220104</v>
      </c>
      <c r="L252">
        <v>0.93364377182770597</v>
      </c>
      <c r="M252">
        <v>1.0151338766006901</v>
      </c>
      <c r="N252">
        <v>0.926632004621606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285</v>
      </c>
      <c r="F253">
        <v>293</v>
      </c>
      <c r="G253">
        <v>8</v>
      </c>
      <c r="H253">
        <v>199</v>
      </c>
      <c r="I253">
        <v>86</v>
      </c>
      <c r="J253">
        <v>94</v>
      </c>
      <c r="K253">
        <v>0.698245614035087</v>
      </c>
      <c r="L253">
        <v>0.67918088737201299</v>
      </c>
      <c r="M253">
        <v>0.97269624573378799</v>
      </c>
      <c r="N253">
        <v>0.68858131487889196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1170</v>
      </c>
      <c r="F254">
        <v>1140</v>
      </c>
      <c r="G254">
        <v>30</v>
      </c>
      <c r="H254">
        <v>1138</v>
      </c>
      <c r="I254">
        <v>32</v>
      </c>
      <c r="J254">
        <v>2</v>
      </c>
      <c r="K254">
        <v>0.97264957264957197</v>
      </c>
      <c r="L254">
        <v>0.99824561403508705</v>
      </c>
      <c r="M254">
        <v>1.0263157894736801</v>
      </c>
      <c r="N254">
        <v>0.98528138528138498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950</v>
      </c>
      <c r="F255">
        <v>869</v>
      </c>
      <c r="G255">
        <v>81</v>
      </c>
      <c r="H255">
        <v>816</v>
      </c>
      <c r="I255">
        <v>134</v>
      </c>
      <c r="J255">
        <v>53</v>
      </c>
      <c r="K255">
        <v>0.85894736842105202</v>
      </c>
      <c r="L255">
        <v>0.93901035673187505</v>
      </c>
      <c r="M255">
        <v>1.0932105868814701</v>
      </c>
      <c r="N255">
        <v>0.89719626168224298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266</v>
      </c>
      <c r="F256">
        <v>247</v>
      </c>
      <c r="G256">
        <v>19</v>
      </c>
      <c r="H256">
        <v>176</v>
      </c>
      <c r="I256">
        <v>90</v>
      </c>
      <c r="J256">
        <v>71</v>
      </c>
      <c r="K256">
        <v>0.66165413533834505</v>
      </c>
      <c r="L256">
        <v>0.71255060728744901</v>
      </c>
      <c r="M256">
        <v>1.07692307692307</v>
      </c>
      <c r="N256">
        <v>0.68615984405457997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1154</v>
      </c>
      <c r="F257">
        <v>1140</v>
      </c>
      <c r="G257">
        <v>14</v>
      </c>
      <c r="H257">
        <v>1134</v>
      </c>
      <c r="I257">
        <v>20</v>
      </c>
      <c r="J257">
        <v>6</v>
      </c>
      <c r="K257">
        <v>0.98266897746966997</v>
      </c>
      <c r="L257">
        <v>0.99473684210526303</v>
      </c>
      <c r="M257">
        <v>1.01228070175438</v>
      </c>
      <c r="N257">
        <v>0.98866608544027901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903</v>
      </c>
      <c r="F258">
        <v>869</v>
      </c>
      <c r="G258">
        <v>34</v>
      </c>
      <c r="H258">
        <v>796</v>
      </c>
      <c r="I258">
        <v>107</v>
      </c>
      <c r="J258">
        <v>73</v>
      </c>
      <c r="K258">
        <v>0.88150609080841602</v>
      </c>
      <c r="L258">
        <v>0.91599539700805499</v>
      </c>
      <c r="M258">
        <v>1.0391254315304901</v>
      </c>
      <c r="N258">
        <v>0.89841986455981904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304</v>
      </c>
      <c r="F259">
        <v>247</v>
      </c>
      <c r="G259">
        <v>57</v>
      </c>
      <c r="H259">
        <v>202</v>
      </c>
      <c r="I259">
        <v>102</v>
      </c>
      <c r="J259">
        <v>45</v>
      </c>
      <c r="K259">
        <v>0.66447368421052599</v>
      </c>
      <c r="L259">
        <v>0.81781376518218596</v>
      </c>
      <c r="M259">
        <v>1.2307692307692299</v>
      </c>
      <c r="N259">
        <v>0.73321234119782197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1137</v>
      </c>
      <c r="F260">
        <v>1140</v>
      </c>
      <c r="G260">
        <v>3</v>
      </c>
      <c r="H260">
        <v>1133</v>
      </c>
      <c r="I260">
        <v>4</v>
      </c>
      <c r="J260">
        <v>7</v>
      </c>
      <c r="K260">
        <v>0.996481970096745</v>
      </c>
      <c r="L260">
        <v>0.993859649122807</v>
      </c>
      <c r="M260">
        <v>0.99736842105263102</v>
      </c>
      <c r="N260">
        <v>0.99516908212560296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892</v>
      </c>
      <c r="F261">
        <v>869</v>
      </c>
      <c r="G261">
        <v>23</v>
      </c>
      <c r="H261">
        <v>789</v>
      </c>
      <c r="I261">
        <v>103</v>
      </c>
      <c r="J261">
        <v>80</v>
      </c>
      <c r="K261">
        <v>0.88452914798206195</v>
      </c>
      <c r="L261">
        <v>0.90794016110471798</v>
      </c>
      <c r="M261">
        <v>1.0264672036823901</v>
      </c>
      <c r="N261">
        <v>0.89608177172061299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252</v>
      </c>
      <c r="F262">
        <v>247</v>
      </c>
      <c r="G262">
        <v>5</v>
      </c>
      <c r="H262">
        <v>187</v>
      </c>
      <c r="I262">
        <v>65</v>
      </c>
      <c r="J262">
        <v>60</v>
      </c>
      <c r="K262">
        <v>0.74206349206349198</v>
      </c>
      <c r="L262">
        <v>0.75708502024291502</v>
      </c>
      <c r="M262">
        <v>1.0202429149797501</v>
      </c>
      <c r="N262">
        <v>0.74949899799599196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1014</v>
      </c>
      <c r="F263">
        <v>997</v>
      </c>
      <c r="G263">
        <v>17</v>
      </c>
      <c r="H263">
        <v>993</v>
      </c>
      <c r="I263">
        <v>21</v>
      </c>
      <c r="J263">
        <v>4</v>
      </c>
      <c r="K263">
        <v>0.97928994082840204</v>
      </c>
      <c r="L263">
        <v>0.99598796389167499</v>
      </c>
      <c r="M263">
        <v>1.0170511534603801</v>
      </c>
      <c r="N263">
        <v>0.98756837394331098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852</v>
      </c>
      <c r="F264">
        <v>810</v>
      </c>
      <c r="G264">
        <v>42</v>
      </c>
      <c r="H264">
        <v>765</v>
      </c>
      <c r="I264">
        <v>87</v>
      </c>
      <c r="J264">
        <v>45</v>
      </c>
      <c r="K264">
        <v>0.897887323943662</v>
      </c>
      <c r="L264">
        <v>0.94444444444444398</v>
      </c>
      <c r="M264">
        <v>1.05185185185185</v>
      </c>
      <c r="N264">
        <v>0.92057761732851895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280</v>
      </c>
      <c r="F265">
        <v>250</v>
      </c>
      <c r="G265">
        <v>30</v>
      </c>
      <c r="H265">
        <v>177</v>
      </c>
      <c r="I265">
        <v>103</v>
      </c>
      <c r="J265">
        <v>73</v>
      </c>
      <c r="K265">
        <v>0.63214285714285701</v>
      </c>
      <c r="L265">
        <v>0.70799999999999996</v>
      </c>
      <c r="M265">
        <v>1.1200000000000001</v>
      </c>
      <c r="N265">
        <v>0.66792452830188598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1008</v>
      </c>
      <c r="F266">
        <v>997</v>
      </c>
      <c r="G266">
        <v>11</v>
      </c>
      <c r="H266">
        <v>979</v>
      </c>
      <c r="I266">
        <v>29</v>
      </c>
      <c r="J266">
        <v>18</v>
      </c>
      <c r="K266">
        <v>0.97123015873015806</v>
      </c>
      <c r="L266">
        <v>0.98194583751253695</v>
      </c>
      <c r="M266">
        <v>1.01103309929789</v>
      </c>
      <c r="N266">
        <v>0.97655860349127099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803</v>
      </c>
      <c r="F267">
        <v>810</v>
      </c>
      <c r="G267">
        <v>7</v>
      </c>
      <c r="H267">
        <v>737</v>
      </c>
      <c r="I267">
        <v>66</v>
      </c>
      <c r="J267">
        <v>73</v>
      </c>
      <c r="K267">
        <v>0.91780821917808197</v>
      </c>
      <c r="L267">
        <v>0.90987654320987599</v>
      </c>
      <c r="M267">
        <v>0.99135802469135803</v>
      </c>
      <c r="N267">
        <v>0.91382517048976997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251</v>
      </c>
      <c r="F268">
        <v>250</v>
      </c>
      <c r="G268">
        <v>1</v>
      </c>
      <c r="H268">
        <v>176</v>
      </c>
      <c r="I268">
        <v>75</v>
      </c>
      <c r="J268">
        <v>74</v>
      </c>
      <c r="K268">
        <v>0.70119521912350602</v>
      </c>
      <c r="L268">
        <v>0.70399999999999996</v>
      </c>
      <c r="M268">
        <v>1.004</v>
      </c>
      <c r="N268">
        <v>0.70259481037924099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1000</v>
      </c>
      <c r="F269">
        <v>997</v>
      </c>
      <c r="G269">
        <v>3</v>
      </c>
      <c r="H269">
        <v>994</v>
      </c>
      <c r="I269">
        <v>6</v>
      </c>
      <c r="J269">
        <v>3</v>
      </c>
      <c r="K269">
        <v>0.99399999999999999</v>
      </c>
      <c r="L269">
        <v>0.99699097291875605</v>
      </c>
      <c r="M269">
        <v>1.00300902708124</v>
      </c>
      <c r="N269">
        <v>0.99549323985978899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825</v>
      </c>
      <c r="F270">
        <v>810</v>
      </c>
      <c r="G270">
        <v>15</v>
      </c>
      <c r="H270">
        <v>756</v>
      </c>
      <c r="I270">
        <v>69</v>
      </c>
      <c r="J270">
        <v>54</v>
      </c>
      <c r="K270">
        <v>0.91636363636363605</v>
      </c>
      <c r="L270">
        <v>0.93333333333333302</v>
      </c>
      <c r="M270">
        <v>1.0185185185185099</v>
      </c>
      <c r="N270">
        <v>0.92477064220183403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257</v>
      </c>
      <c r="F271">
        <v>250</v>
      </c>
      <c r="G271">
        <v>7</v>
      </c>
      <c r="H271">
        <v>180</v>
      </c>
      <c r="I271">
        <v>77</v>
      </c>
      <c r="J271">
        <v>70</v>
      </c>
      <c r="K271">
        <v>0.70038910505836505</v>
      </c>
      <c r="L271">
        <v>0.72</v>
      </c>
      <c r="M271">
        <v>1.028</v>
      </c>
      <c r="N271">
        <v>0.71005917159763299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932</v>
      </c>
      <c r="F272">
        <v>937</v>
      </c>
      <c r="G272">
        <v>5</v>
      </c>
      <c r="H272">
        <v>918</v>
      </c>
      <c r="I272">
        <v>14</v>
      </c>
      <c r="J272">
        <v>19</v>
      </c>
      <c r="K272">
        <v>0.984978540772532</v>
      </c>
      <c r="L272">
        <v>0.97972251867662696</v>
      </c>
      <c r="M272">
        <v>0.99466382070437498</v>
      </c>
      <c r="N272">
        <v>0.98234349919743102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691</v>
      </c>
      <c r="F273">
        <v>703</v>
      </c>
      <c r="G273">
        <v>12</v>
      </c>
      <c r="H273">
        <v>602</v>
      </c>
      <c r="I273">
        <v>89</v>
      </c>
      <c r="J273">
        <v>101</v>
      </c>
      <c r="K273">
        <v>0.87120115774240203</v>
      </c>
      <c r="L273">
        <v>0.85633001422475097</v>
      </c>
      <c r="M273">
        <v>0.982930298719772</v>
      </c>
      <c r="N273">
        <v>0.86370157819225202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209</v>
      </c>
      <c r="F274">
        <v>199</v>
      </c>
      <c r="G274">
        <v>10</v>
      </c>
      <c r="H274">
        <v>149</v>
      </c>
      <c r="I274">
        <v>60</v>
      </c>
      <c r="J274">
        <v>50</v>
      </c>
      <c r="K274">
        <v>0.71291866028708095</v>
      </c>
      <c r="L274">
        <v>0.74874371859296396</v>
      </c>
      <c r="M274">
        <v>1.0502512562813999</v>
      </c>
      <c r="N274">
        <v>0.73039215686274495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972</v>
      </c>
      <c r="F275">
        <v>937</v>
      </c>
      <c r="G275">
        <v>35</v>
      </c>
      <c r="H275">
        <v>907</v>
      </c>
      <c r="I275">
        <v>65</v>
      </c>
      <c r="J275">
        <v>30</v>
      </c>
      <c r="K275">
        <v>0.93312757201646002</v>
      </c>
      <c r="L275">
        <v>0.96798292422625398</v>
      </c>
      <c r="M275">
        <v>1.03735325506937</v>
      </c>
      <c r="N275">
        <v>0.95023572551073798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710</v>
      </c>
      <c r="F276">
        <v>703</v>
      </c>
      <c r="G276">
        <v>7</v>
      </c>
      <c r="H276">
        <v>616</v>
      </c>
      <c r="I276">
        <v>94</v>
      </c>
      <c r="J276">
        <v>87</v>
      </c>
      <c r="K276">
        <v>0.86760563380281597</v>
      </c>
      <c r="L276">
        <v>0.87624466571834903</v>
      </c>
      <c r="M276">
        <v>1.00995732574679</v>
      </c>
      <c r="N276">
        <v>0.871903750884642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178</v>
      </c>
      <c r="F277">
        <v>199</v>
      </c>
      <c r="G277">
        <v>21</v>
      </c>
      <c r="H277">
        <v>143</v>
      </c>
      <c r="I277">
        <v>35</v>
      </c>
      <c r="J277">
        <v>56</v>
      </c>
      <c r="K277">
        <v>0.80337078651685301</v>
      </c>
      <c r="L277">
        <v>0.71859296482412005</v>
      </c>
      <c r="M277">
        <v>0.89447236180904499</v>
      </c>
      <c r="N277">
        <v>0.75862068965517204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955</v>
      </c>
      <c r="F278">
        <v>937</v>
      </c>
      <c r="G278">
        <v>18</v>
      </c>
      <c r="H278">
        <v>933</v>
      </c>
      <c r="I278">
        <v>22</v>
      </c>
      <c r="J278">
        <v>4</v>
      </c>
      <c r="K278">
        <v>0.97696335078534002</v>
      </c>
      <c r="L278">
        <v>0.99573105656350003</v>
      </c>
      <c r="M278">
        <v>1.01921024546424</v>
      </c>
      <c r="N278">
        <v>0.98625792811839297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722</v>
      </c>
      <c r="F279">
        <v>703</v>
      </c>
      <c r="G279">
        <v>19</v>
      </c>
      <c r="H279">
        <v>624</v>
      </c>
      <c r="I279">
        <v>98</v>
      </c>
      <c r="J279">
        <v>79</v>
      </c>
      <c r="K279">
        <v>0.86426592797783897</v>
      </c>
      <c r="L279">
        <v>0.88762446657183502</v>
      </c>
      <c r="M279">
        <v>1.0270270270270201</v>
      </c>
      <c r="N279">
        <v>0.87578947368421001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190</v>
      </c>
      <c r="F280">
        <v>199</v>
      </c>
      <c r="G280">
        <v>9</v>
      </c>
      <c r="H280">
        <v>146</v>
      </c>
      <c r="I280">
        <v>44</v>
      </c>
      <c r="J280">
        <v>53</v>
      </c>
      <c r="K280">
        <v>0.76842105263157801</v>
      </c>
      <c r="L280">
        <v>0.733668341708542</v>
      </c>
      <c r="M280">
        <v>0.95477386934673303</v>
      </c>
      <c r="N280">
        <v>0.75064267352184999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1169</v>
      </c>
      <c r="F281">
        <v>1224</v>
      </c>
      <c r="G281">
        <v>55</v>
      </c>
      <c r="H281">
        <v>1159</v>
      </c>
      <c r="I281">
        <v>10</v>
      </c>
      <c r="J281">
        <v>65</v>
      </c>
      <c r="K281">
        <v>0.99144568006843403</v>
      </c>
      <c r="L281">
        <v>0.94689542483660105</v>
      </c>
      <c r="M281">
        <v>0.95506535947712401</v>
      </c>
      <c r="N281">
        <v>0.96865858754701195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569</v>
      </c>
      <c r="F282">
        <v>647</v>
      </c>
      <c r="G282">
        <v>78</v>
      </c>
      <c r="H282">
        <v>536</v>
      </c>
      <c r="I282">
        <v>33</v>
      </c>
      <c r="J282">
        <v>111</v>
      </c>
      <c r="K282">
        <v>0.942003514938488</v>
      </c>
      <c r="L282">
        <v>0.82843894899536297</v>
      </c>
      <c r="M282">
        <v>0.87944358578052495</v>
      </c>
      <c r="N282">
        <v>0.88157894736842002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198</v>
      </c>
      <c r="F283">
        <v>217</v>
      </c>
      <c r="G283">
        <v>19</v>
      </c>
      <c r="H283">
        <v>135</v>
      </c>
      <c r="I283">
        <v>63</v>
      </c>
      <c r="J283">
        <v>82</v>
      </c>
      <c r="K283">
        <v>0.68181818181818099</v>
      </c>
      <c r="L283">
        <v>0.62211981566820196</v>
      </c>
      <c r="M283">
        <v>0.91244239631336399</v>
      </c>
      <c r="N283">
        <v>0.65060240963855398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1174</v>
      </c>
      <c r="F284">
        <v>1224</v>
      </c>
      <c r="G284">
        <v>50</v>
      </c>
      <c r="H284">
        <v>1159</v>
      </c>
      <c r="I284">
        <v>15</v>
      </c>
      <c r="J284">
        <v>65</v>
      </c>
      <c r="K284">
        <v>0.98722316865417303</v>
      </c>
      <c r="L284">
        <v>0.94689542483660105</v>
      </c>
      <c r="M284">
        <v>0.95915032679738499</v>
      </c>
      <c r="N284">
        <v>0.96663886572143398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628</v>
      </c>
      <c r="F285">
        <v>647</v>
      </c>
      <c r="G285">
        <v>19</v>
      </c>
      <c r="H285">
        <v>593</v>
      </c>
      <c r="I285">
        <v>35</v>
      </c>
      <c r="J285">
        <v>54</v>
      </c>
      <c r="K285">
        <v>0.94426751592356595</v>
      </c>
      <c r="L285">
        <v>0.91653786707882501</v>
      </c>
      <c r="M285">
        <v>0.97063369397217902</v>
      </c>
      <c r="N285">
        <v>0.93019607843137198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204</v>
      </c>
      <c r="F286">
        <v>217</v>
      </c>
      <c r="G286">
        <v>13</v>
      </c>
      <c r="H286">
        <v>158</v>
      </c>
      <c r="I286">
        <v>46</v>
      </c>
      <c r="J286">
        <v>59</v>
      </c>
      <c r="K286">
        <v>0.77450980392156799</v>
      </c>
      <c r="L286">
        <v>0.72811059907834097</v>
      </c>
      <c r="M286">
        <v>0.94009216589861699</v>
      </c>
      <c r="N286">
        <v>0.75059382422802801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1237</v>
      </c>
      <c r="F287">
        <v>1224</v>
      </c>
      <c r="G287">
        <v>13</v>
      </c>
      <c r="H287">
        <v>1219</v>
      </c>
      <c r="I287">
        <v>18</v>
      </c>
      <c r="J287">
        <v>5</v>
      </c>
      <c r="K287">
        <v>0.98544866612772797</v>
      </c>
      <c r="L287">
        <v>0.99591503267973802</v>
      </c>
      <c r="M287">
        <v>1.0106209150326699</v>
      </c>
      <c r="N287">
        <v>0.99065420560747597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650</v>
      </c>
      <c r="F288">
        <v>647</v>
      </c>
      <c r="G288">
        <v>3</v>
      </c>
      <c r="H288">
        <v>612</v>
      </c>
      <c r="I288">
        <v>38</v>
      </c>
      <c r="J288">
        <v>35</v>
      </c>
      <c r="K288">
        <v>0.94153846153846099</v>
      </c>
      <c r="L288">
        <v>0.94590417310664598</v>
      </c>
      <c r="M288">
        <v>1.0046367851622799</v>
      </c>
      <c r="N288">
        <v>0.94371626831148803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225</v>
      </c>
      <c r="F289">
        <v>217</v>
      </c>
      <c r="G289">
        <v>8</v>
      </c>
      <c r="H289">
        <v>169</v>
      </c>
      <c r="I289">
        <v>56</v>
      </c>
      <c r="J289">
        <v>48</v>
      </c>
      <c r="K289">
        <v>0.75111111111111095</v>
      </c>
      <c r="L289">
        <v>0.77880184331797198</v>
      </c>
      <c r="M289">
        <v>1.036866359447</v>
      </c>
      <c r="N289">
        <v>0.76470588235294101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1035</v>
      </c>
      <c r="F290">
        <v>1053</v>
      </c>
      <c r="G290">
        <v>18</v>
      </c>
      <c r="H290">
        <v>1023</v>
      </c>
      <c r="I290">
        <v>12</v>
      </c>
      <c r="J290">
        <v>30</v>
      </c>
      <c r="K290">
        <v>0.98840579710144905</v>
      </c>
      <c r="L290">
        <v>0.97150997150997098</v>
      </c>
      <c r="M290">
        <v>0.98290598290598197</v>
      </c>
      <c r="N290">
        <v>0.97988505747126398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692</v>
      </c>
      <c r="F291">
        <v>716</v>
      </c>
      <c r="G291">
        <v>24</v>
      </c>
      <c r="H291">
        <v>623</v>
      </c>
      <c r="I291">
        <v>69</v>
      </c>
      <c r="J291">
        <v>93</v>
      </c>
      <c r="K291">
        <v>0.90028901734104005</v>
      </c>
      <c r="L291">
        <v>0.87011173184357504</v>
      </c>
      <c r="M291">
        <v>0.966480446927374</v>
      </c>
      <c r="N291">
        <v>0.88494318181818099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212</v>
      </c>
      <c r="F292">
        <v>224</v>
      </c>
      <c r="G292">
        <v>12</v>
      </c>
      <c r="H292">
        <v>150</v>
      </c>
      <c r="I292">
        <v>62</v>
      </c>
      <c r="J292">
        <v>74</v>
      </c>
      <c r="K292">
        <v>0.70754716981132004</v>
      </c>
      <c r="L292">
        <v>0.66964285714285698</v>
      </c>
      <c r="M292">
        <v>0.94642857142857095</v>
      </c>
      <c r="N292">
        <v>0.68807339449541205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1004</v>
      </c>
      <c r="F293">
        <v>1053</v>
      </c>
      <c r="G293">
        <v>49</v>
      </c>
      <c r="H293">
        <v>989</v>
      </c>
      <c r="I293">
        <v>15</v>
      </c>
      <c r="J293">
        <v>64</v>
      </c>
      <c r="K293">
        <v>0.98505976095617498</v>
      </c>
      <c r="L293">
        <v>0.93922127255460497</v>
      </c>
      <c r="M293">
        <v>0.95346628679961998</v>
      </c>
      <c r="N293">
        <v>0.96159455517744197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734</v>
      </c>
      <c r="F294">
        <v>716</v>
      </c>
      <c r="G294">
        <v>18</v>
      </c>
      <c r="H294">
        <v>655</v>
      </c>
      <c r="I294">
        <v>79</v>
      </c>
      <c r="J294">
        <v>61</v>
      </c>
      <c r="K294">
        <v>0.89237057220708405</v>
      </c>
      <c r="L294">
        <v>0.91480446927374304</v>
      </c>
      <c r="M294">
        <v>1.0251396648044599</v>
      </c>
      <c r="N294">
        <v>0.90344827586206899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211</v>
      </c>
      <c r="F295">
        <v>224</v>
      </c>
      <c r="G295">
        <v>13</v>
      </c>
      <c r="H295">
        <v>164</v>
      </c>
      <c r="I295">
        <v>47</v>
      </c>
      <c r="J295">
        <v>60</v>
      </c>
      <c r="K295">
        <v>0.77725118483412303</v>
      </c>
      <c r="L295">
        <v>0.73214285714285698</v>
      </c>
      <c r="M295">
        <v>0.94196428571428503</v>
      </c>
      <c r="N295">
        <v>0.754022988505747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1061</v>
      </c>
      <c r="F296">
        <v>1053</v>
      </c>
      <c r="G296">
        <v>8</v>
      </c>
      <c r="H296">
        <v>1048</v>
      </c>
      <c r="I296">
        <v>13</v>
      </c>
      <c r="J296">
        <v>5</v>
      </c>
      <c r="K296">
        <v>0.98774740810556005</v>
      </c>
      <c r="L296">
        <v>0.99525166191832803</v>
      </c>
      <c r="M296">
        <v>1.00759734093067</v>
      </c>
      <c r="N296">
        <v>0.99148533585619603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722</v>
      </c>
      <c r="F297">
        <v>716</v>
      </c>
      <c r="G297">
        <v>6</v>
      </c>
      <c r="H297">
        <v>651</v>
      </c>
      <c r="I297">
        <v>71</v>
      </c>
      <c r="J297">
        <v>65</v>
      </c>
      <c r="K297">
        <v>0.90166204986149501</v>
      </c>
      <c r="L297">
        <v>0.90921787709497204</v>
      </c>
      <c r="M297">
        <v>1.0083798882681501</v>
      </c>
      <c r="N297">
        <v>0.90542420027816395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217</v>
      </c>
      <c r="F298">
        <v>224</v>
      </c>
      <c r="G298">
        <v>7</v>
      </c>
      <c r="H298">
        <v>165</v>
      </c>
      <c r="I298">
        <v>52</v>
      </c>
      <c r="J298">
        <v>59</v>
      </c>
      <c r="K298">
        <v>0.76036866359446997</v>
      </c>
      <c r="L298">
        <v>0.73660714285714202</v>
      </c>
      <c r="M298">
        <v>0.96875</v>
      </c>
      <c r="N298">
        <v>0.74829931972789099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1117</v>
      </c>
      <c r="F299">
        <v>1101</v>
      </c>
      <c r="G299">
        <v>16</v>
      </c>
      <c r="H299">
        <v>1088</v>
      </c>
      <c r="I299">
        <v>29</v>
      </c>
      <c r="J299">
        <v>13</v>
      </c>
      <c r="K299">
        <v>0.97403760071620404</v>
      </c>
      <c r="L299">
        <v>0.98819255222524904</v>
      </c>
      <c r="M299">
        <v>1.0145322434150701</v>
      </c>
      <c r="N299">
        <v>0.98106402164111794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621</v>
      </c>
      <c r="F300">
        <v>614</v>
      </c>
      <c r="G300">
        <v>7</v>
      </c>
      <c r="H300">
        <v>532</v>
      </c>
      <c r="I300">
        <v>89</v>
      </c>
      <c r="J300">
        <v>82</v>
      </c>
      <c r="K300">
        <v>0.85668276972624802</v>
      </c>
      <c r="L300">
        <v>0.86644951140065096</v>
      </c>
      <c r="M300">
        <v>1.0114006514657901</v>
      </c>
      <c r="N300">
        <v>0.86153846153846103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226</v>
      </c>
      <c r="F301">
        <v>228</v>
      </c>
      <c r="G301">
        <v>2</v>
      </c>
      <c r="H301">
        <v>156</v>
      </c>
      <c r="I301">
        <v>70</v>
      </c>
      <c r="J301">
        <v>72</v>
      </c>
      <c r="K301">
        <v>0.69026548672566301</v>
      </c>
      <c r="L301">
        <v>0.68421052631578905</v>
      </c>
      <c r="M301">
        <v>0.99122807017543801</v>
      </c>
      <c r="N301">
        <v>0.68722466960352402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1109</v>
      </c>
      <c r="F302">
        <v>1101</v>
      </c>
      <c r="G302">
        <v>8</v>
      </c>
      <c r="H302">
        <v>1094</v>
      </c>
      <c r="I302">
        <v>15</v>
      </c>
      <c r="J302">
        <v>7</v>
      </c>
      <c r="K302">
        <v>0.98647430117222701</v>
      </c>
      <c r="L302">
        <v>0.99364214350590296</v>
      </c>
      <c r="M302">
        <v>1.00726612170753</v>
      </c>
      <c r="N302">
        <v>0.99004524886877798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606</v>
      </c>
      <c r="F303">
        <v>614</v>
      </c>
      <c r="G303">
        <v>8</v>
      </c>
      <c r="H303">
        <v>546</v>
      </c>
      <c r="I303">
        <v>60</v>
      </c>
      <c r="J303">
        <v>68</v>
      </c>
      <c r="K303">
        <v>0.90099009900990101</v>
      </c>
      <c r="L303">
        <v>0.88925081433224695</v>
      </c>
      <c r="M303">
        <v>0.98697068403908705</v>
      </c>
      <c r="N303">
        <v>0.89508196721311395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224</v>
      </c>
      <c r="F304">
        <v>228</v>
      </c>
      <c r="G304">
        <v>4</v>
      </c>
      <c r="H304">
        <v>170</v>
      </c>
      <c r="I304">
        <v>54</v>
      </c>
      <c r="J304">
        <v>58</v>
      </c>
      <c r="K304">
        <v>0.75892857142857095</v>
      </c>
      <c r="L304">
        <v>0.74561403508771895</v>
      </c>
      <c r="M304">
        <v>0.98245614035087703</v>
      </c>
      <c r="N304">
        <v>0.75221238938053003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1114</v>
      </c>
      <c r="F305">
        <v>1101</v>
      </c>
      <c r="G305">
        <v>13</v>
      </c>
      <c r="H305">
        <v>1096</v>
      </c>
      <c r="I305">
        <v>18</v>
      </c>
      <c r="J305">
        <v>5</v>
      </c>
      <c r="K305">
        <v>0.98384201077199196</v>
      </c>
      <c r="L305">
        <v>0.99545867393278797</v>
      </c>
      <c r="M305">
        <v>1.0118074477747501</v>
      </c>
      <c r="N305">
        <v>0.98961625282166998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618</v>
      </c>
      <c r="F306">
        <v>614</v>
      </c>
      <c r="G306">
        <v>4</v>
      </c>
      <c r="H306">
        <v>550</v>
      </c>
      <c r="I306">
        <v>68</v>
      </c>
      <c r="J306">
        <v>64</v>
      </c>
      <c r="K306">
        <v>0.88996763754045305</v>
      </c>
      <c r="L306">
        <v>0.89576547231270298</v>
      </c>
      <c r="M306">
        <v>1.00651465798045</v>
      </c>
      <c r="N306">
        <v>0.89285714285714202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221</v>
      </c>
      <c r="F307">
        <v>228</v>
      </c>
      <c r="G307">
        <v>7</v>
      </c>
      <c r="H307">
        <v>169</v>
      </c>
      <c r="I307">
        <v>52</v>
      </c>
      <c r="J307">
        <v>59</v>
      </c>
      <c r="K307">
        <v>0.76470588235294101</v>
      </c>
      <c r="L307">
        <v>0.74122807017543801</v>
      </c>
      <c r="M307">
        <v>0.96929824561403499</v>
      </c>
      <c r="N307">
        <v>0.75278396436525596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1055</v>
      </c>
      <c r="F308">
        <v>1044</v>
      </c>
      <c r="G308">
        <v>11</v>
      </c>
      <c r="H308">
        <v>1042</v>
      </c>
      <c r="I308">
        <v>13</v>
      </c>
      <c r="J308">
        <v>2</v>
      </c>
      <c r="K308">
        <v>0.98767772511848295</v>
      </c>
      <c r="L308">
        <v>0.998084291187739</v>
      </c>
      <c r="M308">
        <v>1.01053639846743</v>
      </c>
      <c r="N308">
        <v>0.99285373987613101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716</v>
      </c>
      <c r="F309">
        <v>668</v>
      </c>
      <c r="G309">
        <v>48</v>
      </c>
      <c r="H309">
        <v>617</v>
      </c>
      <c r="I309">
        <v>99</v>
      </c>
      <c r="J309">
        <v>51</v>
      </c>
      <c r="K309">
        <v>0.86173184357541899</v>
      </c>
      <c r="L309">
        <v>0.92365269461077804</v>
      </c>
      <c r="M309">
        <v>1.0718562874251401</v>
      </c>
      <c r="N309">
        <v>0.89161849710982599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221</v>
      </c>
      <c r="F310">
        <v>217</v>
      </c>
      <c r="G310">
        <v>4</v>
      </c>
      <c r="H310">
        <v>153</v>
      </c>
      <c r="I310">
        <v>68</v>
      </c>
      <c r="J310">
        <v>64</v>
      </c>
      <c r="K310">
        <v>0.69230769230769196</v>
      </c>
      <c r="L310">
        <v>0.70506912442396297</v>
      </c>
      <c r="M310">
        <v>1.0184331797235</v>
      </c>
      <c r="N310">
        <v>0.69863013698630105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1055</v>
      </c>
      <c r="F311">
        <v>1044</v>
      </c>
      <c r="G311">
        <v>11</v>
      </c>
      <c r="H311">
        <v>1041</v>
      </c>
      <c r="I311">
        <v>14</v>
      </c>
      <c r="J311">
        <v>3</v>
      </c>
      <c r="K311">
        <v>0.98672985781990497</v>
      </c>
      <c r="L311">
        <v>0.99712643678160895</v>
      </c>
      <c r="M311">
        <v>1.01053639846743</v>
      </c>
      <c r="N311">
        <v>0.99190090519294905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705</v>
      </c>
      <c r="F312">
        <v>668</v>
      </c>
      <c r="G312">
        <v>37</v>
      </c>
      <c r="H312">
        <v>614</v>
      </c>
      <c r="I312">
        <v>91</v>
      </c>
      <c r="J312">
        <v>54</v>
      </c>
      <c r="K312">
        <v>0.87092198581560198</v>
      </c>
      <c r="L312">
        <v>0.91916167664670601</v>
      </c>
      <c r="M312">
        <v>1.0553892215568801</v>
      </c>
      <c r="N312">
        <v>0.89439184268026195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216</v>
      </c>
      <c r="F313">
        <v>217</v>
      </c>
      <c r="G313">
        <v>1</v>
      </c>
      <c r="H313">
        <v>166</v>
      </c>
      <c r="I313">
        <v>50</v>
      </c>
      <c r="J313">
        <v>51</v>
      </c>
      <c r="K313">
        <v>0.76851851851851805</v>
      </c>
      <c r="L313">
        <v>0.76497695852534497</v>
      </c>
      <c r="M313">
        <v>0.995391705069124</v>
      </c>
      <c r="N313">
        <v>0.76674364896073899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1061</v>
      </c>
      <c r="F314">
        <v>1044</v>
      </c>
      <c r="G314">
        <v>17</v>
      </c>
      <c r="H314">
        <v>1042</v>
      </c>
      <c r="I314">
        <v>19</v>
      </c>
      <c r="J314">
        <v>2</v>
      </c>
      <c r="K314">
        <v>0.98209236569274205</v>
      </c>
      <c r="L314">
        <v>0.998084291187739</v>
      </c>
      <c r="M314">
        <v>1.0162835249042099</v>
      </c>
      <c r="N314">
        <v>0.99002375296912104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601</v>
      </c>
      <c r="I315">
        <v>89</v>
      </c>
      <c r="J315">
        <v>67</v>
      </c>
      <c r="K315">
        <v>0.87101449275362297</v>
      </c>
      <c r="L315">
        <v>0.89970059880239495</v>
      </c>
      <c r="M315">
        <v>1.0329341317365199</v>
      </c>
      <c r="N315">
        <v>0.885125184094256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213</v>
      </c>
      <c r="F316">
        <v>217</v>
      </c>
      <c r="G316">
        <v>4</v>
      </c>
      <c r="H316">
        <v>162</v>
      </c>
      <c r="I316">
        <v>51</v>
      </c>
      <c r="J316">
        <v>55</v>
      </c>
      <c r="K316">
        <v>0.76056338028169002</v>
      </c>
      <c r="L316">
        <v>0.74654377880184297</v>
      </c>
      <c r="M316">
        <v>0.981566820276497</v>
      </c>
      <c r="N316">
        <v>0.753488372093023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918</v>
      </c>
      <c r="F317">
        <v>915</v>
      </c>
      <c r="G317">
        <v>3</v>
      </c>
      <c r="H317">
        <v>902</v>
      </c>
      <c r="I317">
        <v>16</v>
      </c>
      <c r="J317">
        <v>13</v>
      </c>
      <c r="K317">
        <v>0.98257080610021696</v>
      </c>
      <c r="L317">
        <v>0.98579234972677598</v>
      </c>
      <c r="M317">
        <v>1.0032786885245899</v>
      </c>
      <c r="N317">
        <v>0.98417894162575004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694</v>
      </c>
      <c r="F318">
        <v>701</v>
      </c>
      <c r="G318">
        <v>7</v>
      </c>
      <c r="H318">
        <v>631</v>
      </c>
      <c r="I318">
        <v>63</v>
      </c>
      <c r="J318">
        <v>70</v>
      </c>
      <c r="K318">
        <v>0.90922190201729103</v>
      </c>
      <c r="L318">
        <v>0.90014265335235299</v>
      </c>
      <c r="M318">
        <v>0.99001426533523496</v>
      </c>
      <c r="N318">
        <v>0.90465949820788505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198</v>
      </c>
      <c r="F319">
        <v>195</v>
      </c>
      <c r="G319">
        <v>3</v>
      </c>
      <c r="H319">
        <v>127</v>
      </c>
      <c r="I319">
        <v>71</v>
      </c>
      <c r="J319">
        <v>68</v>
      </c>
      <c r="K319">
        <v>0.64141414141414099</v>
      </c>
      <c r="L319">
        <v>0.65128205128205097</v>
      </c>
      <c r="M319">
        <v>1.01538461538461</v>
      </c>
      <c r="N319">
        <v>0.646310432569974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983</v>
      </c>
      <c r="F320">
        <v>915</v>
      </c>
      <c r="G320">
        <v>68</v>
      </c>
      <c r="H320">
        <v>914</v>
      </c>
      <c r="I320">
        <v>69</v>
      </c>
      <c r="J320">
        <v>1</v>
      </c>
      <c r="K320">
        <v>0.92980671414038596</v>
      </c>
      <c r="L320">
        <v>0.99890710382513603</v>
      </c>
      <c r="M320">
        <v>1.07431693989071</v>
      </c>
      <c r="N320">
        <v>0.96311907270811303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708</v>
      </c>
      <c r="F321">
        <v>701</v>
      </c>
      <c r="G321">
        <v>7</v>
      </c>
      <c r="H321">
        <v>647</v>
      </c>
      <c r="I321">
        <v>61</v>
      </c>
      <c r="J321">
        <v>54</v>
      </c>
      <c r="K321">
        <v>0.91384180790960401</v>
      </c>
      <c r="L321">
        <v>0.92296718972895797</v>
      </c>
      <c r="M321">
        <v>1.00998573466476</v>
      </c>
      <c r="N321">
        <v>0.91838183108587601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181</v>
      </c>
      <c r="F322">
        <v>195</v>
      </c>
      <c r="G322">
        <v>14</v>
      </c>
      <c r="H322">
        <v>131</v>
      </c>
      <c r="I322">
        <v>50</v>
      </c>
      <c r="J322">
        <v>64</v>
      </c>
      <c r="K322">
        <v>0.72375690607734799</v>
      </c>
      <c r="L322">
        <v>0.67179487179487096</v>
      </c>
      <c r="M322">
        <v>0.92820512820512802</v>
      </c>
      <c r="N322">
        <v>0.69680851063829796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927</v>
      </c>
      <c r="F323">
        <v>915</v>
      </c>
      <c r="G323">
        <v>12</v>
      </c>
      <c r="H323">
        <v>913</v>
      </c>
      <c r="I323">
        <v>14</v>
      </c>
      <c r="J323">
        <v>2</v>
      </c>
      <c r="K323">
        <v>0.98489751887810095</v>
      </c>
      <c r="L323">
        <v>0.99781420765027296</v>
      </c>
      <c r="M323">
        <v>1.01311475409836</v>
      </c>
      <c r="N323">
        <v>0.99131378935939196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723</v>
      </c>
      <c r="F324">
        <v>701</v>
      </c>
      <c r="G324">
        <v>22</v>
      </c>
      <c r="H324">
        <v>663</v>
      </c>
      <c r="I324">
        <v>60</v>
      </c>
      <c r="J324">
        <v>38</v>
      </c>
      <c r="K324">
        <v>0.91701244813278004</v>
      </c>
      <c r="L324">
        <v>0.94579172610556295</v>
      </c>
      <c r="M324">
        <v>1.0313837375178301</v>
      </c>
      <c r="N324">
        <v>0.93117977528089801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206</v>
      </c>
      <c r="F325">
        <v>195</v>
      </c>
      <c r="G325">
        <v>11</v>
      </c>
      <c r="H325">
        <v>153</v>
      </c>
      <c r="I325">
        <v>53</v>
      </c>
      <c r="J325">
        <v>42</v>
      </c>
      <c r="K325">
        <v>0.74271844660194097</v>
      </c>
      <c r="L325">
        <v>0.78461538461538405</v>
      </c>
      <c r="M325">
        <v>1.05641025641025</v>
      </c>
      <c r="N325">
        <v>0.76309226932668295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383</v>
      </c>
      <c r="F326">
        <v>1230</v>
      </c>
      <c r="G326">
        <v>847</v>
      </c>
      <c r="H326">
        <v>378</v>
      </c>
      <c r="I326">
        <v>5</v>
      </c>
      <c r="J326">
        <v>852</v>
      </c>
      <c r="K326">
        <v>0.986945169712793</v>
      </c>
      <c r="L326">
        <v>0.30731707317073098</v>
      </c>
      <c r="M326">
        <v>0.31138211382113801</v>
      </c>
      <c r="N326">
        <v>0.46869187848728999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527</v>
      </c>
      <c r="F327">
        <v>761</v>
      </c>
      <c r="G327">
        <v>234</v>
      </c>
      <c r="H327">
        <v>481</v>
      </c>
      <c r="I327">
        <v>46</v>
      </c>
      <c r="J327">
        <v>280</v>
      </c>
      <c r="K327">
        <v>0.91271347248576795</v>
      </c>
      <c r="L327">
        <v>0.63206307490144498</v>
      </c>
      <c r="M327">
        <v>0.69250985545334998</v>
      </c>
      <c r="N327">
        <v>0.74689440993788803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150</v>
      </c>
      <c r="F328">
        <v>225</v>
      </c>
      <c r="G328">
        <v>75</v>
      </c>
      <c r="H328">
        <v>70</v>
      </c>
      <c r="I328">
        <v>80</v>
      </c>
      <c r="J328">
        <v>155</v>
      </c>
      <c r="K328">
        <v>0.46666666666666601</v>
      </c>
      <c r="L328">
        <v>0.31111111111111101</v>
      </c>
      <c r="M328">
        <v>0.66666666666666596</v>
      </c>
      <c r="N328">
        <v>0.37333333333333302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955</v>
      </c>
      <c r="F329">
        <v>1230</v>
      </c>
      <c r="G329">
        <v>275</v>
      </c>
      <c r="H329">
        <v>940</v>
      </c>
      <c r="I329">
        <v>15</v>
      </c>
      <c r="J329">
        <v>290</v>
      </c>
      <c r="K329">
        <v>0.98429319371727697</v>
      </c>
      <c r="L329">
        <v>0.76422764227642204</v>
      </c>
      <c r="M329">
        <v>0.776422764227642</v>
      </c>
      <c r="N329">
        <v>0.86041189931350104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726</v>
      </c>
      <c r="F330">
        <v>761</v>
      </c>
      <c r="G330">
        <v>35</v>
      </c>
      <c r="H330">
        <v>643</v>
      </c>
      <c r="I330">
        <v>83</v>
      </c>
      <c r="J330">
        <v>118</v>
      </c>
      <c r="K330">
        <v>0.88567493112947604</v>
      </c>
      <c r="L330">
        <v>0.84494086727989404</v>
      </c>
      <c r="M330">
        <v>0.95400788436268003</v>
      </c>
      <c r="N330">
        <v>0.864828513786146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201</v>
      </c>
      <c r="F331">
        <v>225</v>
      </c>
      <c r="G331">
        <v>24</v>
      </c>
      <c r="H331">
        <v>163</v>
      </c>
      <c r="I331">
        <v>38</v>
      </c>
      <c r="J331">
        <v>62</v>
      </c>
      <c r="K331">
        <v>0.81094527363183999</v>
      </c>
      <c r="L331">
        <v>0.724444444444444</v>
      </c>
      <c r="M331">
        <v>0.89333333333333298</v>
      </c>
      <c r="N331">
        <v>0.76525821596244104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1242</v>
      </c>
      <c r="F332">
        <v>1230</v>
      </c>
      <c r="G332">
        <v>12</v>
      </c>
      <c r="H332">
        <v>1225</v>
      </c>
      <c r="I332">
        <v>17</v>
      </c>
      <c r="J332">
        <v>5</v>
      </c>
      <c r="K332">
        <v>0.986312399355877</v>
      </c>
      <c r="L332">
        <v>0.99593495934959297</v>
      </c>
      <c r="M332">
        <v>1.0097560975609701</v>
      </c>
      <c r="N332">
        <v>0.99110032362459499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743</v>
      </c>
      <c r="F333">
        <v>761</v>
      </c>
      <c r="G333">
        <v>18</v>
      </c>
      <c r="H333">
        <v>661</v>
      </c>
      <c r="I333">
        <v>82</v>
      </c>
      <c r="J333">
        <v>100</v>
      </c>
      <c r="K333">
        <v>0.88963660834454905</v>
      </c>
      <c r="L333">
        <v>0.86859395532194394</v>
      </c>
      <c r="M333">
        <v>0.97634691195794998</v>
      </c>
      <c r="N333">
        <v>0.87898936170212705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218</v>
      </c>
      <c r="F334">
        <v>225</v>
      </c>
      <c r="G334">
        <v>7</v>
      </c>
      <c r="H334">
        <v>175</v>
      </c>
      <c r="I334">
        <v>43</v>
      </c>
      <c r="J334">
        <v>50</v>
      </c>
      <c r="K334">
        <v>0.80275229357798095</v>
      </c>
      <c r="L334">
        <v>0.77777777777777701</v>
      </c>
      <c r="M334">
        <v>0.96888888888888802</v>
      </c>
      <c r="N334">
        <v>0.79006772009029302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923</v>
      </c>
      <c r="F335">
        <v>1035</v>
      </c>
      <c r="G335">
        <v>112</v>
      </c>
      <c r="H335">
        <v>912</v>
      </c>
      <c r="I335">
        <v>11</v>
      </c>
      <c r="J335">
        <v>123</v>
      </c>
      <c r="K335">
        <v>0.98808234019501595</v>
      </c>
      <c r="L335">
        <v>0.88115942028985506</v>
      </c>
      <c r="M335">
        <v>0.89178743961352602</v>
      </c>
      <c r="N335">
        <v>0.931562819203268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788</v>
      </c>
      <c r="F336">
        <v>827</v>
      </c>
      <c r="G336">
        <v>39</v>
      </c>
      <c r="H336">
        <v>704</v>
      </c>
      <c r="I336">
        <v>84</v>
      </c>
      <c r="J336">
        <v>123</v>
      </c>
      <c r="K336">
        <v>0.89340101522842597</v>
      </c>
      <c r="L336">
        <v>0.85126964933494498</v>
      </c>
      <c r="M336">
        <v>0.95284159613059205</v>
      </c>
      <c r="N336">
        <v>0.87182662538699596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243</v>
      </c>
      <c r="F337">
        <v>243</v>
      </c>
      <c r="G337">
        <v>0</v>
      </c>
      <c r="H337">
        <v>137</v>
      </c>
      <c r="I337">
        <v>106</v>
      </c>
      <c r="J337">
        <v>106</v>
      </c>
      <c r="K337">
        <v>0.563786008230452</v>
      </c>
      <c r="L337">
        <v>0.563786008230452</v>
      </c>
      <c r="M337">
        <v>1</v>
      </c>
      <c r="N337">
        <v>0.563786008230452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1003</v>
      </c>
      <c r="F338">
        <v>1035</v>
      </c>
      <c r="G338">
        <v>32</v>
      </c>
      <c r="H338">
        <v>985</v>
      </c>
      <c r="I338">
        <v>18</v>
      </c>
      <c r="J338">
        <v>50</v>
      </c>
      <c r="K338">
        <v>0.98205383848454597</v>
      </c>
      <c r="L338">
        <v>0.95169082125603799</v>
      </c>
      <c r="M338">
        <v>0.96908212560386398</v>
      </c>
      <c r="N338">
        <v>0.96663395485770298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794</v>
      </c>
      <c r="F339">
        <v>827</v>
      </c>
      <c r="G339">
        <v>33</v>
      </c>
      <c r="H339">
        <v>726</v>
      </c>
      <c r="I339">
        <v>68</v>
      </c>
      <c r="J339">
        <v>101</v>
      </c>
      <c r="K339">
        <v>0.91435768261964701</v>
      </c>
      <c r="L339">
        <v>0.87787182587666202</v>
      </c>
      <c r="M339">
        <v>0.960096735187424</v>
      </c>
      <c r="N339">
        <v>0.89574336829117795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214</v>
      </c>
      <c r="F340">
        <v>243</v>
      </c>
      <c r="G340">
        <v>29</v>
      </c>
      <c r="H340">
        <v>157</v>
      </c>
      <c r="I340">
        <v>57</v>
      </c>
      <c r="J340">
        <v>86</v>
      </c>
      <c r="K340">
        <v>0.73364485981308403</v>
      </c>
      <c r="L340">
        <v>0.64609053497942304</v>
      </c>
      <c r="M340">
        <v>0.88065843621399098</v>
      </c>
      <c r="N340">
        <v>0.68708971553610498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1051</v>
      </c>
      <c r="F341">
        <v>1035</v>
      </c>
      <c r="G341">
        <v>16</v>
      </c>
      <c r="H341">
        <v>1030</v>
      </c>
      <c r="I341">
        <v>21</v>
      </c>
      <c r="J341">
        <v>5</v>
      </c>
      <c r="K341">
        <v>0.98001902949571795</v>
      </c>
      <c r="L341">
        <v>0.99516908212560296</v>
      </c>
      <c r="M341">
        <v>1.01545893719806</v>
      </c>
      <c r="N341">
        <v>0.98753595397890703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854</v>
      </c>
      <c r="F342">
        <v>827</v>
      </c>
      <c r="G342">
        <v>27</v>
      </c>
      <c r="H342">
        <v>768</v>
      </c>
      <c r="I342">
        <v>86</v>
      </c>
      <c r="J342">
        <v>59</v>
      </c>
      <c r="K342">
        <v>0.89929742388758704</v>
      </c>
      <c r="L342">
        <v>0.928657799274486</v>
      </c>
      <c r="M342">
        <v>1.0326481257557401</v>
      </c>
      <c r="N342">
        <v>0.91374182034503204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233</v>
      </c>
      <c r="F343">
        <v>243</v>
      </c>
      <c r="G343">
        <v>10</v>
      </c>
      <c r="H343">
        <v>166</v>
      </c>
      <c r="I343">
        <v>67</v>
      </c>
      <c r="J343">
        <v>77</v>
      </c>
      <c r="K343">
        <v>0.71244635193132999</v>
      </c>
      <c r="L343">
        <v>0.68312757201646002</v>
      </c>
      <c r="M343">
        <v>0.95884773662551404</v>
      </c>
      <c r="N343">
        <v>0.69747899159663795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999</v>
      </c>
      <c r="F344">
        <v>1107</v>
      </c>
      <c r="G344">
        <v>108</v>
      </c>
      <c r="H344">
        <v>990</v>
      </c>
      <c r="I344">
        <v>9</v>
      </c>
      <c r="J344">
        <v>117</v>
      </c>
      <c r="K344">
        <v>0.99099099099099097</v>
      </c>
      <c r="L344">
        <v>0.89430894308942999</v>
      </c>
      <c r="M344">
        <v>0.90243902439024304</v>
      </c>
      <c r="N344">
        <v>0.94017094017094005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603</v>
      </c>
      <c r="F345">
        <v>701</v>
      </c>
      <c r="G345">
        <v>98</v>
      </c>
      <c r="H345">
        <v>566</v>
      </c>
      <c r="I345">
        <v>37</v>
      </c>
      <c r="J345">
        <v>135</v>
      </c>
      <c r="K345">
        <v>0.93864013266998303</v>
      </c>
      <c r="L345">
        <v>0.80741797432239604</v>
      </c>
      <c r="M345">
        <v>0.86019971469329504</v>
      </c>
      <c r="N345">
        <v>0.86809815950920199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215</v>
      </c>
      <c r="F346">
        <v>266</v>
      </c>
      <c r="G346">
        <v>51</v>
      </c>
      <c r="H346">
        <v>148</v>
      </c>
      <c r="I346">
        <v>67</v>
      </c>
      <c r="J346">
        <v>118</v>
      </c>
      <c r="K346">
        <v>0.68837209302325497</v>
      </c>
      <c r="L346">
        <v>0.55639097744360899</v>
      </c>
      <c r="M346">
        <v>0.80827067669172903</v>
      </c>
      <c r="N346">
        <v>0.61538461538461497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1047</v>
      </c>
      <c r="F347">
        <v>1107</v>
      </c>
      <c r="G347">
        <v>60</v>
      </c>
      <c r="H347">
        <v>1033</v>
      </c>
      <c r="I347">
        <v>14</v>
      </c>
      <c r="J347">
        <v>74</v>
      </c>
      <c r="K347">
        <v>0.98662846227316103</v>
      </c>
      <c r="L347">
        <v>0.93315266485998105</v>
      </c>
      <c r="M347">
        <v>0.94579945799457998</v>
      </c>
      <c r="N347">
        <v>0.95914577530176404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633</v>
      </c>
      <c r="F348">
        <v>701</v>
      </c>
      <c r="G348">
        <v>68</v>
      </c>
      <c r="H348">
        <v>594</v>
      </c>
      <c r="I348">
        <v>39</v>
      </c>
      <c r="J348">
        <v>107</v>
      </c>
      <c r="K348">
        <v>0.93838862559241698</v>
      </c>
      <c r="L348">
        <v>0.84736091298145499</v>
      </c>
      <c r="M348">
        <v>0.90299572039942899</v>
      </c>
      <c r="N348">
        <v>0.89055472263867996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242</v>
      </c>
      <c r="F349">
        <v>266</v>
      </c>
      <c r="G349">
        <v>24</v>
      </c>
      <c r="H349">
        <v>195</v>
      </c>
      <c r="I349">
        <v>47</v>
      </c>
      <c r="J349">
        <v>71</v>
      </c>
      <c r="K349">
        <v>0.80578512396694202</v>
      </c>
      <c r="L349">
        <v>0.733082706766917</v>
      </c>
      <c r="M349">
        <v>0.90977443609022501</v>
      </c>
      <c r="N349">
        <v>0.76771653543306995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1104</v>
      </c>
      <c r="F350">
        <v>1107</v>
      </c>
      <c r="G350">
        <v>3</v>
      </c>
      <c r="H350">
        <v>1099</v>
      </c>
      <c r="I350">
        <v>5</v>
      </c>
      <c r="J350">
        <v>8</v>
      </c>
      <c r="K350">
        <v>0.99547101449275299</v>
      </c>
      <c r="L350">
        <v>0.99277326106594399</v>
      </c>
      <c r="M350">
        <v>0.99728997289972898</v>
      </c>
      <c r="N350">
        <v>0.99412030755314296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705</v>
      </c>
      <c r="F351">
        <v>701</v>
      </c>
      <c r="G351">
        <v>4</v>
      </c>
      <c r="H351">
        <v>655</v>
      </c>
      <c r="I351">
        <v>50</v>
      </c>
      <c r="J351">
        <v>46</v>
      </c>
      <c r="K351">
        <v>0.92907801418439695</v>
      </c>
      <c r="L351">
        <v>0.93437945791726096</v>
      </c>
      <c r="M351">
        <v>1.00570613409415</v>
      </c>
      <c r="N351">
        <v>0.931721194879089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248</v>
      </c>
      <c r="F352">
        <v>266</v>
      </c>
      <c r="G352">
        <v>18</v>
      </c>
      <c r="H352">
        <v>192</v>
      </c>
      <c r="I352">
        <v>56</v>
      </c>
      <c r="J352">
        <v>74</v>
      </c>
      <c r="K352">
        <v>0.77419354838709598</v>
      </c>
      <c r="L352">
        <v>0.721804511278195</v>
      </c>
      <c r="M352">
        <v>0.93233082706766901</v>
      </c>
      <c r="N352">
        <v>0.74708171206225604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997</v>
      </c>
      <c r="F353">
        <v>1014</v>
      </c>
      <c r="G353">
        <v>17</v>
      </c>
      <c r="H353">
        <v>964</v>
      </c>
      <c r="I353">
        <v>33</v>
      </c>
      <c r="J353">
        <v>50</v>
      </c>
      <c r="K353">
        <v>0.96690070210631895</v>
      </c>
      <c r="L353">
        <v>0.950690335305719</v>
      </c>
      <c r="M353">
        <v>0.98323471400394402</v>
      </c>
      <c r="N353">
        <v>0.95872700149179502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656</v>
      </c>
      <c r="F354">
        <v>656</v>
      </c>
      <c r="G354">
        <v>0</v>
      </c>
      <c r="H354">
        <v>599</v>
      </c>
      <c r="I354">
        <v>57</v>
      </c>
      <c r="J354">
        <v>57</v>
      </c>
      <c r="K354">
        <v>0.91310975609756095</v>
      </c>
      <c r="L354">
        <v>0.91310975609756095</v>
      </c>
      <c r="M354">
        <v>1</v>
      </c>
      <c r="N354">
        <v>0.91310975609756095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222</v>
      </c>
      <c r="F355">
        <v>247</v>
      </c>
      <c r="G355">
        <v>25</v>
      </c>
      <c r="H355">
        <v>172</v>
      </c>
      <c r="I355">
        <v>50</v>
      </c>
      <c r="J355">
        <v>75</v>
      </c>
      <c r="K355">
        <v>0.77477477477477397</v>
      </c>
      <c r="L355">
        <v>0.69635627530364297</v>
      </c>
      <c r="M355">
        <v>0.89878542510121395</v>
      </c>
      <c r="N355">
        <v>0.73347547974413596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883</v>
      </c>
      <c r="F356">
        <v>1014</v>
      </c>
      <c r="G356">
        <v>131</v>
      </c>
      <c r="H356">
        <v>841</v>
      </c>
      <c r="I356">
        <v>42</v>
      </c>
      <c r="J356">
        <v>173</v>
      </c>
      <c r="K356">
        <v>0.95243488108720198</v>
      </c>
      <c r="L356">
        <v>0.82938856015778994</v>
      </c>
      <c r="M356">
        <v>0.87080867850098598</v>
      </c>
      <c r="N356">
        <v>0.88666315234580895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684</v>
      </c>
      <c r="F357">
        <v>656</v>
      </c>
      <c r="G357">
        <v>28</v>
      </c>
      <c r="H357">
        <v>614</v>
      </c>
      <c r="I357">
        <v>70</v>
      </c>
      <c r="J357">
        <v>42</v>
      </c>
      <c r="K357">
        <v>0.89766081871345005</v>
      </c>
      <c r="L357">
        <v>0.93597560975609695</v>
      </c>
      <c r="M357">
        <v>1.0426829268292599</v>
      </c>
      <c r="N357">
        <v>0.916417910447761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229</v>
      </c>
      <c r="F358">
        <v>247</v>
      </c>
      <c r="G358">
        <v>18</v>
      </c>
      <c r="H358">
        <v>187</v>
      </c>
      <c r="I358">
        <v>42</v>
      </c>
      <c r="J358">
        <v>60</v>
      </c>
      <c r="K358">
        <v>0.816593886462882</v>
      </c>
      <c r="L358">
        <v>0.75708502024291502</v>
      </c>
      <c r="M358">
        <v>0.92712550607287403</v>
      </c>
      <c r="N358">
        <v>0.78571428571428503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1069</v>
      </c>
      <c r="F359">
        <v>1014</v>
      </c>
      <c r="G359">
        <v>55</v>
      </c>
      <c r="H359">
        <v>1012</v>
      </c>
      <c r="I359">
        <v>57</v>
      </c>
      <c r="J359">
        <v>2</v>
      </c>
      <c r="K359">
        <v>0.94667913938259995</v>
      </c>
      <c r="L359">
        <v>0.99802761341222801</v>
      </c>
      <c r="M359">
        <v>1.0542406311637</v>
      </c>
      <c r="N359">
        <v>0.97167546807489202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649</v>
      </c>
      <c r="F360">
        <v>656</v>
      </c>
      <c r="G360">
        <v>7</v>
      </c>
      <c r="H360">
        <v>600</v>
      </c>
      <c r="I360">
        <v>49</v>
      </c>
      <c r="J360">
        <v>56</v>
      </c>
      <c r="K360">
        <v>0.92449922958397501</v>
      </c>
      <c r="L360">
        <v>0.91463414634146301</v>
      </c>
      <c r="M360">
        <v>0.98932926829268297</v>
      </c>
      <c r="N360">
        <v>0.91954022988505701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230</v>
      </c>
      <c r="F361">
        <v>247</v>
      </c>
      <c r="G361">
        <v>17</v>
      </c>
      <c r="H361">
        <v>190</v>
      </c>
      <c r="I361">
        <v>40</v>
      </c>
      <c r="J361">
        <v>57</v>
      </c>
      <c r="K361">
        <v>0.82608695652173902</v>
      </c>
      <c r="L361">
        <v>0.76923076923076905</v>
      </c>
      <c r="M361">
        <v>0.93117408906882504</v>
      </c>
      <c r="N361">
        <v>0.79664570230607901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1062</v>
      </c>
      <c r="F362">
        <v>1070</v>
      </c>
      <c r="G362">
        <v>8</v>
      </c>
      <c r="H362">
        <v>1051</v>
      </c>
      <c r="I362">
        <v>11</v>
      </c>
      <c r="J362">
        <v>19</v>
      </c>
      <c r="K362">
        <v>0.98964218455743802</v>
      </c>
      <c r="L362">
        <v>0.98224299065420495</v>
      </c>
      <c r="M362">
        <v>0.992523364485981</v>
      </c>
      <c r="N362">
        <v>0.98592870544090006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734</v>
      </c>
      <c r="F363">
        <v>700</v>
      </c>
      <c r="G363">
        <v>34</v>
      </c>
      <c r="H363">
        <v>631</v>
      </c>
      <c r="I363">
        <v>103</v>
      </c>
      <c r="J363">
        <v>69</v>
      </c>
      <c r="K363">
        <v>0.85967302452315997</v>
      </c>
      <c r="L363">
        <v>0.90142857142857102</v>
      </c>
      <c r="M363">
        <v>1.04857142857142</v>
      </c>
      <c r="N363">
        <v>0.88005578800557804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209</v>
      </c>
      <c r="F364">
        <v>239</v>
      </c>
      <c r="G364">
        <v>30</v>
      </c>
      <c r="H364">
        <v>147</v>
      </c>
      <c r="I364">
        <v>62</v>
      </c>
      <c r="J364">
        <v>92</v>
      </c>
      <c r="K364">
        <v>0.70334928229664995</v>
      </c>
      <c r="L364">
        <v>0.61506276150627603</v>
      </c>
      <c r="M364">
        <v>0.87447698744769797</v>
      </c>
      <c r="N364">
        <v>0.65625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1067</v>
      </c>
      <c r="F365">
        <v>1070</v>
      </c>
      <c r="G365">
        <v>3</v>
      </c>
      <c r="H365">
        <v>1056</v>
      </c>
      <c r="I365">
        <v>11</v>
      </c>
      <c r="J365">
        <v>14</v>
      </c>
      <c r="K365">
        <v>0.98969072164948402</v>
      </c>
      <c r="L365">
        <v>0.98691588785046702</v>
      </c>
      <c r="M365">
        <v>0.99719626168224296</v>
      </c>
      <c r="N365">
        <v>0.98830135704258304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704</v>
      </c>
      <c r="F366">
        <v>700</v>
      </c>
      <c r="G366">
        <v>4</v>
      </c>
      <c r="H366">
        <v>625</v>
      </c>
      <c r="I366">
        <v>79</v>
      </c>
      <c r="J366">
        <v>75</v>
      </c>
      <c r="K366">
        <v>0.88778409090909005</v>
      </c>
      <c r="L366">
        <v>0.89285714285714202</v>
      </c>
      <c r="M366">
        <v>1.00571428571428</v>
      </c>
      <c r="N366">
        <v>0.89031339031338996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203</v>
      </c>
      <c r="F367">
        <v>239</v>
      </c>
      <c r="G367">
        <v>36</v>
      </c>
      <c r="H367">
        <v>166</v>
      </c>
      <c r="I367">
        <v>37</v>
      </c>
      <c r="J367">
        <v>73</v>
      </c>
      <c r="K367">
        <v>0.81773399014778303</v>
      </c>
      <c r="L367">
        <v>0.69456066945606698</v>
      </c>
      <c r="M367">
        <v>0.84937238493723799</v>
      </c>
      <c r="N367">
        <v>0.75113122171945701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1061</v>
      </c>
      <c r="F368">
        <v>1070</v>
      </c>
      <c r="G368">
        <v>9</v>
      </c>
      <c r="H368">
        <v>1058</v>
      </c>
      <c r="I368">
        <v>3</v>
      </c>
      <c r="J368">
        <v>12</v>
      </c>
      <c r="K368">
        <v>0.99717247879358994</v>
      </c>
      <c r="L368">
        <v>0.98878504672897105</v>
      </c>
      <c r="M368">
        <v>0.99158878504672898</v>
      </c>
      <c r="N368">
        <v>0.99296105114969502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702</v>
      </c>
      <c r="F369">
        <v>700</v>
      </c>
      <c r="G369">
        <v>2</v>
      </c>
      <c r="H369">
        <v>626</v>
      </c>
      <c r="I369">
        <v>76</v>
      </c>
      <c r="J369">
        <v>74</v>
      </c>
      <c r="K369">
        <v>0.89173789173789098</v>
      </c>
      <c r="L369">
        <v>0.89428571428571402</v>
      </c>
      <c r="M369">
        <v>1.00285714285714</v>
      </c>
      <c r="N369">
        <v>0.89300998573466395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217</v>
      </c>
      <c r="F370">
        <v>239</v>
      </c>
      <c r="G370">
        <v>22</v>
      </c>
      <c r="H370">
        <v>169</v>
      </c>
      <c r="I370">
        <v>48</v>
      </c>
      <c r="J370">
        <v>70</v>
      </c>
      <c r="K370">
        <v>0.77880184331797198</v>
      </c>
      <c r="L370">
        <v>0.70711297071129697</v>
      </c>
      <c r="M370">
        <v>0.90794979079497895</v>
      </c>
      <c r="N370">
        <v>0.74122807017543801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1071</v>
      </c>
      <c r="F371">
        <v>1007</v>
      </c>
      <c r="G371">
        <v>64</v>
      </c>
      <c r="H371">
        <v>1007</v>
      </c>
      <c r="I371">
        <v>64</v>
      </c>
      <c r="J371">
        <v>0</v>
      </c>
      <c r="K371">
        <v>0.94024276377217497</v>
      </c>
      <c r="L371">
        <v>1</v>
      </c>
      <c r="M371">
        <v>1.0635551142005899</v>
      </c>
      <c r="N371">
        <v>0.96920115495668901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705</v>
      </c>
      <c r="F372">
        <v>641</v>
      </c>
      <c r="G372">
        <v>64</v>
      </c>
      <c r="H372">
        <v>588</v>
      </c>
      <c r="I372">
        <v>117</v>
      </c>
      <c r="J372">
        <v>53</v>
      </c>
      <c r="K372">
        <v>0.83404255319148901</v>
      </c>
      <c r="L372">
        <v>0.91731669266770599</v>
      </c>
      <c r="M372">
        <v>1.0998439937597499</v>
      </c>
      <c r="N372">
        <v>0.87369985141158901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277</v>
      </c>
      <c r="F373">
        <v>204</v>
      </c>
      <c r="G373">
        <v>73</v>
      </c>
      <c r="H373">
        <v>174</v>
      </c>
      <c r="I373">
        <v>103</v>
      </c>
      <c r="J373">
        <v>30</v>
      </c>
      <c r="K373">
        <v>0.62815884476534301</v>
      </c>
      <c r="L373">
        <v>0.85294117647058798</v>
      </c>
      <c r="M373">
        <v>1.3578431372549</v>
      </c>
      <c r="N373">
        <v>0.72349272349272298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1069</v>
      </c>
      <c r="F374">
        <v>1007</v>
      </c>
      <c r="G374">
        <v>62</v>
      </c>
      <c r="H374">
        <v>1007</v>
      </c>
      <c r="I374">
        <v>62</v>
      </c>
      <c r="J374">
        <v>0</v>
      </c>
      <c r="K374">
        <v>0.94200187090738996</v>
      </c>
      <c r="L374">
        <v>1</v>
      </c>
      <c r="M374">
        <v>1.0615690168818199</v>
      </c>
      <c r="N374">
        <v>0.97013487475915205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680</v>
      </c>
      <c r="F375">
        <v>641</v>
      </c>
      <c r="G375">
        <v>39</v>
      </c>
      <c r="H375">
        <v>579</v>
      </c>
      <c r="I375">
        <v>101</v>
      </c>
      <c r="J375">
        <v>62</v>
      </c>
      <c r="K375">
        <v>0.85147058823529398</v>
      </c>
      <c r="L375">
        <v>0.90327613104524096</v>
      </c>
      <c r="M375">
        <v>1.0608424336973401</v>
      </c>
      <c r="N375">
        <v>0.87660862982588905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227</v>
      </c>
      <c r="F376">
        <v>204</v>
      </c>
      <c r="G376">
        <v>23</v>
      </c>
      <c r="H376">
        <v>159</v>
      </c>
      <c r="I376">
        <v>68</v>
      </c>
      <c r="J376">
        <v>45</v>
      </c>
      <c r="K376">
        <v>0.70044052863436101</v>
      </c>
      <c r="L376">
        <v>0.77941176470588203</v>
      </c>
      <c r="M376">
        <v>1.11274509803921</v>
      </c>
      <c r="N376">
        <v>0.73781902552204104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1022</v>
      </c>
      <c r="F377">
        <v>1007</v>
      </c>
      <c r="G377">
        <v>15</v>
      </c>
      <c r="H377">
        <v>1006</v>
      </c>
      <c r="I377">
        <v>16</v>
      </c>
      <c r="J377">
        <v>1</v>
      </c>
      <c r="K377">
        <v>0.98434442270058697</v>
      </c>
      <c r="L377">
        <v>0.99900695134061501</v>
      </c>
      <c r="M377">
        <v>1.0148957298907599</v>
      </c>
      <c r="N377">
        <v>0.99162148841793996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643</v>
      </c>
      <c r="F378">
        <v>641</v>
      </c>
      <c r="G378">
        <v>2</v>
      </c>
      <c r="H378">
        <v>554</v>
      </c>
      <c r="I378">
        <v>89</v>
      </c>
      <c r="J378">
        <v>87</v>
      </c>
      <c r="K378">
        <v>0.86158631415241005</v>
      </c>
      <c r="L378">
        <v>0.864274570982839</v>
      </c>
      <c r="M378">
        <v>1.0031201248049899</v>
      </c>
      <c r="N378">
        <v>0.86292834890965697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223</v>
      </c>
      <c r="F379">
        <v>204</v>
      </c>
      <c r="G379">
        <v>19</v>
      </c>
      <c r="H379">
        <v>155</v>
      </c>
      <c r="I379">
        <v>68</v>
      </c>
      <c r="J379">
        <v>49</v>
      </c>
      <c r="K379">
        <v>0.69506726457399104</v>
      </c>
      <c r="L379">
        <v>0.75980392156862697</v>
      </c>
      <c r="M379">
        <v>1.09313725490196</v>
      </c>
      <c r="N379">
        <v>0.72599531615924995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987</v>
      </c>
      <c r="F380">
        <v>1000</v>
      </c>
      <c r="G380">
        <v>13</v>
      </c>
      <c r="H380">
        <v>981</v>
      </c>
      <c r="I380">
        <v>6</v>
      </c>
      <c r="J380">
        <v>19</v>
      </c>
      <c r="K380">
        <v>0.99392097264437695</v>
      </c>
      <c r="L380">
        <v>0.98099999999999998</v>
      </c>
      <c r="M380">
        <v>0.98699999999999999</v>
      </c>
      <c r="N380">
        <v>0.98741821841972799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823</v>
      </c>
      <c r="F381">
        <v>815</v>
      </c>
      <c r="G381">
        <v>8</v>
      </c>
      <c r="H381">
        <v>752</v>
      </c>
      <c r="I381">
        <v>71</v>
      </c>
      <c r="J381">
        <v>63</v>
      </c>
      <c r="K381">
        <v>0.91373025516403406</v>
      </c>
      <c r="L381">
        <v>0.92269938650306704</v>
      </c>
      <c r="M381">
        <v>1.00981595092024</v>
      </c>
      <c r="N381">
        <v>0.91819291819291804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249</v>
      </c>
      <c r="F382">
        <v>216</v>
      </c>
      <c r="G382">
        <v>33</v>
      </c>
      <c r="H382">
        <v>164</v>
      </c>
      <c r="I382">
        <v>85</v>
      </c>
      <c r="J382">
        <v>52</v>
      </c>
      <c r="K382">
        <v>0.65863453815260997</v>
      </c>
      <c r="L382">
        <v>0.75925925925925897</v>
      </c>
      <c r="M382">
        <v>1.1527777777777699</v>
      </c>
      <c r="N382">
        <v>0.70537634408602101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1038</v>
      </c>
      <c r="F383">
        <v>1000</v>
      </c>
      <c r="G383">
        <v>38</v>
      </c>
      <c r="H383">
        <v>996</v>
      </c>
      <c r="I383">
        <v>42</v>
      </c>
      <c r="J383">
        <v>4</v>
      </c>
      <c r="K383">
        <v>0.959537572254335</v>
      </c>
      <c r="L383">
        <v>0.996</v>
      </c>
      <c r="M383">
        <v>1.038</v>
      </c>
      <c r="N383">
        <v>0.97742885181550498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825</v>
      </c>
      <c r="F384">
        <v>815</v>
      </c>
      <c r="G384">
        <v>10</v>
      </c>
      <c r="H384">
        <v>759</v>
      </c>
      <c r="I384">
        <v>66</v>
      </c>
      <c r="J384">
        <v>56</v>
      </c>
      <c r="K384">
        <v>0.92</v>
      </c>
      <c r="L384">
        <v>0.93128834355828205</v>
      </c>
      <c r="M384">
        <v>1.0122699386503</v>
      </c>
      <c r="N384">
        <v>0.92560975609756102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222</v>
      </c>
      <c r="F385">
        <v>216</v>
      </c>
      <c r="G385">
        <v>6</v>
      </c>
      <c r="H385">
        <v>167</v>
      </c>
      <c r="I385">
        <v>55</v>
      </c>
      <c r="J385">
        <v>49</v>
      </c>
      <c r="K385">
        <v>0.75225225225225201</v>
      </c>
      <c r="L385">
        <v>0.77314814814814803</v>
      </c>
      <c r="M385">
        <v>1.0277777777777699</v>
      </c>
      <c r="N385">
        <v>0.76255707762557001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1018</v>
      </c>
      <c r="F386">
        <v>1000</v>
      </c>
      <c r="G386">
        <v>18</v>
      </c>
      <c r="H386">
        <v>997</v>
      </c>
      <c r="I386">
        <v>21</v>
      </c>
      <c r="J386">
        <v>3</v>
      </c>
      <c r="K386">
        <v>0.979371316306483</v>
      </c>
      <c r="L386">
        <v>0.997</v>
      </c>
      <c r="M386">
        <v>1.018</v>
      </c>
      <c r="N386">
        <v>0.98810703666997002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827</v>
      </c>
      <c r="F387">
        <v>815</v>
      </c>
      <c r="G387">
        <v>12</v>
      </c>
      <c r="H387">
        <v>765</v>
      </c>
      <c r="I387">
        <v>62</v>
      </c>
      <c r="J387">
        <v>50</v>
      </c>
      <c r="K387">
        <v>0.92503022974606997</v>
      </c>
      <c r="L387">
        <v>0.93865030674846595</v>
      </c>
      <c r="M387">
        <v>1.01472392638036</v>
      </c>
      <c r="N387">
        <v>0.93179049939098602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216</v>
      </c>
      <c r="F388">
        <v>216</v>
      </c>
      <c r="G388">
        <v>0</v>
      </c>
      <c r="H388">
        <v>175</v>
      </c>
      <c r="I388">
        <v>41</v>
      </c>
      <c r="J388">
        <v>41</v>
      </c>
      <c r="K388">
        <v>0.81018518518518501</v>
      </c>
      <c r="L388">
        <v>0.81018518518518501</v>
      </c>
      <c r="M388">
        <v>1</v>
      </c>
      <c r="N388">
        <v>0.81018518518518501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1008</v>
      </c>
      <c r="F389">
        <v>1052</v>
      </c>
      <c r="G389">
        <v>44</v>
      </c>
      <c r="H389">
        <v>1003</v>
      </c>
      <c r="I389">
        <v>5</v>
      </c>
      <c r="J389">
        <v>49</v>
      </c>
      <c r="K389">
        <v>0.995039682539682</v>
      </c>
      <c r="L389">
        <v>0.95342205323193896</v>
      </c>
      <c r="M389">
        <v>0.95817490494296498</v>
      </c>
      <c r="N389">
        <v>0.97378640776698999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866</v>
      </c>
      <c r="F390">
        <v>913</v>
      </c>
      <c r="G390">
        <v>47</v>
      </c>
      <c r="H390">
        <v>808</v>
      </c>
      <c r="I390">
        <v>58</v>
      </c>
      <c r="J390">
        <v>105</v>
      </c>
      <c r="K390">
        <v>0.93302540415704305</v>
      </c>
      <c r="L390">
        <v>0.88499452354873998</v>
      </c>
      <c r="M390">
        <v>0.94852135815991201</v>
      </c>
      <c r="N390">
        <v>0.90837549184935296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212</v>
      </c>
      <c r="F391">
        <v>217</v>
      </c>
      <c r="G391">
        <v>5</v>
      </c>
      <c r="H391">
        <v>157</v>
      </c>
      <c r="I391">
        <v>55</v>
      </c>
      <c r="J391">
        <v>60</v>
      </c>
      <c r="K391">
        <v>0.74056603773584895</v>
      </c>
      <c r="L391">
        <v>0.72350230414746497</v>
      </c>
      <c r="M391">
        <v>0.976958525345622</v>
      </c>
      <c r="N391">
        <v>0.73193473193473202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1016</v>
      </c>
      <c r="F392">
        <v>1052</v>
      </c>
      <c r="G392">
        <v>36</v>
      </c>
      <c r="H392">
        <v>1004</v>
      </c>
      <c r="I392">
        <v>12</v>
      </c>
      <c r="J392">
        <v>48</v>
      </c>
      <c r="K392">
        <v>0.988188976377952</v>
      </c>
      <c r="L392">
        <v>0.95437262357414399</v>
      </c>
      <c r="M392">
        <v>0.96577946768060796</v>
      </c>
      <c r="N392">
        <v>0.97098646034816205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903</v>
      </c>
      <c r="F393">
        <v>913</v>
      </c>
      <c r="G393">
        <v>10</v>
      </c>
      <c r="H393">
        <v>843</v>
      </c>
      <c r="I393">
        <v>60</v>
      </c>
      <c r="J393">
        <v>70</v>
      </c>
      <c r="K393">
        <v>0.93355481727574696</v>
      </c>
      <c r="L393">
        <v>0.92332968236582602</v>
      </c>
      <c r="M393">
        <v>0.98904709748083197</v>
      </c>
      <c r="N393">
        <v>0.92841409691629895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223</v>
      </c>
      <c r="F394">
        <v>217</v>
      </c>
      <c r="G394">
        <v>6</v>
      </c>
      <c r="H394">
        <v>169</v>
      </c>
      <c r="I394">
        <v>54</v>
      </c>
      <c r="J394">
        <v>48</v>
      </c>
      <c r="K394">
        <v>0.75784753363228696</v>
      </c>
      <c r="L394">
        <v>0.77880184331797198</v>
      </c>
      <c r="M394">
        <v>1.02764976958525</v>
      </c>
      <c r="N394">
        <v>0.76818181818181797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1060</v>
      </c>
      <c r="F395">
        <v>1052</v>
      </c>
      <c r="G395">
        <v>8</v>
      </c>
      <c r="H395">
        <v>1047</v>
      </c>
      <c r="I395">
        <v>13</v>
      </c>
      <c r="J395">
        <v>5</v>
      </c>
      <c r="K395">
        <v>0.98773584905660305</v>
      </c>
      <c r="L395">
        <v>0.99524714828897298</v>
      </c>
      <c r="M395">
        <v>1.00760456273764</v>
      </c>
      <c r="N395">
        <v>0.99147727272727204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909</v>
      </c>
      <c r="F396">
        <v>913</v>
      </c>
      <c r="G396">
        <v>4</v>
      </c>
      <c r="H396">
        <v>848</v>
      </c>
      <c r="I396">
        <v>61</v>
      </c>
      <c r="J396">
        <v>65</v>
      </c>
      <c r="K396">
        <v>0.93289328932893201</v>
      </c>
      <c r="L396">
        <v>0.92880613362540998</v>
      </c>
      <c r="M396">
        <v>0.99561883899233194</v>
      </c>
      <c r="N396">
        <v>0.93084522502744205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203</v>
      </c>
      <c r="F397">
        <v>217</v>
      </c>
      <c r="G397">
        <v>14</v>
      </c>
      <c r="H397">
        <v>163</v>
      </c>
      <c r="I397">
        <v>40</v>
      </c>
      <c r="J397">
        <v>54</v>
      </c>
      <c r="K397">
        <v>0.80295566502463001</v>
      </c>
      <c r="L397">
        <v>0.75115207373271797</v>
      </c>
      <c r="M397">
        <v>0.93548387096774099</v>
      </c>
      <c r="N397">
        <v>0.77619047619047599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935</v>
      </c>
      <c r="F398">
        <v>964</v>
      </c>
      <c r="G398">
        <v>29</v>
      </c>
      <c r="H398">
        <v>927</v>
      </c>
      <c r="I398">
        <v>8</v>
      </c>
      <c r="J398">
        <v>37</v>
      </c>
      <c r="K398">
        <v>0.99144385026737902</v>
      </c>
      <c r="L398">
        <v>0.96161825726141004</v>
      </c>
      <c r="M398">
        <v>0.969917012448132</v>
      </c>
      <c r="N398">
        <v>0.976303317535545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787</v>
      </c>
      <c r="F399">
        <v>774</v>
      </c>
      <c r="G399">
        <v>13</v>
      </c>
      <c r="H399">
        <v>715</v>
      </c>
      <c r="I399">
        <v>72</v>
      </c>
      <c r="J399">
        <v>59</v>
      </c>
      <c r="K399">
        <v>0.90851334180431997</v>
      </c>
      <c r="L399">
        <v>0.92377260981912102</v>
      </c>
      <c r="M399">
        <v>1.01679586563307</v>
      </c>
      <c r="N399">
        <v>0.91607943625880806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202</v>
      </c>
      <c r="F400">
        <v>218</v>
      </c>
      <c r="G400">
        <v>16</v>
      </c>
      <c r="H400">
        <v>160</v>
      </c>
      <c r="I400">
        <v>42</v>
      </c>
      <c r="J400">
        <v>58</v>
      </c>
      <c r="K400">
        <v>0.79207920792079201</v>
      </c>
      <c r="L400">
        <v>0.73394495412843996</v>
      </c>
      <c r="M400">
        <v>0.92660550458715596</v>
      </c>
      <c r="N400">
        <v>0.76190476190476197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954</v>
      </c>
      <c r="F401">
        <v>964</v>
      </c>
      <c r="G401">
        <v>10</v>
      </c>
      <c r="H401">
        <v>943</v>
      </c>
      <c r="I401">
        <v>11</v>
      </c>
      <c r="J401">
        <v>21</v>
      </c>
      <c r="K401">
        <v>0.98846960167714804</v>
      </c>
      <c r="L401">
        <v>0.97821576763485396</v>
      </c>
      <c r="M401">
        <v>0.98962655601659699</v>
      </c>
      <c r="N401">
        <v>0.98331595411887296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774</v>
      </c>
      <c r="F402">
        <v>774</v>
      </c>
      <c r="G402">
        <v>0</v>
      </c>
      <c r="H402">
        <v>715</v>
      </c>
      <c r="I402">
        <v>59</v>
      </c>
      <c r="J402">
        <v>59</v>
      </c>
      <c r="K402">
        <v>0.92377260981912102</v>
      </c>
      <c r="L402">
        <v>0.92377260981912102</v>
      </c>
      <c r="M402">
        <v>1</v>
      </c>
      <c r="N402">
        <v>0.92377260981912102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201</v>
      </c>
      <c r="F403">
        <v>218</v>
      </c>
      <c r="G403">
        <v>17</v>
      </c>
      <c r="H403">
        <v>163</v>
      </c>
      <c r="I403">
        <v>38</v>
      </c>
      <c r="J403">
        <v>55</v>
      </c>
      <c r="K403">
        <v>0.81094527363183999</v>
      </c>
      <c r="L403">
        <v>0.74770642201834803</v>
      </c>
      <c r="M403">
        <v>0.92201834862385301</v>
      </c>
      <c r="N403">
        <v>0.77804295942720703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978</v>
      </c>
      <c r="F404">
        <v>964</v>
      </c>
      <c r="G404">
        <v>14</v>
      </c>
      <c r="H404">
        <v>962</v>
      </c>
      <c r="I404">
        <v>16</v>
      </c>
      <c r="J404">
        <v>2</v>
      </c>
      <c r="K404">
        <v>0.98364008179959095</v>
      </c>
      <c r="L404">
        <v>0.99792531120331895</v>
      </c>
      <c r="M404">
        <v>1.0145228215767601</v>
      </c>
      <c r="N404">
        <v>0.99073120494335698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760</v>
      </c>
      <c r="F405">
        <v>774</v>
      </c>
      <c r="G405">
        <v>14</v>
      </c>
      <c r="H405">
        <v>701</v>
      </c>
      <c r="I405">
        <v>59</v>
      </c>
      <c r="J405">
        <v>73</v>
      </c>
      <c r="K405">
        <v>0.92236842105263095</v>
      </c>
      <c r="L405">
        <v>0.90568475452196295</v>
      </c>
      <c r="M405">
        <v>0.98191214470284205</v>
      </c>
      <c r="N405">
        <v>0.91395045632333705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215</v>
      </c>
      <c r="F406">
        <v>218</v>
      </c>
      <c r="G406">
        <v>3</v>
      </c>
      <c r="H406">
        <v>173</v>
      </c>
      <c r="I406">
        <v>42</v>
      </c>
      <c r="J406">
        <v>45</v>
      </c>
      <c r="K406">
        <v>0.80465116279069704</v>
      </c>
      <c r="L406">
        <v>0.79357798165137605</v>
      </c>
      <c r="M406">
        <v>0.98623853211009105</v>
      </c>
      <c r="N406">
        <v>0.79907621247113103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1082</v>
      </c>
      <c r="F407">
        <v>1109</v>
      </c>
      <c r="G407">
        <v>27</v>
      </c>
      <c r="H407">
        <v>1074</v>
      </c>
      <c r="I407">
        <v>8</v>
      </c>
      <c r="J407">
        <v>35</v>
      </c>
      <c r="K407">
        <v>0.99260628465804002</v>
      </c>
      <c r="L407">
        <v>0.96844003606853002</v>
      </c>
      <c r="M407">
        <v>0.97565374211000899</v>
      </c>
      <c r="N407">
        <v>0.98037425832952996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695</v>
      </c>
      <c r="F408">
        <v>681</v>
      </c>
      <c r="G408">
        <v>14</v>
      </c>
      <c r="H408">
        <v>605</v>
      </c>
      <c r="I408">
        <v>90</v>
      </c>
      <c r="J408">
        <v>76</v>
      </c>
      <c r="K408">
        <v>0.87050359712230196</v>
      </c>
      <c r="L408">
        <v>0.88839941262848698</v>
      </c>
      <c r="M408">
        <v>1.02055800293685</v>
      </c>
      <c r="N408">
        <v>0.87936046511627897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259</v>
      </c>
      <c r="F409">
        <v>272</v>
      </c>
      <c r="G409">
        <v>13</v>
      </c>
      <c r="H409">
        <v>166</v>
      </c>
      <c r="I409">
        <v>93</v>
      </c>
      <c r="J409">
        <v>106</v>
      </c>
      <c r="K409">
        <v>0.64092664092664098</v>
      </c>
      <c r="L409">
        <v>0.61029411764705799</v>
      </c>
      <c r="M409">
        <v>0.95220588235294101</v>
      </c>
      <c r="N409">
        <v>0.62523540489642104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1138</v>
      </c>
      <c r="F410">
        <v>1109</v>
      </c>
      <c r="G410">
        <v>29</v>
      </c>
      <c r="H410">
        <v>1109</v>
      </c>
      <c r="I410">
        <v>29</v>
      </c>
      <c r="J410">
        <v>0</v>
      </c>
      <c r="K410">
        <v>0.97451669595781998</v>
      </c>
      <c r="L410">
        <v>1</v>
      </c>
      <c r="M410">
        <v>1.0261496844003599</v>
      </c>
      <c r="N410">
        <v>0.98709390298175304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679</v>
      </c>
      <c r="F411">
        <v>681</v>
      </c>
      <c r="G411">
        <v>2</v>
      </c>
      <c r="H411">
        <v>597</v>
      </c>
      <c r="I411">
        <v>82</v>
      </c>
      <c r="J411">
        <v>84</v>
      </c>
      <c r="K411">
        <v>0.87923416789396103</v>
      </c>
      <c r="L411">
        <v>0.876651982378854</v>
      </c>
      <c r="M411">
        <v>0.99706314243759098</v>
      </c>
      <c r="N411">
        <v>0.877941176470588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242</v>
      </c>
      <c r="F412">
        <v>272</v>
      </c>
      <c r="G412">
        <v>30</v>
      </c>
      <c r="H412">
        <v>193</v>
      </c>
      <c r="I412">
        <v>49</v>
      </c>
      <c r="J412">
        <v>79</v>
      </c>
      <c r="K412">
        <v>0.79752066115702402</v>
      </c>
      <c r="L412">
        <v>0.70955882352941102</v>
      </c>
      <c r="M412">
        <v>0.88970588235294101</v>
      </c>
      <c r="N412">
        <v>0.75097276264591395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1128</v>
      </c>
      <c r="F413">
        <v>1109</v>
      </c>
      <c r="G413">
        <v>19</v>
      </c>
      <c r="H413">
        <v>1107</v>
      </c>
      <c r="I413">
        <v>21</v>
      </c>
      <c r="J413">
        <v>2</v>
      </c>
      <c r="K413">
        <v>0.98138297872340396</v>
      </c>
      <c r="L413">
        <v>0.99819657348962998</v>
      </c>
      <c r="M413">
        <v>1.0171325518485099</v>
      </c>
      <c r="N413">
        <v>0.98971837282074204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678</v>
      </c>
      <c r="F414">
        <v>681</v>
      </c>
      <c r="G414">
        <v>3</v>
      </c>
      <c r="H414">
        <v>601</v>
      </c>
      <c r="I414">
        <v>77</v>
      </c>
      <c r="J414">
        <v>80</v>
      </c>
      <c r="K414">
        <v>0.88643067846607604</v>
      </c>
      <c r="L414">
        <v>0.88252569750367105</v>
      </c>
      <c r="M414">
        <v>0.99559471365638696</v>
      </c>
      <c r="N414">
        <v>0.884473877851361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231</v>
      </c>
      <c r="F415">
        <v>272</v>
      </c>
      <c r="G415">
        <v>41</v>
      </c>
      <c r="H415">
        <v>190</v>
      </c>
      <c r="I415">
        <v>41</v>
      </c>
      <c r="J415">
        <v>82</v>
      </c>
      <c r="K415">
        <v>0.82251082251082197</v>
      </c>
      <c r="L415">
        <v>0.69852941176470495</v>
      </c>
      <c r="M415">
        <v>0.84926470588235203</v>
      </c>
      <c r="N415">
        <v>0.75546719681908503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1017</v>
      </c>
      <c r="F416">
        <v>1029</v>
      </c>
      <c r="G416">
        <v>12</v>
      </c>
      <c r="H416">
        <v>1006</v>
      </c>
      <c r="I416">
        <v>11</v>
      </c>
      <c r="J416">
        <v>23</v>
      </c>
      <c r="K416">
        <v>0.98918387413962605</v>
      </c>
      <c r="L416">
        <v>0.97764820213799797</v>
      </c>
      <c r="M416">
        <v>0.98833819241982501</v>
      </c>
      <c r="N416">
        <v>0.98338220918866004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823</v>
      </c>
      <c r="F417">
        <v>837</v>
      </c>
      <c r="G417">
        <v>14</v>
      </c>
      <c r="H417">
        <v>742</v>
      </c>
      <c r="I417">
        <v>81</v>
      </c>
      <c r="J417">
        <v>95</v>
      </c>
      <c r="K417">
        <v>0.90157958687727802</v>
      </c>
      <c r="L417">
        <v>0.88649940262843396</v>
      </c>
      <c r="M417">
        <v>0.98327359617682197</v>
      </c>
      <c r="N417">
        <v>0.893975903614457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251</v>
      </c>
      <c r="F418">
        <v>240</v>
      </c>
      <c r="G418">
        <v>11</v>
      </c>
      <c r="H418">
        <v>161</v>
      </c>
      <c r="I418">
        <v>90</v>
      </c>
      <c r="J418">
        <v>79</v>
      </c>
      <c r="K418">
        <v>0.64143426294820705</v>
      </c>
      <c r="L418">
        <v>0.67083333333333295</v>
      </c>
      <c r="M418">
        <v>1.0458333333333301</v>
      </c>
      <c r="N418">
        <v>0.65580448065173103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1062</v>
      </c>
      <c r="F419">
        <v>1029</v>
      </c>
      <c r="G419">
        <v>33</v>
      </c>
      <c r="H419">
        <v>1028</v>
      </c>
      <c r="I419">
        <v>34</v>
      </c>
      <c r="J419">
        <v>1</v>
      </c>
      <c r="K419">
        <v>0.967984934086629</v>
      </c>
      <c r="L419">
        <v>0.99902818270165195</v>
      </c>
      <c r="M419">
        <v>1.0320699708454799</v>
      </c>
      <c r="N419">
        <v>0.98326159732185503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836</v>
      </c>
      <c r="F420">
        <v>837</v>
      </c>
      <c r="G420">
        <v>1</v>
      </c>
      <c r="H420">
        <v>758</v>
      </c>
      <c r="I420">
        <v>78</v>
      </c>
      <c r="J420">
        <v>79</v>
      </c>
      <c r="K420">
        <v>0.906698564593301</v>
      </c>
      <c r="L420">
        <v>0.90561529271206598</v>
      </c>
      <c r="M420">
        <v>0.99880525686977295</v>
      </c>
      <c r="N420">
        <v>0.90615660490137395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249</v>
      </c>
      <c r="F421">
        <v>240</v>
      </c>
      <c r="G421">
        <v>9</v>
      </c>
      <c r="H421">
        <v>172</v>
      </c>
      <c r="I421">
        <v>77</v>
      </c>
      <c r="J421">
        <v>68</v>
      </c>
      <c r="K421">
        <v>0.69076305220883505</v>
      </c>
      <c r="L421">
        <v>0.71666666666666601</v>
      </c>
      <c r="M421">
        <v>1.0375000000000001</v>
      </c>
      <c r="N421">
        <v>0.703476482617587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1046</v>
      </c>
      <c r="F422">
        <v>1029</v>
      </c>
      <c r="G422">
        <v>17</v>
      </c>
      <c r="H422">
        <v>1027</v>
      </c>
      <c r="I422">
        <v>19</v>
      </c>
      <c r="J422">
        <v>2</v>
      </c>
      <c r="K422">
        <v>0.981835564053537</v>
      </c>
      <c r="L422">
        <v>0.998056365403304</v>
      </c>
      <c r="M422">
        <v>1.0165208940719099</v>
      </c>
      <c r="N422">
        <v>0.98987951807228902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851</v>
      </c>
      <c r="F423">
        <v>837</v>
      </c>
      <c r="G423">
        <v>14</v>
      </c>
      <c r="H423">
        <v>779</v>
      </c>
      <c r="I423">
        <v>72</v>
      </c>
      <c r="J423">
        <v>58</v>
      </c>
      <c r="K423">
        <v>0.91539365452408905</v>
      </c>
      <c r="L423">
        <v>0.93070489844683302</v>
      </c>
      <c r="M423">
        <v>1.01672640382317</v>
      </c>
      <c r="N423">
        <v>0.92298578199052095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233</v>
      </c>
      <c r="F424">
        <v>240</v>
      </c>
      <c r="G424">
        <v>7</v>
      </c>
      <c r="H424">
        <v>174</v>
      </c>
      <c r="I424">
        <v>59</v>
      </c>
      <c r="J424">
        <v>66</v>
      </c>
      <c r="K424">
        <v>0.74678111587982798</v>
      </c>
      <c r="L424">
        <v>0.72499999999999998</v>
      </c>
      <c r="M424">
        <v>0.97083333333333299</v>
      </c>
      <c r="N424">
        <v>0.73572938689217704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1007</v>
      </c>
      <c r="F425">
        <v>1044</v>
      </c>
      <c r="G425">
        <v>37</v>
      </c>
      <c r="H425">
        <v>999</v>
      </c>
      <c r="I425">
        <v>8</v>
      </c>
      <c r="J425">
        <v>45</v>
      </c>
      <c r="K425">
        <v>0.99205561072492499</v>
      </c>
      <c r="L425">
        <v>0.95689655172413701</v>
      </c>
      <c r="M425">
        <v>0.96455938697318</v>
      </c>
      <c r="N425">
        <v>0.974158946855192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770</v>
      </c>
      <c r="F426">
        <v>801</v>
      </c>
      <c r="G426">
        <v>31</v>
      </c>
      <c r="H426">
        <v>714</v>
      </c>
      <c r="I426">
        <v>56</v>
      </c>
      <c r="J426">
        <v>87</v>
      </c>
      <c r="K426">
        <v>0.92727272727272703</v>
      </c>
      <c r="L426">
        <v>0.89138576779026202</v>
      </c>
      <c r="M426">
        <v>0.96129837702871401</v>
      </c>
      <c r="N426">
        <v>0.90897517504773995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271</v>
      </c>
      <c r="F427">
        <v>252</v>
      </c>
      <c r="G427">
        <v>19</v>
      </c>
      <c r="H427">
        <v>188</v>
      </c>
      <c r="I427">
        <v>83</v>
      </c>
      <c r="J427">
        <v>64</v>
      </c>
      <c r="K427">
        <v>0.69372693726937196</v>
      </c>
      <c r="L427">
        <v>0.74603174603174605</v>
      </c>
      <c r="M427">
        <v>1.07539682539682</v>
      </c>
      <c r="N427">
        <v>0.71892925430210297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1108</v>
      </c>
      <c r="F428">
        <v>1044</v>
      </c>
      <c r="G428">
        <v>64</v>
      </c>
      <c r="H428">
        <v>1043</v>
      </c>
      <c r="I428">
        <v>65</v>
      </c>
      <c r="J428">
        <v>1</v>
      </c>
      <c r="K428">
        <v>0.941335740072202</v>
      </c>
      <c r="L428">
        <v>0.99904214559386895</v>
      </c>
      <c r="M428">
        <v>1.0613026819923299</v>
      </c>
      <c r="N428">
        <v>0.96933085501858696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808</v>
      </c>
      <c r="F429">
        <v>801</v>
      </c>
      <c r="G429">
        <v>7</v>
      </c>
      <c r="H429">
        <v>755</v>
      </c>
      <c r="I429">
        <v>53</v>
      </c>
      <c r="J429">
        <v>46</v>
      </c>
      <c r="K429">
        <v>0.93440594059405901</v>
      </c>
      <c r="L429">
        <v>0.94257178526841401</v>
      </c>
      <c r="M429">
        <v>1.0087390761548001</v>
      </c>
      <c r="N429">
        <v>0.93847110006214995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247</v>
      </c>
      <c r="F430">
        <v>252</v>
      </c>
      <c r="G430">
        <v>5</v>
      </c>
      <c r="H430">
        <v>196</v>
      </c>
      <c r="I430">
        <v>51</v>
      </c>
      <c r="J430">
        <v>56</v>
      </c>
      <c r="K430">
        <v>0.79352226720647701</v>
      </c>
      <c r="L430">
        <v>0.77777777777777701</v>
      </c>
      <c r="M430">
        <v>0.98015873015873001</v>
      </c>
      <c r="N430">
        <v>0.78557114228456904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1062</v>
      </c>
      <c r="F431">
        <v>1044</v>
      </c>
      <c r="G431">
        <v>18</v>
      </c>
      <c r="H431">
        <v>1040</v>
      </c>
      <c r="I431">
        <v>22</v>
      </c>
      <c r="J431">
        <v>4</v>
      </c>
      <c r="K431">
        <v>0.97928436911487704</v>
      </c>
      <c r="L431">
        <v>0.99616858237547801</v>
      </c>
      <c r="M431">
        <v>1.0172413793103401</v>
      </c>
      <c r="N431">
        <v>0.98765432098765404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819</v>
      </c>
      <c r="F432">
        <v>801</v>
      </c>
      <c r="G432">
        <v>18</v>
      </c>
      <c r="H432">
        <v>763</v>
      </c>
      <c r="I432">
        <v>56</v>
      </c>
      <c r="J432">
        <v>38</v>
      </c>
      <c r="K432">
        <v>0.93162393162393098</v>
      </c>
      <c r="L432">
        <v>0.95255930087390706</v>
      </c>
      <c r="M432">
        <v>1.0224719101123501</v>
      </c>
      <c r="N432">
        <v>0.94197530864197498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202</v>
      </c>
      <c r="I433">
        <v>48</v>
      </c>
      <c r="J433">
        <v>50</v>
      </c>
      <c r="K433">
        <v>0.80800000000000005</v>
      </c>
      <c r="L433">
        <v>0.80158730158730096</v>
      </c>
      <c r="M433">
        <v>0.99206349206349198</v>
      </c>
      <c r="N433">
        <v>0.80478087649402397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1060</v>
      </c>
      <c r="F434">
        <v>1076</v>
      </c>
      <c r="G434">
        <v>16</v>
      </c>
      <c r="H434">
        <v>1046</v>
      </c>
      <c r="I434">
        <v>14</v>
      </c>
      <c r="J434">
        <v>30</v>
      </c>
      <c r="K434">
        <v>0.98679245283018802</v>
      </c>
      <c r="L434">
        <v>0.97211895910780599</v>
      </c>
      <c r="M434">
        <v>0.98513011152416297</v>
      </c>
      <c r="N434">
        <v>0.97940074906367003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740</v>
      </c>
      <c r="F435">
        <v>753</v>
      </c>
      <c r="G435">
        <v>13</v>
      </c>
      <c r="H435">
        <v>683</v>
      </c>
      <c r="I435">
        <v>57</v>
      </c>
      <c r="J435">
        <v>70</v>
      </c>
      <c r="K435">
        <v>0.92297297297297298</v>
      </c>
      <c r="L435">
        <v>0.90703851261620105</v>
      </c>
      <c r="M435">
        <v>0.98273572377158003</v>
      </c>
      <c r="N435">
        <v>0.91493636972538495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279</v>
      </c>
      <c r="F436">
        <v>245</v>
      </c>
      <c r="G436">
        <v>34</v>
      </c>
      <c r="H436">
        <v>188</v>
      </c>
      <c r="I436">
        <v>91</v>
      </c>
      <c r="J436">
        <v>57</v>
      </c>
      <c r="K436">
        <v>0.67383512544802804</v>
      </c>
      <c r="L436">
        <v>0.76734693877550997</v>
      </c>
      <c r="M436">
        <v>1.13877551020408</v>
      </c>
      <c r="N436">
        <v>0.71755725190839603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1130</v>
      </c>
      <c r="F437">
        <v>1076</v>
      </c>
      <c r="G437">
        <v>54</v>
      </c>
      <c r="H437">
        <v>1075</v>
      </c>
      <c r="I437">
        <v>55</v>
      </c>
      <c r="J437">
        <v>1</v>
      </c>
      <c r="K437">
        <v>0.95132743362831795</v>
      </c>
      <c r="L437">
        <v>0.99907063197026003</v>
      </c>
      <c r="M437">
        <v>1.05018587360594</v>
      </c>
      <c r="N437">
        <v>0.97461468721668099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737</v>
      </c>
      <c r="F438">
        <v>753</v>
      </c>
      <c r="G438">
        <v>16</v>
      </c>
      <c r="H438">
        <v>684</v>
      </c>
      <c r="I438">
        <v>53</v>
      </c>
      <c r="J438">
        <v>69</v>
      </c>
      <c r="K438">
        <v>0.92808683853459895</v>
      </c>
      <c r="L438">
        <v>0.90836653386454103</v>
      </c>
      <c r="M438">
        <v>0.97875166002656</v>
      </c>
      <c r="N438">
        <v>0.91812080536912699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248</v>
      </c>
      <c r="F439">
        <v>245</v>
      </c>
      <c r="G439">
        <v>3</v>
      </c>
      <c r="H439">
        <v>184</v>
      </c>
      <c r="I439">
        <v>64</v>
      </c>
      <c r="J439">
        <v>61</v>
      </c>
      <c r="K439">
        <v>0.74193548387096697</v>
      </c>
      <c r="L439">
        <v>0.75102040816326499</v>
      </c>
      <c r="M439">
        <v>1.01224489795918</v>
      </c>
      <c r="N439">
        <v>0.74645030425963499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1096</v>
      </c>
      <c r="F440">
        <v>1076</v>
      </c>
      <c r="G440">
        <v>20</v>
      </c>
      <c r="H440">
        <v>1074</v>
      </c>
      <c r="I440">
        <v>22</v>
      </c>
      <c r="J440">
        <v>2</v>
      </c>
      <c r="K440">
        <v>0.97992700729926996</v>
      </c>
      <c r="L440">
        <v>0.99814126394052005</v>
      </c>
      <c r="M440">
        <v>1.0185873605947899</v>
      </c>
      <c r="N440">
        <v>0.98895027624309395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737</v>
      </c>
      <c r="F441">
        <v>753</v>
      </c>
      <c r="G441">
        <v>16</v>
      </c>
      <c r="H441">
        <v>686</v>
      </c>
      <c r="I441">
        <v>51</v>
      </c>
      <c r="J441">
        <v>67</v>
      </c>
      <c r="K441">
        <v>0.93080054274084101</v>
      </c>
      <c r="L441">
        <v>0.91102257636122097</v>
      </c>
      <c r="M441">
        <v>0.97875166002656</v>
      </c>
      <c r="N441">
        <v>0.92080536912751598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237</v>
      </c>
      <c r="F442">
        <v>245</v>
      </c>
      <c r="G442">
        <v>8</v>
      </c>
      <c r="H442">
        <v>182</v>
      </c>
      <c r="I442">
        <v>55</v>
      </c>
      <c r="J442">
        <v>63</v>
      </c>
      <c r="K442">
        <v>0.76793248945147596</v>
      </c>
      <c r="L442">
        <v>0.74285714285714199</v>
      </c>
      <c r="M442">
        <v>0.96734693877551003</v>
      </c>
      <c r="N442">
        <v>0.755186721991701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1224</v>
      </c>
      <c r="F443">
        <v>1251</v>
      </c>
      <c r="G443">
        <v>27</v>
      </c>
      <c r="H443">
        <v>1214</v>
      </c>
      <c r="I443">
        <v>10</v>
      </c>
      <c r="J443">
        <v>37</v>
      </c>
      <c r="K443">
        <v>0.99183006535947704</v>
      </c>
      <c r="L443">
        <v>0.97042366107114297</v>
      </c>
      <c r="M443">
        <v>0.97841726618705005</v>
      </c>
      <c r="N443">
        <v>0.981010101010101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859</v>
      </c>
      <c r="F444">
        <v>841</v>
      </c>
      <c r="G444">
        <v>18</v>
      </c>
      <c r="H444">
        <v>747</v>
      </c>
      <c r="I444">
        <v>112</v>
      </c>
      <c r="J444">
        <v>94</v>
      </c>
      <c r="K444">
        <v>0.86961583236321305</v>
      </c>
      <c r="L444">
        <v>0.88822829964328098</v>
      </c>
      <c r="M444">
        <v>1.02140309155766</v>
      </c>
      <c r="N444">
        <v>0.878823529411764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268</v>
      </c>
      <c r="F445">
        <v>252</v>
      </c>
      <c r="G445">
        <v>16</v>
      </c>
      <c r="H445">
        <v>172</v>
      </c>
      <c r="I445">
        <v>96</v>
      </c>
      <c r="J445">
        <v>80</v>
      </c>
      <c r="K445">
        <v>0.64179104477611904</v>
      </c>
      <c r="L445">
        <v>0.682539682539682</v>
      </c>
      <c r="M445">
        <v>1.0634920634920599</v>
      </c>
      <c r="N445">
        <v>0.66153846153846096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1242</v>
      </c>
      <c r="F446">
        <v>1251</v>
      </c>
      <c r="G446">
        <v>9</v>
      </c>
      <c r="H446">
        <v>1222</v>
      </c>
      <c r="I446">
        <v>20</v>
      </c>
      <c r="J446">
        <v>29</v>
      </c>
      <c r="K446">
        <v>0.98389694041867903</v>
      </c>
      <c r="L446">
        <v>0.97681854516386801</v>
      </c>
      <c r="M446">
        <v>0.99280575539568305</v>
      </c>
      <c r="N446">
        <v>0.98034496590453202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835</v>
      </c>
      <c r="F447">
        <v>841</v>
      </c>
      <c r="G447">
        <v>6</v>
      </c>
      <c r="H447">
        <v>739</v>
      </c>
      <c r="I447">
        <v>96</v>
      </c>
      <c r="J447">
        <v>102</v>
      </c>
      <c r="K447">
        <v>0.88502994011975999</v>
      </c>
      <c r="L447">
        <v>0.87871581450653902</v>
      </c>
      <c r="M447">
        <v>0.99286563614744305</v>
      </c>
      <c r="N447">
        <v>0.88186157517899699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237</v>
      </c>
      <c r="F448">
        <v>252</v>
      </c>
      <c r="G448">
        <v>15</v>
      </c>
      <c r="H448">
        <v>182</v>
      </c>
      <c r="I448">
        <v>55</v>
      </c>
      <c r="J448">
        <v>70</v>
      </c>
      <c r="K448">
        <v>0.76793248945147596</v>
      </c>
      <c r="L448">
        <v>0.72222222222222199</v>
      </c>
      <c r="M448">
        <v>0.94047619047619002</v>
      </c>
      <c r="N448">
        <v>0.74437627811860896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1261</v>
      </c>
      <c r="F449">
        <v>1251</v>
      </c>
      <c r="G449">
        <v>10</v>
      </c>
      <c r="H449">
        <v>1247</v>
      </c>
      <c r="I449">
        <v>14</v>
      </c>
      <c r="J449">
        <v>4</v>
      </c>
      <c r="K449">
        <v>0.98889770023790602</v>
      </c>
      <c r="L449">
        <v>0.99680255795363704</v>
      </c>
      <c r="M449">
        <v>1.0079936051159</v>
      </c>
      <c r="N449">
        <v>0.99283439490445802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843</v>
      </c>
      <c r="F450">
        <v>841</v>
      </c>
      <c r="G450">
        <v>2</v>
      </c>
      <c r="H450">
        <v>747</v>
      </c>
      <c r="I450">
        <v>96</v>
      </c>
      <c r="J450">
        <v>94</v>
      </c>
      <c r="K450">
        <v>0.88612099644128095</v>
      </c>
      <c r="L450">
        <v>0.88822829964328098</v>
      </c>
      <c r="M450">
        <v>1.00237812128418</v>
      </c>
      <c r="N450">
        <v>0.88717339667458395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247</v>
      </c>
      <c r="F451">
        <v>252</v>
      </c>
      <c r="G451">
        <v>5</v>
      </c>
      <c r="H451">
        <v>187</v>
      </c>
      <c r="I451">
        <v>60</v>
      </c>
      <c r="J451">
        <v>65</v>
      </c>
      <c r="K451">
        <v>0.75708502024291502</v>
      </c>
      <c r="L451">
        <v>0.74206349206349198</v>
      </c>
      <c r="M451">
        <v>0.98015873015873001</v>
      </c>
      <c r="N451">
        <v>0.74949899799599196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916</v>
      </c>
      <c r="F452">
        <v>920</v>
      </c>
      <c r="G452">
        <v>4</v>
      </c>
      <c r="H452">
        <v>909</v>
      </c>
      <c r="I452">
        <v>7</v>
      </c>
      <c r="J452">
        <v>11</v>
      </c>
      <c r="K452">
        <v>0.99235807860262004</v>
      </c>
      <c r="L452">
        <v>0.98804347826086902</v>
      </c>
      <c r="M452">
        <v>0.99565217391304295</v>
      </c>
      <c r="N452">
        <v>0.99019607843137203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551</v>
      </c>
      <c r="F453">
        <v>549</v>
      </c>
      <c r="G453">
        <v>2</v>
      </c>
      <c r="H453">
        <v>449</v>
      </c>
      <c r="I453">
        <v>102</v>
      </c>
      <c r="J453">
        <v>100</v>
      </c>
      <c r="K453">
        <v>0.81488203266787596</v>
      </c>
      <c r="L453">
        <v>0.81785063752276799</v>
      </c>
      <c r="M453">
        <v>1.00364298724954</v>
      </c>
      <c r="N453">
        <v>0.81636363636363596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217</v>
      </c>
      <c r="F454">
        <v>204</v>
      </c>
      <c r="G454">
        <v>13</v>
      </c>
      <c r="H454">
        <v>160</v>
      </c>
      <c r="I454">
        <v>57</v>
      </c>
      <c r="J454">
        <v>44</v>
      </c>
      <c r="K454">
        <v>0.73732718894009197</v>
      </c>
      <c r="L454">
        <v>0.78431372549019596</v>
      </c>
      <c r="M454">
        <v>1.06372549019607</v>
      </c>
      <c r="N454">
        <v>0.76009501187648398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976</v>
      </c>
      <c r="F455">
        <v>920</v>
      </c>
      <c r="G455">
        <v>56</v>
      </c>
      <c r="H455">
        <v>920</v>
      </c>
      <c r="I455">
        <v>56</v>
      </c>
      <c r="J455">
        <v>0</v>
      </c>
      <c r="K455">
        <v>0.94262295081967196</v>
      </c>
      <c r="L455">
        <v>1</v>
      </c>
      <c r="M455">
        <v>1.0608695652173901</v>
      </c>
      <c r="N455">
        <v>0.97046413502109696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587</v>
      </c>
      <c r="F456">
        <v>549</v>
      </c>
      <c r="G456">
        <v>38</v>
      </c>
      <c r="H456">
        <v>488</v>
      </c>
      <c r="I456">
        <v>99</v>
      </c>
      <c r="J456">
        <v>61</v>
      </c>
      <c r="K456">
        <v>0.83134582623509301</v>
      </c>
      <c r="L456">
        <v>0.88888888888888795</v>
      </c>
      <c r="M456">
        <v>1.0692167577413401</v>
      </c>
      <c r="N456">
        <v>0.85915492957746398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211</v>
      </c>
      <c r="F457">
        <v>204</v>
      </c>
      <c r="G457">
        <v>7</v>
      </c>
      <c r="H457">
        <v>156</v>
      </c>
      <c r="I457">
        <v>55</v>
      </c>
      <c r="J457">
        <v>48</v>
      </c>
      <c r="K457">
        <v>0.73933649289099501</v>
      </c>
      <c r="L457">
        <v>0.76470588235294101</v>
      </c>
      <c r="M457">
        <v>1.03431372549019</v>
      </c>
      <c r="N457">
        <v>0.75180722891566198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934</v>
      </c>
      <c r="F458">
        <v>920</v>
      </c>
      <c r="G458">
        <v>14</v>
      </c>
      <c r="H458">
        <v>918</v>
      </c>
      <c r="I458">
        <v>16</v>
      </c>
      <c r="J458">
        <v>2</v>
      </c>
      <c r="K458">
        <v>0.98286937901498905</v>
      </c>
      <c r="L458">
        <v>0.99782608695652097</v>
      </c>
      <c r="M458">
        <v>1.0152173913043401</v>
      </c>
      <c r="N458">
        <v>0.990291262135922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490</v>
      </c>
      <c r="I459">
        <v>91</v>
      </c>
      <c r="J459">
        <v>59</v>
      </c>
      <c r="K459">
        <v>0.843373493975903</v>
      </c>
      <c r="L459">
        <v>0.89253187613843299</v>
      </c>
      <c r="M459">
        <v>1.0582877959927099</v>
      </c>
      <c r="N459">
        <v>0.86725663716814105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204</v>
      </c>
      <c r="F460">
        <v>204</v>
      </c>
      <c r="G460">
        <v>0</v>
      </c>
      <c r="H460">
        <v>160</v>
      </c>
      <c r="I460">
        <v>44</v>
      </c>
      <c r="J460">
        <v>44</v>
      </c>
      <c r="K460">
        <v>0.78431372549019596</v>
      </c>
      <c r="L460">
        <v>0.78431372549019596</v>
      </c>
      <c r="M460">
        <v>1</v>
      </c>
      <c r="N460">
        <v>0.78431372549019596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999</v>
      </c>
      <c r="F461">
        <v>946</v>
      </c>
      <c r="G461">
        <v>53</v>
      </c>
      <c r="H461">
        <v>943</v>
      </c>
      <c r="I461">
        <v>56</v>
      </c>
      <c r="J461">
        <v>3</v>
      </c>
      <c r="K461">
        <v>0.94394394394394399</v>
      </c>
      <c r="L461">
        <v>0.99682875264270598</v>
      </c>
      <c r="M461">
        <v>1.05602536997885</v>
      </c>
      <c r="N461">
        <v>0.96966580976863703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706</v>
      </c>
      <c r="F462">
        <v>703</v>
      </c>
      <c r="G462">
        <v>3</v>
      </c>
      <c r="H462">
        <v>627</v>
      </c>
      <c r="I462">
        <v>79</v>
      </c>
      <c r="J462">
        <v>76</v>
      </c>
      <c r="K462">
        <v>0.88810198300283205</v>
      </c>
      <c r="L462">
        <v>0.891891891891891</v>
      </c>
      <c r="M462">
        <v>1.0042674253200501</v>
      </c>
      <c r="N462">
        <v>0.88999290276791998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212</v>
      </c>
      <c r="F463">
        <v>247</v>
      </c>
      <c r="G463">
        <v>35</v>
      </c>
      <c r="H463">
        <v>160</v>
      </c>
      <c r="I463">
        <v>52</v>
      </c>
      <c r="J463">
        <v>87</v>
      </c>
      <c r="K463">
        <v>0.75471698113207497</v>
      </c>
      <c r="L463">
        <v>0.64777327935222595</v>
      </c>
      <c r="M463">
        <v>0.85829959514169996</v>
      </c>
      <c r="N463">
        <v>0.697167755991285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1013</v>
      </c>
      <c r="F464">
        <v>946</v>
      </c>
      <c r="G464">
        <v>67</v>
      </c>
      <c r="H464">
        <v>945</v>
      </c>
      <c r="I464">
        <v>68</v>
      </c>
      <c r="J464">
        <v>1</v>
      </c>
      <c r="K464">
        <v>0.93287265547877596</v>
      </c>
      <c r="L464">
        <v>0.99894291754756803</v>
      </c>
      <c r="M464">
        <v>1.07082452431289</v>
      </c>
      <c r="N464">
        <v>0.96477794793261795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708</v>
      </c>
      <c r="F465">
        <v>703</v>
      </c>
      <c r="G465">
        <v>5</v>
      </c>
      <c r="H465">
        <v>635</v>
      </c>
      <c r="I465">
        <v>73</v>
      </c>
      <c r="J465">
        <v>68</v>
      </c>
      <c r="K465">
        <v>0.89689265536723095</v>
      </c>
      <c r="L465">
        <v>0.903271692745377</v>
      </c>
      <c r="M465">
        <v>1.0071123755334199</v>
      </c>
      <c r="N465">
        <v>0.90007087172218203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227</v>
      </c>
      <c r="F466">
        <v>247</v>
      </c>
      <c r="G466">
        <v>20</v>
      </c>
      <c r="H466">
        <v>168</v>
      </c>
      <c r="I466">
        <v>59</v>
      </c>
      <c r="J466">
        <v>79</v>
      </c>
      <c r="K466">
        <v>0.740088105726872</v>
      </c>
      <c r="L466">
        <v>0.68016194331983804</v>
      </c>
      <c r="M466">
        <v>0.91902834008097101</v>
      </c>
      <c r="N466">
        <v>0.70886075949367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962</v>
      </c>
      <c r="F467">
        <v>946</v>
      </c>
      <c r="G467">
        <v>16</v>
      </c>
      <c r="H467">
        <v>942</v>
      </c>
      <c r="I467">
        <v>20</v>
      </c>
      <c r="J467">
        <v>4</v>
      </c>
      <c r="K467">
        <v>0.97920997920997899</v>
      </c>
      <c r="L467">
        <v>0.99577167019027402</v>
      </c>
      <c r="M467">
        <v>1.0169133192388999</v>
      </c>
      <c r="N467">
        <v>0.98742138364779797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704</v>
      </c>
      <c r="F468">
        <v>703</v>
      </c>
      <c r="G468">
        <v>1</v>
      </c>
      <c r="H468">
        <v>634</v>
      </c>
      <c r="I468">
        <v>70</v>
      </c>
      <c r="J468">
        <v>69</v>
      </c>
      <c r="K468">
        <v>0.90056818181818099</v>
      </c>
      <c r="L468">
        <v>0.90184921763869097</v>
      </c>
      <c r="M468">
        <v>1.00142247510668</v>
      </c>
      <c r="N468">
        <v>0.90120824449182602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236</v>
      </c>
      <c r="F469">
        <v>247</v>
      </c>
      <c r="G469">
        <v>11</v>
      </c>
      <c r="H469">
        <v>179</v>
      </c>
      <c r="I469">
        <v>57</v>
      </c>
      <c r="J469">
        <v>68</v>
      </c>
      <c r="K469">
        <v>0.75847457627118597</v>
      </c>
      <c r="L469">
        <v>0.72469635627530304</v>
      </c>
      <c r="M469">
        <v>0.95546558704453399</v>
      </c>
      <c r="N469">
        <v>0.741200828157349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1013</v>
      </c>
      <c r="F470">
        <v>999</v>
      </c>
      <c r="G470">
        <v>14</v>
      </c>
      <c r="H470">
        <v>991</v>
      </c>
      <c r="I470">
        <v>22</v>
      </c>
      <c r="J470">
        <v>8</v>
      </c>
      <c r="K470">
        <v>0.97828232971372098</v>
      </c>
      <c r="L470">
        <v>0.99199199199199195</v>
      </c>
      <c r="M470">
        <v>1.0140140140140099</v>
      </c>
      <c r="N470">
        <v>0.98508946322067603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872</v>
      </c>
      <c r="F471">
        <v>835</v>
      </c>
      <c r="G471">
        <v>37</v>
      </c>
      <c r="H471">
        <v>765</v>
      </c>
      <c r="I471">
        <v>107</v>
      </c>
      <c r="J471">
        <v>70</v>
      </c>
      <c r="K471">
        <v>0.87729357798165097</v>
      </c>
      <c r="L471">
        <v>0.91616766467065802</v>
      </c>
      <c r="M471">
        <v>1.0443113772454999</v>
      </c>
      <c r="N471">
        <v>0.89630931458699403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253</v>
      </c>
      <c r="F472">
        <v>266</v>
      </c>
      <c r="G472">
        <v>13</v>
      </c>
      <c r="H472">
        <v>158</v>
      </c>
      <c r="I472">
        <v>95</v>
      </c>
      <c r="J472">
        <v>108</v>
      </c>
      <c r="K472">
        <v>0.624505928853754</v>
      </c>
      <c r="L472">
        <v>0.59398496240601495</v>
      </c>
      <c r="M472">
        <v>0.95112781954887204</v>
      </c>
      <c r="N472">
        <v>0.60886319845857395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994</v>
      </c>
      <c r="F473">
        <v>999</v>
      </c>
      <c r="G473">
        <v>5</v>
      </c>
      <c r="H473">
        <v>968</v>
      </c>
      <c r="I473">
        <v>26</v>
      </c>
      <c r="J473">
        <v>31</v>
      </c>
      <c r="K473">
        <v>0.97384305835009999</v>
      </c>
      <c r="L473">
        <v>0.968968968968969</v>
      </c>
      <c r="M473">
        <v>0.994994994994995</v>
      </c>
      <c r="N473">
        <v>0.97139989964877005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821</v>
      </c>
      <c r="F474">
        <v>835</v>
      </c>
      <c r="G474">
        <v>14</v>
      </c>
      <c r="H474">
        <v>738</v>
      </c>
      <c r="I474">
        <v>83</v>
      </c>
      <c r="J474">
        <v>97</v>
      </c>
      <c r="K474">
        <v>0.89890377588306902</v>
      </c>
      <c r="L474">
        <v>0.88383233532934102</v>
      </c>
      <c r="M474">
        <v>0.98323353293413096</v>
      </c>
      <c r="N474">
        <v>0.89130434782608703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248</v>
      </c>
      <c r="F475">
        <v>266</v>
      </c>
      <c r="G475">
        <v>18</v>
      </c>
      <c r="H475">
        <v>188</v>
      </c>
      <c r="I475">
        <v>60</v>
      </c>
      <c r="J475">
        <v>78</v>
      </c>
      <c r="K475">
        <v>0.75806451612903203</v>
      </c>
      <c r="L475">
        <v>0.70676691729323304</v>
      </c>
      <c r="M475">
        <v>0.93233082706766901</v>
      </c>
      <c r="N475">
        <v>0.73151750972762597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1015</v>
      </c>
      <c r="F476">
        <v>999</v>
      </c>
      <c r="G476">
        <v>16</v>
      </c>
      <c r="H476">
        <v>995</v>
      </c>
      <c r="I476">
        <v>20</v>
      </c>
      <c r="J476">
        <v>4</v>
      </c>
      <c r="K476">
        <v>0.98029556650246297</v>
      </c>
      <c r="L476">
        <v>0.99599599599599598</v>
      </c>
      <c r="M476">
        <v>1.0160160160160101</v>
      </c>
      <c r="N476">
        <v>0.98808341608738803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856</v>
      </c>
      <c r="F477">
        <v>835</v>
      </c>
      <c r="G477">
        <v>21</v>
      </c>
      <c r="H477">
        <v>761</v>
      </c>
      <c r="I477">
        <v>95</v>
      </c>
      <c r="J477">
        <v>74</v>
      </c>
      <c r="K477">
        <v>0.88901869158878499</v>
      </c>
      <c r="L477">
        <v>0.91137724550898203</v>
      </c>
      <c r="M477">
        <v>1.0251497005988</v>
      </c>
      <c r="N477">
        <v>0.90005913660555803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258</v>
      </c>
      <c r="F478">
        <v>266</v>
      </c>
      <c r="G478">
        <v>8</v>
      </c>
      <c r="H478">
        <v>185</v>
      </c>
      <c r="I478">
        <v>73</v>
      </c>
      <c r="J478">
        <v>81</v>
      </c>
      <c r="K478">
        <v>0.71705426356589097</v>
      </c>
      <c r="L478">
        <v>0.69548872180451105</v>
      </c>
      <c r="M478">
        <v>0.96992481203007497</v>
      </c>
      <c r="N478">
        <v>0.70610687022900698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1057</v>
      </c>
      <c r="F479">
        <v>1079</v>
      </c>
      <c r="G479">
        <v>22</v>
      </c>
      <c r="H479">
        <v>1044</v>
      </c>
      <c r="I479">
        <v>13</v>
      </c>
      <c r="J479">
        <v>35</v>
      </c>
      <c r="K479">
        <v>0.98770104068117304</v>
      </c>
      <c r="L479">
        <v>0.96756255792400303</v>
      </c>
      <c r="M479">
        <v>0.97961075069508796</v>
      </c>
      <c r="N479">
        <v>0.97752808988763995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669</v>
      </c>
      <c r="F480">
        <v>680</v>
      </c>
      <c r="G480">
        <v>11</v>
      </c>
      <c r="H480">
        <v>609</v>
      </c>
      <c r="I480">
        <v>60</v>
      </c>
      <c r="J480">
        <v>71</v>
      </c>
      <c r="K480">
        <v>0.910313901345291</v>
      </c>
      <c r="L480">
        <v>0.89558823529411702</v>
      </c>
      <c r="M480">
        <v>0.98382352941176399</v>
      </c>
      <c r="N480">
        <v>0.90289103039288299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150</v>
      </c>
      <c r="I481">
        <v>35</v>
      </c>
      <c r="J481">
        <v>97</v>
      </c>
      <c r="K481">
        <v>0.81081081081080997</v>
      </c>
      <c r="L481">
        <v>0.60728744939271195</v>
      </c>
      <c r="M481">
        <v>0.748987854251012</v>
      </c>
      <c r="N481">
        <v>0.69444444444444398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1045</v>
      </c>
      <c r="F482">
        <v>1079</v>
      </c>
      <c r="G482">
        <v>34</v>
      </c>
      <c r="H482">
        <v>1028</v>
      </c>
      <c r="I482">
        <v>17</v>
      </c>
      <c r="J482">
        <v>51</v>
      </c>
      <c r="K482">
        <v>0.98373205741626701</v>
      </c>
      <c r="L482">
        <v>0.95273401297497595</v>
      </c>
      <c r="M482">
        <v>0.96848934198331704</v>
      </c>
      <c r="N482">
        <v>0.967984934086629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664</v>
      </c>
      <c r="F483">
        <v>680</v>
      </c>
      <c r="G483">
        <v>16</v>
      </c>
      <c r="H483">
        <v>618</v>
      </c>
      <c r="I483">
        <v>46</v>
      </c>
      <c r="J483">
        <v>62</v>
      </c>
      <c r="K483">
        <v>0.93072289156626498</v>
      </c>
      <c r="L483">
        <v>0.90882352941176403</v>
      </c>
      <c r="M483">
        <v>0.97647058823529398</v>
      </c>
      <c r="N483">
        <v>0.91964285714285698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233</v>
      </c>
      <c r="F484">
        <v>247</v>
      </c>
      <c r="G484">
        <v>14</v>
      </c>
      <c r="H484">
        <v>192</v>
      </c>
      <c r="I484">
        <v>41</v>
      </c>
      <c r="J484">
        <v>55</v>
      </c>
      <c r="K484">
        <v>0.82403433476394805</v>
      </c>
      <c r="L484">
        <v>0.77732793522267196</v>
      </c>
      <c r="M484">
        <v>0.94331983805667996</v>
      </c>
      <c r="N484">
        <v>0.8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1091</v>
      </c>
      <c r="F485">
        <v>1079</v>
      </c>
      <c r="G485">
        <v>12</v>
      </c>
      <c r="H485">
        <v>1076</v>
      </c>
      <c r="I485">
        <v>15</v>
      </c>
      <c r="J485">
        <v>3</v>
      </c>
      <c r="K485">
        <v>0.986251145737855</v>
      </c>
      <c r="L485">
        <v>0.99721964782205696</v>
      </c>
      <c r="M485">
        <v>1.0111214087117699</v>
      </c>
      <c r="N485">
        <v>0.99170506912442402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687</v>
      </c>
      <c r="F486">
        <v>680</v>
      </c>
      <c r="G486">
        <v>7</v>
      </c>
      <c r="H486">
        <v>642</v>
      </c>
      <c r="I486">
        <v>45</v>
      </c>
      <c r="J486">
        <v>38</v>
      </c>
      <c r="K486">
        <v>0.93449781659388598</v>
      </c>
      <c r="L486">
        <v>0.94411764705882295</v>
      </c>
      <c r="M486">
        <v>1.0102941176470499</v>
      </c>
      <c r="N486">
        <v>0.93928310168251605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236</v>
      </c>
      <c r="F487">
        <v>247</v>
      </c>
      <c r="G487">
        <v>11</v>
      </c>
      <c r="H487">
        <v>198</v>
      </c>
      <c r="I487">
        <v>38</v>
      </c>
      <c r="J487">
        <v>49</v>
      </c>
      <c r="K487">
        <v>0.83898305084745695</v>
      </c>
      <c r="L487">
        <v>0.80161943319838003</v>
      </c>
      <c r="M487">
        <v>0.95546558704453399</v>
      </c>
      <c r="N487">
        <v>0.81987577639751497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946</v>
      </c>
      <c r="F488">
        <v>946</v>
      </c>
      <c r="G488">
        <v>0</v>
      </c>
      <c r="H488">
        <v>938</v>
      </c>
      <c r="I488">
        <v>8</v>
      </c>
      <c r="J488">
        <v>8</v>
      </c>
      <c r="K488">
        <v>0.99154334038054903</v>
      </c>
      <c r="L488">
        <v>0.99154334038054903</v>
      </c>
      <c r="M488">
        <v>1</v>
      </c>
      <c r="N488">
        <v>0.99154334038054903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684</v>
      </c>
      <c r="F489">
        <v>718</v>
      </c>
      <c r="G489">
        <v>34</v>
      </c>
      <c r="H489">
        <v>609</v>
      </c>
      <c r="I489">
        <v>75</v>
      </c>
      <c r="J489">
        <v>109</v>
      </c>
      <c r="K489">
        <v>0.890350877192982</v>
      </c>
      <c r="L489">
        <v>0.84818941504178202</v>
      </c>
      <c r="M489">
        <v>0.95264623955431704</v>
      </c>
      <c r="N489">
        <v>0.86875891583452203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218</v>
      </c>
      <c r="F490">
        <v>207</v>
      </c>
      <c r="G490">
        <v>11</v>
      </c>
      <c r="H490">
        <v>134</v>
      </c>
      <c r="I490">
        <v>84</v>
      </c>
      <c r="J490">
        <v>73</v>
      </c>
      <c r="K490">
        <v>0.61467889908256801</v>
      </c>
      <c r="L490">
        <v>0.647342995169082</v>
      </c>
      <c r="M490">
        <v>1.05314009661835</v>
      </c>
      <c r="N490">
        <v>0.63058823529411701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921</v>
      </c>
      <c r="F491">
        <v>946</v>
      </c>
      <c r="G491">
        <v>25</v>
      </c>
      <c r="H491">
        <v>913</v>
      </c>
      <c r="I491">
        <v>8</v>
      </c>
      <c r="J491">
        <v>33</v>
      </c>
      <c r="K491">
        <v>0.99131378935939196</v>
      </c>
      <c r="L491">
        <v>0.96511627906976705</v>
      </c>
      <c r="M491">
        <v>0.97357293868921702</v>
      </c>
      <c r="N491">
        <v>0.97803963577932496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715</v>
      </c>
      <c r="F492">
        <v>718</v>
      </c>
      <c r="G492">
        <v>3</v>
      </c>
      <c r="H492">
        <v>645</v>
      </c>
      <c r="I492">
        <v>70</v>
      </c>
      <c r="J492">
        <v>73</v>
      </c>
      <c r="K492">
        <v>0.90209790209790197</v>
      </c>
      <c r="L492">
        <v>0.89832869080779898</v>
      </c>
      <c r="M492">
        <v>0.995821727019498</v>
      </c>
      <c r="N492">
        <v>0.90020935101186295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203</v>
      </c>
      <c r="F493">
        <v>207</v>
      </c>
      <c r="G493">
        <v>4</v>
      </c>
      <c r="H493">
        <v>140</v>
      </c>
      <c r="I493">
        <v>63</v>
      </c>
      <c r="J493">
        <v>67</v>
      </c>
      <c r="K493">
        <v>0.68965517241379304</v>
      </c>
      <c r="L493">
        <v>0.67632850241545805</v>
      </c>
      <c r="M493">
        <v>0.98067632850241504</v>
      </c>
      <c r="N493">
        <v>0.68292682926829196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958</v>
      </c>
      <c r="F494">
        <v>946</v>
      </c>
      <c r="G494">
        <v>12</v>
      </c>
      <c r="H494">
        <v>943</v>
      </c>
      <c r="I494">
        <v>15</v>
      </c>
      <c r="J494">
        <v>3</v>
      </c>
      <c r="K494">
        <v>0.98434237995824603</v>
      </c>
      <c r="L494">
        <v>0.99682875264270598</v>
      </c>
      <c r="M494">
        <v>1.0126849894291701</v>
      </c>
      <c r="N494">
        <v>0.99054621848739499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716</v>
      </c>
      <c r="F495">
        <v>718</v>
      </c>
      <c r="G495">
        <v>2</v>
      </c>
      <c r="H495">
        <v>648</v>
      </c>
      <c r="I495">
        <v>68</v>
      </c>
      <c r="J495">
        <v>70</v>
      </c>
      <c r="K495">
        <v>0.90502793296089301</v>
      </c>
      <c r="L495">
        <v>0.90250696378829998</v>
      </c>
      <c r="M495">
        <v>0.997214484679665</v>
      </c>
      <c r="N495">
        <v>0.90376569037656895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204</v>
      </c>
      <c r="F496">
        <v>207</v>
      </c>
      <c r="G496">
        <v>3</v>
      </c>
      <c r="H496">
        <v>135</v>
      </c>
      <c r="I496">
        <v>69</v>
      </c>
      <c r="J496">
        <v>72</v>
      </c>
      <c r="K496">
        <v>0.66176470588235203</v>
      </c>
      <c r="L496">
        <v>0.65217391304347805</v>
      </c>
      <c r="M496">
        <v>0.98550724637681097</v>
      </c>
      <c r="N496">
        <v>0.65693430656934304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998</v>
      </c>
      <c r="F497">
        <v>985</v>
      </c>
      <c r="G497">
        <v>13</v>
      </c>
      <c r="H497">
        <v>977</v>
      </c>
      <c r="I497">
        <v>21</v>
      </c>
      <c r="J497">
        <v>8</v>
      </c>
      <c r="K497">
        <v>0.97895791583166303</v>
      </c>
      <c r="L497">
        <v>0.99187817258883204</v>
      </c>
      <c r="M497">
        <v>1.0131979695431399</v>
      </c>
      <c r="N497">
        <v>0.98537569339384701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743</v>
      </c>
      <c r="F498">
        <v>720</v>
      </c>
      <c r="G498">
        <v>23</v>
      </c>
      <c r="H498">
        <v>658</v>
      </c>
      <c r="I498">
        <v>85</v>
      </c>
      <c r="J498">
        <v>62</v>
      </c>
      <c r="K498">
        <v>0.88559892328398304</v>
      </c>
      <c r="L498">
        <v>0.91388888888888797</v>
      </c>
      <c r="M498">
        <v>1.0319444444444399</v>
      </c>
      <c r="N498">
        <v>0.89952153110047794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262</v>
      </c>
      <c r="F499">
        <v>214</v>
      </c>
      <c r="G499">
        <v>48</v>
      </c>
      <c r="H499">
        <v>172</v>
      </c>
      <c r="I499">
        <v>90</v>
      </c>
      <c r="J499">
        <v>42</v>
      </c>
      <c r="K499">
        <v>0.65648854961832004</v>
      </c>
      <c r="L499">
        <v>0.80373831775700899</v>
      </c>
      <c r="M499">
        <v>1.2242990654205601</v>
      </c>
      <c r="N499">
        <v>0.72268907563025198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975</v>
      </c>
      <c r="F500">
        <v>985</v>
      </c>
      <c r="G500">
        <v>10</v>
      </c>
      <c r="H500">
        <v>956</v>
      </c>
      <c r="I500">
        <v>19</v>
      </c>
      <c r="J500">
        <v>29</v>
      </c>
      <c r="K500">
        <v>0.98051282051281996</v>
      </c>
      <c r="L500">
        <v>0.97055837563451697</v>
      </c>
      <c r="M500">
        <v>0.98984771573604002</v>
      </c>
      <c r="N500">
        <v>0.97551020408163203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750</v>
      </c>
      <c r="F501">
        <v>720</v>
      </c>
      <c r="G501">
        <v>30</v>
      </c>
      <c r="H501">
        <v>662</v>
      </c>
      <c r="I501">
        <v>88</v>
      </c>
      <c r="J501">
        <v>58</v>
      </c>
      <c r="K501">
        <v>0.88266666666666604</v>
      </c>
      <c r="L501">
        <v>0.91944444444444395</v>
      </c>
      <c r="M501">
        <v>1.0416666666666601</v>
      </c>
      <c r="N501">
        <v>0.90068027210884305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177</v>
      </c>
      <c r="F502">
        <v>214</v>
      </c>
      <c r="G502">
        <v>37</v>
      </c>
      <c r="H502">
        <v>134</v>
      </c>
      <c r="I502">
        <v>43</v>
      </c>
      <c r="J502">
        <v>80</v>
      </c>
      <c r="K502">
        <v>0.75706214689265505</v>
      </c>
      <c r="L502">
        <v>0.62616822429906505</v>
      </c>
      <c r="M502">
        <v>0.82710280373831702</v>
      </c>
      <c r="N502">
        <v>0.68542199488490996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1004</v>
      </c>
      <c r="F503">
        <v>985</v>
      </c>
      <c r="G503">
        <v>19</v>
      </c>
      <c r="H503">
        <v>981</v>
      </c>
      <c r="I503">
        <v>23</v>
      </c>
      <c r="J503">
        <v>4</v>
      </c>
      <c r="K503">
        <v>0.97709163346613503</v>
      </c>
      <c r="L503">
        <v>0.99593908629441597</v>
      </c>
      <c r="M503">
        <v>1.0192893401015199</v>
      </c>
      <c r="N503">
        <v>0.986425339366516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735</v>
      </c>
      <c r="F504">
        <v>720</v>
      </c>
      <c r="G504">
        <v>15</v>
      </c>
      <c r="H504">
        <v>661</v>
      </c>
      <c r="I504">
        <v>74</v>
      </c>
      <c r="J504">
        <v>59</v>
      </c>
      <c r="K504">
        <v>0.899319727891156</v>
      </c>
      <c r="L504">
        <v>0.91805555555555496</v>
      </c>
      <c r="M504">
        <v>1.0208333333333299</v>
      </c>
      <c r="N504">
        <v>0.90859106529209599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237</v>
      </c>
      <c r="F505">
        <v>214</v>
      </c>
      <c r="G505">
        <v>23</v>
      </c>
      <c r="H505">
        <v>162</v>
      </c>
      <c r="I505">
        <v>75</v>
      </c>
      <c r="J505">
        <v>52</v>
      </c>
      <c r="K505">
        <v>0.683544303797468</v>
      </c>
      <c r="L505">
        <v>0.75700934579439205</v>
      </c>
      <c r="M505">
        <v>1.10747663551401</v>
      </c>
      <c r="N505">
        <v>0.71840354767184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1147</v>
      </c>
      <c r="F506">
        <v>1166</v>
      </c>
      <c r="G506">
        <v>19</v>
      </c>
      <c r="H506">
        <v>1142</v>
      </c>
      <c r="I506">
        <v>5</v>
      </c>
      <c r="J506">
        <v>24</v>
      </c>
      <c r="K506">
        <v>0.99564080209241501</v>
      </c>
      <c r="L506">
        <v>0.97941680960548805</v>
      </c>
      <c r="M506">
        <v>0.983704974271012</v>
      </c>
      <c r="N506">
        <v>0.98746217034154704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703</v>
      </c>
      <c r="F507">
        <v>728</v>
      </c>
      <c r="G507">
        <v>25</v>
      </c>
      <c r="H507">
        <v>630</v>
      </c>
      <c r="I507">
        <v>73</v>
      </c>
      <c r="J507">
        <v>98</v>
      </c>
      <c r="K507">
        <v>0.89615931721194797</v>
      </c>
      <c r="L507">
        <v>0.86538461538461497</v>
      </c>
      <c r="M507">
        <v>0.96565934065934</v>
      </c>
      <c r="N507">
        <v>0.88050314465408797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243</v>
      </c>
      <c r="F508">
        <v>270</v>
      </c>
      <c r="G508">
        <v>27</v>
      </c>
      <c r="H508">
        <v>179</v>
      </c>
      <c r="I508">
        <v>64</v>
      </c>
      <c r="J508">
        <v>91</v>
      </c>
      <c r="K508">
        <v>0.73662551440329205</v>
      </c>
      <c r="L508">
        <v>0.66296296296296298</v>
      </c>
      <c r="M508">
        <v>0.9</v>
      </c>
      <c r="N508">
        <v>0.69785575048732895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1134</v>
      </c>
      <c r="F509">
        <v>1166</v>
      </c>
      <c r="G509">
        <v>32</v>
      </c>
      <c r="H509">
        <v>1121</v>
      </c>
      <c r="I509">
        <v>13</v>
      </c>
      <c r="J509">
        <v>45</v>
      </c>
      <c r="K509">
        <v>0.98853615520282101</v>
      </c>
      <c r="L509">
        <v>0.96140651801029098</v>
      </c>
      <c r="M509">
        <v>0.97255574614065099</v>
      </c>
      <c r="N509">
        <v>0.97478260869565203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724</v>
      </c>
      <c r="F510">
        <v>728</v>
      </c>
      <c r="G510">
        <v>4</v>
      </c>
      <c r="H510">
        <v>660</v>
      </c>
      <c r="I510">
        <v>64</v>
      </c>
      <c r="J510">
        <v>68</v>
      </c>
      <c r="K510">
        <v>0.91160220994475105</v>
      </c>
      <c r="L510">
        <v>0.90659340659340604</v>
      </c>
      <c r="M510">
        <v>0.99450549450549397</v>
      </c>
      <c r="N510">
        <v>0.90909090909090895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260</v>
      </c>
      <c r="F511">
        <v>270</v>
      </c>
      <c r="G511">
        <v>10</v>
      </c>
      <c r="H511">
        <v>213</v>
      </c>
      <c r="I511">
        <v>47</v>
      </c>
      <c r="J511">
        <v>57</v>
      </c>
      <c r="K511">
        <v>0.81923076923076898</v>
      </c>
      <c r="L511">
        <v>0.78888888888888797</v>
      </c>
      <c r="M511">
        <v>0.96296296296296202</v>
      </c>
      <c r="N511">
        <v>0.80377358490565998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1185</v>
      </c>
      <c r="F512">
        <v>1166</v>
      </c>
      <c r="G512">
        <v>19</v>
      </c>
      <c r="H512">
        <v>1166</v>
      </c>
      <c r="I512">
        <v>19</v>
      </c>
      <c r="J512">
        <v>0</v>
      </c>
      <c r="K512">
        <v>0.98396624472573802</v>
      </c>
      <c r="L512">
        <v>1</v>
      </c>
      <c r="M512">
        <v>1.01629502572898</v>
      </c>
      <c r="N512">
        <v>0.99191833262441498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719</v>
      </c>
      <c r="F513">
        <v>728</v>
      </c>
      <c r="G513">
        <v>9</v>
      </c>
      <c r="H513">
        <v>662</v>
      </c>
      <c r="I513">
        <v>57</v>
      </c>
      <c r="J513">
        <v>66</v>
      </c>
      <c r="K513">
        <v>0.92072322670375495</v>
      </c>
      <c r="L513">
        <v>0.909340659340659</v>
      </c>
      <c r="M513">
        <v>0.98763736263736202</v>
      </c>
      <c r="N513">
        <v>0.91499654457498203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250</v>
      </c>
      <c r="F514">
        <v>270</v>
      </c>
      <c r="G514">
        <v>20</v>
      </c>
      <c r="H514">
        <v>201</v>
      </c>
      <c r="I514">
        <v>49</v>
      </c>
      <c r="J514">
        <v>69</v>
      </c>
      <c r="K514">
        <v>0.80400000000000005</v>
      </c>
      <c r="L514">
        <v>0.74444444444444402</v>
      </c>
      <c r="M514">
        <v>0.92592592592592504</v>
      </c>
      <c r="N514">
        <v>0.77307692307692299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1093</v>
      </c>
      <c r="F515">
        <v>1098</v>
      </c>
      <c r="G515">
        <v>5</v>
      </c>
      <c r="H515">
        <v>1085</v>
      </c>
      <c r="I515">
        <v>8</v>
      </c>
      <c r="J515">
        <v>13</v>
      </c>
      <c r="K515">
        <v>0.99268069533394299</v>
      </c>
      <c r="L515">
        <v>0.98816029143897999</v>
      </c>
      <c r="M515">
        <v>0.99544626593806895</v>
      </c>
      <c r="N515">
        <v>0.990415335463258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871</v>
      </c>
      <c r="F516">
        <v>859</v>
      </c>
      <c r="G516">
        <v>12</v>
      </c>
      <c r="H516">
        <v>786</v>
      </c>
      <c r="I516">
        <v>85</v>
      </c>
      <c r="J516">
        <v>73</v>
      </c>
      <c r="K516">
        <v>0.90241102181400601</v>
      </c>
      <c r="L516">
        <v>0.91501746216530799</v>
      </c>
      <c r="M516">
        <v>1.01396973224679</v>
      </c>
      <c r="N516">
        <v>0.90867052023121397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311</v>
      </c>
      <c r="F517">
        <v>293</v>
      </c>
      <c r="G517">
        <v>18</v>
      </c>
      <c r="H517">
        <v>190</v>
      </c>
      <c r="I517">
        <v>121</v>
      </c>
      <c r="J517">
        <v>103</v>
      </c>
      <c r="K517">
        <v>0.61093247588424404</v>
      </c>
      <c r="L517">
        <v>0.64846416382252503</v>
      </c>
      <c r="M517">
        <v>1.0614334470989699</v>
      </c>
      <c r="N517">
        <v>0.629139072847682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1068</v>
      </c>
      <c r="F518">
        <v>1098</v>
      </c>
      <c r="G518">
        <v>30</v>
      </c>
      <c r="H518">
        <v>1052</v>
      </c>
      <c r="I518">
        <v>16</v>
      </c>
      <c r="J518">
        <v>46</v>
      </c>
      <c r="K518">
        <v>0.98501872659176004</v>
      </c>
      <c r="L518">
        <v>0.95810564663023601</v>
      </c>
      <c r="M518">
        <v>0.97267759562841505</v>
      </c>
      <c r="N518">
        <v>0.97137580794090495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840</v>
      </c>
      <c r="F519">
        <v>859</v>
      </c>
      <c r="G519">
        <v>19</v>
      </c>
      <c r="H519">
        <v>770</v>
      </c>
      <c r="I519">
        <v>70</v>
      </c>
      <c r="J519">
        <v>89</v>
      </c>
      <c r="K519">
        <v>0.91666666666666596</v>
      </c>
      <c r="L519">
        <v>0.89639115250291002</v>
      </c>
      <c r="M519">
        <v>0.97788125727590203</v>
      </c>
      <c r="N519">
        <v>0.90641553855208901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269</v>
      </c>
      <c r="F520">
        <v>293</v>
      </c>
      <c r="G520">
        <v>24</v>
      </c>
      <c r="H520">
        <v>179</v>
      </c>
      <c r="I520">
        <v>90</v>
      </c>
      <c r="J520">
        <v>114</v>
      </c>
      <c r="K520">
        <v>0.66542750929368</v>
      </c>
      <c r="L520">
        <v>0.61092150170648396</v>
      </c>
      <c r="M520">
        <v>0.91808873720136497</v>
      </c>
      <c r="N520">
        <v>0.63701067615658302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1109</v>
      </c>
      <c r="F521">
        <v>1098</v>
      </c>
      <c r="G521">
        <v>11</v>
      </c>
      <c r="H521">
        <v>1094</v>
      </c>
      <c r="I521">
        <v>15</v>
      </c>
      <c r="J521">
        <v>4</v>
      </c>
      <c r="K521">
        <v>0.98647430117222701</v>
      </c>
      <c r="L521">
        <v>0.99635701275045496</v>
      </c>
      <c r="M521">
        <v>1.01001821493624</v>
      </c>
      <c r="N521">
        <v>0.99139102854553696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868</v>
      </c>
      <c r="F522">
        <v>859</v>
      </c>
      <c r="G522">
        <v>9</v>
      </c>
      <c r="H522">
        <v>807</v>
      </c>
      <c r="I522">
        <v>61</v>
      </c>
      <c r="J522">
        <v>52</v>
      </c>
      <c r="K522">
        <v>0.92972350230414702</v>
      </c>
      <c r="L522">
        <v>0.93946449359720596</v>
      </c>
      <c r="M522">
        <v>1.0104772991850901</v>
      </c>
      <c r="N522">
        <v>0.93456861609727804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280</v>
      </c>
      <c r="F523">
        <v>293</v>
      </c>
      <c r="G523">
        <v>13</v>
      </c>
      <c r="H523">
        <v>199</v>
      </c>
      <c r="I523">
        <v>81</v>
      </c>
      <c r="J523">
        <v>94</v>
      </c>
      <c r="K523">
        <v>0.71071428571428497</v>
      </c>
      <c r="L523">
        <v>0.67918088737201299</v>
      </c>
      <c r="M523">
        <v>0.95563139931740604</v>
      </c>
      <c r="N523">
        <v>0.69458987783595105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1118</v>
      </c>
      <c r="F524">
        <v>1140</v>
      </c>
      <c r="G524">
        <v>22</v>
      </c>
      <c r="H524">
        <v>1115</v>
      </c>
      <c r="I524">
        <v>3</v>
      </c>
      <c r="J524">
        <v>25</v>
      </c>
      <c r="K524">
        <v>0.99731663685152006</v>
      </c>
      <c r="L524">
        <v>0.97807017543859598</v>
      </c>
      <c r="M524">
        <v>0.98070175438596496</v>
      </c>
      <c r="N524">
        <v>0.98759964570416203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888</v>
      </c>
      <c r="F525">
        <v>869</v>
      </c>
      <c r="G525">
        <v>19</v>
      </c>
      <c r="H525">
        <v>777</v>
      </c>
      <c r="I525">
        <v>111</v>
      </c>
      <c r="J525">
        <v>92</v>
      </c>
      <c r="K525">
        <v>0.875</v>
      </c>
      <c r="L525">
        <v>0.89413118527042501</v>
      </c>
      <c r="M525">
        <v>1.02186421173762</v>
      </c>
      <c r="N525">
        <v>0.88446215139442197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237</v>
      </c>
      <c r="F526">
        <v>247</v>
      </c>
      <c r="G526">
        <v>10</v>
      </c>
      <c r="H526">
        <v>166</v>
      </c>
      <c r="I526">
        <v>71</v>
      </c>
      <c r="J526">
        <v>81</v>
      </c>
      <c r="K526">
        <v>0.70042194092827004</v>
      </c>
      <c r="L526">
        <v>0.67206477732793501</v>
      </c>
      <c r="M526">
        <v>0.959514170040485</v>
      </c>
      <c r="N526">
        <v>0.68595041322313999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1105</v>
      </c>
      <c r="F527">
        <v>1140</v>
      </c>
      <c r="G527">
        <v>35</v>
      </c>
      <c r="H527">
        <v>1094</v>
      </c>
      <c r="I527">
        <v>11</v>
      </c>
      <c r="J527">
        <v>46</v>
      </c>
      <c r="K527">
        <v>0.99004524886877798</v>
      </c>
      <c r="L527">
        <v>0.95964912280701697</v>
      </c>
      <c r="M527">
        <v>0.96929824561403499</v>
      </c>
      <c r="N527">
        <v>0.97461024498886395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949</v>
      </c>
      <c r="F528">
        <v>869</v>
      </c>
      <c r="G528">
        <v>80</v>
      </c>
      <c r="H528">
        <v>820</v>
      </c>
      <c r="I528">
        <v>129</v>
      </c>
      <c r="J528">
        <v>49</v>
      </c>
      <c r="K528">
        <v>0.86406743940990505</v>
      </c>
      <c r="L528">
        <v>0.94361334867663904</v>
      </c>
      <c r="M528">
        <v>1.09205983889528</v>
      </c>
      <c r="N528">
        <v>0.90209020902090198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256</v>
      </c>
      <c r="F529">
        <v>247</v>
      </c>
      <c r="G529">
        <v>9</v>
      </c>
      <c r="H529">
        <v>185</v>
      </c>
      <c r="I529">
        <v>71</v>
      </c>
      <c r="J529">
        <v>62</v>
      </c>
      <c r="K529">
        <v>0.72265625</v>
      </c>
      <c r="L529">
        <v>0.748987854251012</v>
      </c>
      <c r="M529">
        <v>1.0364372469635601</v>
      </c>
      <c r="N529">
        <v>0.73558648111332003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1149</v>
      </c>
      <c r="F530">
        <v>1140</v>
      </c>
      <c r="G530">
        <v>9</v>
      </c>
      <c r="H530">
        <v>1137</v>
      </c>
      <c r="I530">
        <v>12</v>
      </c>
      <c r="J530">
        <v>3</v>
      </c>
      <c r="K530">
        <v>0.98955613577023405</v>
      </c>
      <c r="L530">
        <v>0.99736842105263102</v>
      </c>
      <c r="M530">
        <v>1.0078947368421001</v>
      </c>
      <c r="N530">
        <v>0.99344692005242397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883</v>
      </c>
      <c r="F531">
        <v>869</v>
      </c>
      <c r="G531">
        <v>14</v>
      </c>
      <c r="H531">
        <v>790</v>
      </c>
      <c r="I531">
        <v>93</v>
      </c>
      <c r="J531">
        <v>79</v>
      </c>
      <c r="K531">
        <v>0.89467723669309096</v>
      </c>
      <c r="L531">
        <v>0.90909090909090895</v>
      </c>
      <c r="M531">
        <v>1.01611047180667</v>
      </c>
      <c r="N531">
        <v>0.90182648401826404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191</v>
      </c>
      <c r="I532">
        <v>59</v>
      </c>
      <c r="J532">
        <v>56</v>
      </c>
      <c r="K532">
        <v>0.76400000000000001</v>
      </c>
      <c r="L532">
        <v>0.77327935222671995</v>
      </c>
      <c r="M532">
        <v>1.01214574898785</v>
      </c>
      <c r="N532">
        <v>0.76861167002011999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980</v>
      </c>
      <c r="F533">
        <v>997</v>
      </c>
      <c r="G533">
        <v>17</v>
      </c>
      <c r="H533">
        <v>973</v>
      </c>
      <c r="I533">
        <v>7</v>
      </c>
      <c r="J533">
        <v>24</v>
      </c>
      <c r="K533">
        <v>0.99285714285714199</v>
      </c>
      <c r="L533">
        <v>0.97592778335005004</v>
      </c>
      <c r="M533">
        <v>0.982948846539618</v>
      </c>
      <c r="N533">
        <v>0.98431967627718697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798</v>
      </c>
      <c r="F534">
        <v>810</v>
      </c>
      <c r="G534">
        <v>12</v>
      </c>
      <c r="H534">
        <v>728</v>
      </c>
      <c r="I534">
        <v>70</v>
      </c>
      <c r="J534">
        <v>82</v>
      </c>
      <c r="K534">
        <v>0.91228070175438503</v>
      </c>
      <c r="L534">
        <v>0.89876543209876503</v>
      </c>
      <c r="M534">
        <v>0.98518518518518505</v>
      </c>
      <c r="N534">
        <v>0.90547263681592005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235</v>
      </c>
      <c r="F535">
        <v>250</v>
      </c>
      <c r="G535">
        <v>15</v>
      </c>
      <c r="H535">
        <v>160</v>
      </c>
      <c r="I535">
        <v>75</v>
      </c>
      <c r="J535">
        <v>90</v>
      </c>
      <c r="K535">
        <v>0.680851063829787</v>
      </c>
      <c r="L535">
        <v>0.64</v>
      </c>
      <c r="M535">
        <v>0.94</v>
      </c>
      <c r="N535">
        <v>0.65979381443298901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976</v>
      </c>
      <c r="F536">
        <v>997</v>
      </c>
      <c r="G536">
        <v>21</v>
      </c>
      <c r="H536">
        <v>969</v>
      </c>
      <c r="I536">
        <v>7</v>
      </c>
      <c r="J536">
        <v>28</v>
      </c>
      <c r="K536">
        <v>0.99282786885245899</v>
      </c>
      <c r="L536">
        <v>0.97191574724172503</v>
      </c>
      <c r="M536">
        <v>0.97893681043129299</v>
      </c>
      <c r="N536">
        <v>0.98226051697921901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819</v>
      </c>
      <c r="F537">
        <v>810</v>
      </c>
      <c r="G537">
        <v>9</v>
      </c>
      <c r="H537">
        <v>755</v>
      </c>
      <c r="I537">
        <v>64</v>
      </c>
      <c r="J537">
        <v>55</v>
      </c>
      <c r="K537">
        <v>0.92185592185592102</v>
      </c>
      <c r="L537">
        <v>0.93209876543209802</v>
      </c>
      <c r="M537">
        <v>1.01111111111111</v>
      </c>
      <c r="N537">
        <v>0.92694904849600901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228</v>
      </c>
      <c r="F538">
        <v>250</v>
      </c>
      <c r="G538">
        <v>22</v>
      </c>
      <c r="H538">
        <v>173</v>
      </c>
      <c r="I538">
        <v>55</v>
      </c>
      <c r="J538">
        <v>77</v>
      </c>
      <c r="K538">
        <v>0.75877192982456099</v>
      </c>
      <c r="L538">
        <v>0.69199999999999995</v>
      </c>
      <c r="M538">
        <v>0.91200000000000003</v>
      </c>
      <c r="N538">
        <v>0.72384937238493696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1005</v>
      </c>
      <c r="F539">
        <v>997</v>
      </c>
      <c r="G539">
        <v>8</v>
      </c>
      <c r="H539">
        <v>995</v>
      </c>
      <c r="I539">
        <v>10</v>
      </c>
      <c r="J539">
        <v>2</v>
      </c>
      <c r="K539">
        <v>0.99004975124378103</v>
      </c>
      <c r="L539">
        <v>0.99799398194583699</v>
      </c>
      <c r="M539">
        <v>1.00802407221665</v>
      </c>
      <c r="N539">
        <v>0.99400599400599399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830</v>
      </c>
      <c r="F540">
        <v>810</v>
      </c>
      <c r="G540">
        <v>20</v>
      </c>
      <c r="H540">
        <v>760</v>
      </c>
      <c r="I540">
        <v>70</v>
      </c>
      <c r="J540">
        <v>50</v>
      </c>
      <c r="K540">
        <v>0.91566265060240903</v>
      </c>
      <c r="L540">
        <v>0.938271604938271</v>
      </c>
      <c r="M540">
        <v>1.0246913580246899</v>
      </c>
      <c r="N540">
        <v>0.92682926829268197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243</v>
      </c>
      <c r="F541">
        <v>250</v>
      </c>
      <c r="G541">
        <v>7</v>
      </c>
      <c r="H541">
        <v>182</v>
      </c>
      <c r="I541">
        <v>61</v>
      </c>
      <c r="J541">
        <v>68</v>
      </c>
      <c r="K541">
        <v>0.748971193415637</v>
      </c>
      <c r="L541">
        <v>0.72799999999999998</v>
      </c>
      <c r="M541">
        <v>0.97199999999999998</v>
      </c>
      <c r="N541">
        <v>0.73833671399594303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915</v>
      </c>
      <c r="F542">
        <v>937</v>
      </c>
      <c r="G542">
        <v>22</v>
      </c>
      <c r="H542">
        <v>904</v>
      </c>
      <c r="I542">
        <v>11</v>
      </c>
      <c r="J542">
        <v>33</v>
      </c>
      <c r="K542">
        <v>0.98797814207650203</v>
      </c>
      <c r="L542">
        <v>0.96478121664887895</v>
      </c>
      <c r="M542">
        <v>0.97652081109925204</v>
      </c>
      <c r="N542">
        <v>0.97624190064794802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691</v>
      </c>
      <c r="F543">
        <v>703</v>
      </c>
      <c r="G543">
        <v>12</v>
      </c>
      <c r="H543">
        <v>593</v>
      </c>
      <c r="I543">
        <v>98</v>
      </c>
      <c r="J543">
        <v>110</v>
      </c>
      <c r="K543">
        <v>0.85817655571635298</v>
      </c>
      <c r="L543">
        <v>0.84352773826458005</v>
      </c>
      <c r="M543">
        <v>0.982930298719772</v>
      </c>
      <c r="N543">
        <v>0.85078909612625497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182</v>
      </c>
      <c r="F544">
        <v>199</v>
      </c>
      <c r="G544">
        <v>17</v>
      </c>
      <c r="H544">
        <v>131</v>
      </c>
      <c r="I544">
        <v>51</v>
      </c>
      <c r="J544">
        <v>68</v>
      </c>
      <c r="K544">
        <v>0.719780219780219</v>
      </c>
      <c r="L544">
        <v>0.65829145728643201</v>
      </c>
      <c r="M544">
        <v>0.914572864321608</v>
      </c>
      <c r="N544">
        <v>0.68766404199474995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965</v>
      </c>
      <c r="F545">
        <v>937</v>
      </c>
      <c r="G545">
        <v>28</v>
      </c>
      <c r="H545">
        <v>901</v>
      </c>
      <c r="I545">
        <v>64</v>
      </c>
      <c r="J545">
        <v>36</v>
      </c>
      <c r="K545">
        <v>0.93367875647668397</v>
      </c>
      <c r="L545">
        <v>0.96157950907150402</v>
      </c>
      <c r="M545">
        <v>1.02988260405549</v>
      </c>
      <c r="N545">
        <v>0.94742376445846399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683</v>
      </c>
      <c r="F546">
        <v>703</v>
      </c>
      <c r="G546">
        <v>20</v>
      </c>
      <c r="H546">
        <v>587</v>
      </c>
      <c r="I546">
        <v>96</v>
      </c>
      <c r="J546">
        <v>116</v>
      </c>
      <c r="K546">
        <v>0.85944363103953103</v>
      </c>
      <c r="L546">
        <v>0.834992887624466</v>
      </c>
      <c r="M546">
        <v>0.971550497866287</v>
      </c>
      <c r="N546">
        <v>0.84704184704184704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199</v>
      </c>
      <c r="F547">
        <v>199</v>
      </c>
      <c r="G547">
        <v>0</v>
      </c>
      <c r="H547">
        <v>150</v>
      </c>
      <c r="I547">
        <v>49</v>
      </c>
      <c r="J547">
        <v>49</v>
      </c>
      <c r="K547">
        <v>0.75376884422110502</v>
      </c>
      <c r="L547">
        <v>0.75376884422110502</v>
      </c>
      <c r="M547">
        <v>1</v>
      </c>
      <c r="N547">
        <v>0.75376884422110502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925</v>
      </c>
      <c r="F548">
        <v>937</v>
      </c>
      <c r="G548">
        <v>12</v>
      </c>
      <c r="H548">
        <v>919</v>
      </c>
      <c r="I548">
        <v>6</v>
      </c>
      <c r="J548">
        <v>18</v>
      </c>
      <c r="K548">
        <v>0.99351351351351302</v>
      </c>
      <c r="L548">
        <v>0.98078975453575201</v>
      </c>
      <c r="M548">
        <v>0.98719316969050097</v>
      </c>
      <c r="N548">
        <v>0.987110633727175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726</v>
      </c>
      <c r="F549">
        <v>703</v>
      </c>
      <c r="G549">
        <v>23</v>
      </c>
      <c r="H549">
        <v>627</v>
      </c>
      <c r="I549">
        <v>99</v>
      </c>
      <c r="J549">
        <v>76</v>
      </c>
      <c r="K549">
        <v>0.86363636363636298</v>
      </c>
      <c r="L549">
        <v>0.891891891891891</v>
      </c>
      <c r="M549">
        <v>1.03271692745376</v>
      </c>
      <c r="N549">
        <v>0.87753673897830597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198</v>
      </c>
      <c r="F550">
        <v>199</v>
      </c>
      <c r="G550">
        <v>1</v>
      </c>
      <c r="H550">
        <v>150</v>
      </c>
      <c r="I550">
        <v>48</v>
      </c>
      <c r="J550">
        <v>49</v>
      </c>
      <c r="K550">
        <v>0.75757575757575701</v>
      </c>
      <c r="L550">
        <v>0.75376884422110502</v>
      </c>
      <c r="M550">
        <v>0.99497487437185905</v>
      </c>
      <c r="N550">
        <v>0.75566750629722901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1146</v>
      </c>
      <c r="F551">
        <v>1224</v>
      </c>
      <c r="G551">
        <v>78</v>
      </c>
      <c r="H551">
        <v>1140</v>
      </c>
      <c r="I551">
        <v>6</v>
      </c>
      <c r="J551">
        <v>84</v>
      </c>
      <c r="K551">
        <v>0.99476439790575899</v>
      </c>
      <c r="L551">
        <v>0.93137254901960698</v>
      </c>
      <c r="M551">
        <v>0.93627450980392102</v>
      </c>
      <c r="N551">
        <v>0.962025316455696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568</v>
      </c>
      <c r="F552">
        <v>647</v>
      </c>
      <c r="G552">
        <v>79</v>
      </c>
      <c r="H552">
        <v>537</v>
      </c>
      <c r="I552">
        <v>31</v>
      </c>
      <c r="J552">
        <v>110</v>
      </c>
      <c r="K552">
        <v>0.94542253521126696</v>
      </c>
      <c r="L552">
        <v>0.82998454404945898</v>
      </c>
      <c r="M552">
        <v>0.87789799072642904</v>
      </c>
      <c r="N552">
        <v>0.88395061728394997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183</v>
      </c>
      <c r="F553">
        <v>217</v>
      </c>
      <c r="G553">
        <v>34</v>
      </c>
      <c r="H553">
        <v>126</v>
      </c>
      <c r="I553">
        <v>57</v>
      </c>
      <c r="J553">
        <v>91</v>
      </c>
      <c r="K553">
        <v>0.68852459016393397</v>
      </c>
      <c r="L553">
        <v>0.58064516129032195</v>
      </c>
      <c r="M553">
        <v>0.84331797235022998</v>
      </c>
      <c r="N553">
        <v>0.63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1170</v>
      </c>
      <c r="F554">
        <v>1224</v>
      </c>
      <c r="G554">
        <v>54</v>
      </c>
      <c r="H554">
        <v>1151</v>
      </c>
      <c r="I554">
        <v>19</v>
      </c>
      <c r="J554">
        <v>73</v>
      </c>
      <c r="K554">
        <v>0.98376068376068304</v>
      </c>
      <c r="L554">
        <v>0.940359477124183</v>
      </c>
      <c r="M554">
        <v>0.95588235294117596</v>
      </c>
      <c r="N554">
        <v>0.96157059314953996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622</v>
      </c>
      <c r="F555">
        <v>647</v>
      </c>
      <c r="G555">
        <v>25</v>
      </c>
      <c r="H555">
        <v>587</v>
      </c>
      <c r="I555">
        <v>35</v>
      </c>
      <c r="J555">
        <v>60</v>
      </c>
      <c r="K555">
        <v>0.94372990353697706</v>
      </c>
      <c r="L555">
        <v>0.90726429675425002</v>
      </c>
      <c r="M555">
        <v>0.96136012364760404</v>
      </c>
      <c r="N555">
        <v>0.92513790386130801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228</v>
      </c>
      <c r="F556">
        <v>217</v>
      </c>
      <c r="G556">
        <v>11</v>
      </c>
      <c r="H556">
        <v>168</v>
      </c>
      <c r="I556">
        <v>60</v>
      </c>
      <c r="J556">
        <v>49</v>
      </c>
      <c r="K556">
        <v>0.73684210526315697</v>
      </c>
      <c r="L556">
        <v>0.77419354838709598</v>
      </c>
      <c r="M556">
        <v>1.0506912442396299</v>
      </c>
      <c r="N556">
        <v>0.75505617977528094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1218</v>
      </c>
      <c r="F557">
        <v>1224</v>
      </c>
      <c r="G557">
        <v>6</v>
      </c>
      <c r="H557">
        <v>1212</v>
      </c>
      <c r="I557">
        <v>6</v>
      </c>
      <c r="J557">
        <v>12</v>
      </c>
      <c r="K557">
        <v>0.99507389162561499</v>
      </c>
      <c r="L557">
        <v>0.99019607843137203</v>
      </c>
      <c r="M557">
        <v>0.99509803921568596</v>
      </c>
      <c r="N557">
        <v>0.99262899262899196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650</v>
      </c>
      <c r="F558">
        <v>647</v>
      </c>
      <c r="G558">
        <v>3</v>
      </c>
      <c r="H558">
        <v>608</v>
      </c>
      <c r="I558">
        <v>42</v>
      </c>
      <c r="J558">
        <v>39</v>
      </c>
      <c r="K558">
        <v>0.93538461538461504</v>
      </c>
      <c r="L558">
        <v>0.93972179289026203</v>
      </c>
      <c r="M558">
        <v>1.0046367851622799</v>
      </c>
      <c r="N558">
        <v>0.93754818812644503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226</v>
      </c>
      <c r="F559">
        <v>217</v>
      </c>
      <c r="G559">
        <v>9</v>
      </c>
      <c r="H559">
        <v>167</v>
      </c>
      <c r="I559">
        <v>59</v>
      </c>
      <c r="J559">
        <v>50</v>
      </c>
      <c r="K559">
        <v>0.73893805309734495</v>
      </c>
      <c r="L559">
        <v>0.76958525345622097</v>
      </c>
      <c r="M559">
        <v>1.0414746543778799</v>
      </c>
      <c r="N559">
        <v>0.75395033860045102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1017</v>
      </c>
      <c r="F560">
        <v>1053</v>
      </c>
      <c r="G560">
        <v>36</v>
      </c>
      <c r="H560">
        <v>1008</v>
      </c>
      <c r="I560">
        <v>9</v>
      </c>
      <c r="J560">
        <v>45</v>
      </c>
      <c r="K560">
        <v>0.99115044247787598</v>
      </c>
      <c r="L560">
        <v>0.95726495726495697</v>
      </c>
      <c r="M560">
        <v>0.96581196581196505</v>
      </c>
      <c r="N560">
        <v>0.97391304347826002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684</v>
      </c>
      <c r="F561">
        <v>716</v>
      </c>
      <c r="G561">
        <v>32</v>
      </c>
      <c r="H561">
        <v>615</v>
      </c>
      <c r="I561">
        <v>69</v>
      </c>
      <c r="J561">
        <v>101</v>
      </c>
      <c r="K561">
        <v>0.89912280701754299</v>
      </c>
      <c r="L561">
        <v>0.85893854748603304</v>
      </c>
      <c r="M561">
        <v>0.95530726256983201</v>
      </c>
      <c r="N561">
        <v>0.878571428571428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216</v>
      </c>
      <c r="F562">
        <v>224</v>
      </c>
      <c r="G562">
        <v>8</v>
      </c>
      <c r="H562">
        <v>155</v>
      </c>
      <c r="I562">
        <v>61</v>
      </c>
      <c r="J562">
        <v>69</v>
      </c>
      <c r="K562">
        <v>0.717592592592592</v>
      </c>
      <c r="L562">
        <v>0.69196428571428503</v>
      </c>
      <c r="M562">
        <v>0.96428571428571397</v>
      </c>
      <c r="N562">
        <v>0.70454545454545403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990</v>
      </c>
      <c r="F563">
        <v>1053</v>
      </c>
      <c r="G563">
        <v>63</v>
      </c>
      <c r="H563">
        <v>976</v>
      </c>
      <c r="I563">
        <v>14</v>
      </c>
      <c r="J563">
        <v>77</v>
      </c>
      <c r="K563">
        <v>0.98585858585858499</v>
      </c>
      <c r="L563">
        <v>0.92687559354226001</v>
      </c>
      <c r="M563">
        <v>0.94017094017094005</v>
      </c>
      <c r="N563">
        <v>0.95545766030347501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713</v>
      </c>
      <c r="F564">
        <v>716</v>
      </c>
      <c r="G564">
        <v>3</v>
      </c>
      <c r="H564">
        <v>641</v>
      </c>
      <c r="I564">
        <v>72</v>
      </c>
      <c r="J564">
        <v>75</v>
      </c>
      <c r="K564">
        <v>0.899018232819074</v>
      </c>
      <c r="L564">
        <v>0.89525139664804398</v>
      </c>
      <c r="M564">
        <v>0.99581005586592097</v>
      </c>
      <c r="N564">
        <v>0.89713086074177695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165</v>
      </c>
      <c r="I565">
        <v>55</v>
      </c>
      <c r="J565">
        <v>59</v>
      </c>
      <c r="K565">
        <v>0.75</v>
      </c>
      <c r="L565">
        <v>0.73660714285714202</v>
      </c>
      <c r="M565">
        <v>0.98214285714285698</v>
      </c>
      <c r="N565">
        <v>0.74324324324324298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1042</v>
      </c>
      <c r="F566">
        <v>1053</v>
      </c>
      <c r="G566">
        <v>11</v>
      </c>
      <c r="H566">
        <v>1039</v>
      </c>
      <c r="I566">
        <v>3</v>
      </c>
      <c r="J566">
        <v>14</v>
      </c>
      <c r="K566">
        <v>0.99712092130518204</v>
      </c>
      <c r="L566">
        <v>0.98670465337131996</v>
      </c>
      <c r="M566">
        <v>0.98955365622032199</v>
      </c>
      <c r="N566">
        <v>0.99188544152744595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726</v>
      </c>
      <c r="F567">
        <v>716</v>
      </c>
      <c r="G567">
        <v>10</v>
      </c>
      <c r="H567">
        <v>655</v>
      </c>
      <c r="I567">
        <v>71</v>
      </c>
      <c r="J567">
        <v>61</v>
      </c>
      <c r="K567">
        <v>0.90220385674931103</v>
      </c>
      <c r="L567">
        <v>0.91480446927374304</v>
      </c>
      <c r="M567">
        <v>1.0139664804469199</v>
      </c>
      <c r="N567">
        <v>0.90846047156726695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211</v>
      </c>
      <c r="F568">
        <v>224</v>
      </c>
      <c r="G568">
        <v>13</v>
      </c>
      <c r="H568">
        <v>165</v>
      </c>
      <c r="I568">
        <v>46</v>
      </c>
      <c r="J568">
        <v>59</v>
      </c>
      <c r="K568">
        <v>0.78199052132701397</v>
      </c>
      <c r="L568">
        <v>0.73660714285714202</v>
      </c>
      <c r="M568">
        <v>0.94196428571428503</v>
      </c>
      <c r="N568">
        <v>0.75862068965517204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1068</v>
      </c>
      <c r="F569">
        <v>1101</v>
      </c>
      <c r="G569">
        <v>33</v>
      </c>
      <c r="H569">
        <v>1058</v>
      </c>
      <c r="I569">
        <v>10</v>
      </c>
      <c r="J569">
        <v>43</v>
      </c>
      <c r="K569">
        <v>0.99063670411985005</v>
      </c>
      <c r="L569">
        <v>0.96094459582198</v>
      </c>
      <c r="M569">
        <v>0.97002724795640305</v>
      </c>
      <c r="N569">
        <v>0.975564776394651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583</v>
      </c>
      <c r="F570">
        <v>614</v>
      </c>
      <c r="G570">
        <v>31</v>
      </c>
      <c r="H570">
        <v>498</v>
      </c>
      <c r="I570">
        <v>85</v>
      </c>
      <c r="J570">
        <v>116</v>
      </c>
      <c r="K570">
        <v>0.85420240137221204</v>
      </c>
      <c r="L570">
        <v>0.81107491856677505</v>
      </c>
      <c r="M570">
        <v>0.949511400651465</v>
      </c>
      <c r="N570">
        <v>0.83208020050125298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217</v>
      </c>
      <c r="F571">
        <v>228</v>
      </c>
      <c r="G571">
        <v>11</v>
      </c>
      <c r="H571">
        <v>144</v>
      </c>
      <c r="I571">
        <v>73</v>
      </c>
      <c r="J571">
        <v>84</v>
      </c>
      <c r="K571">
        <v>0.66359447004608296</v>
      </c>
      <c r="L571">
        <v>0.63157894736842102</v>
      </c>
      <c r="M571">
        <v>0.95175438596491202</v>
      </c>
      <c r="N571">
        <v>0.64719101123595502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1087</v>
      </c>
      <c r="F572">
        <v>1101</v>
      </c>
      <c r="G572">
        <v>14</v>
      </c>
      <c r="H572">
        <v>1073</v>
      </c>
      <c r="I572">
        <v>14</v>
      </c>
      <c r="J572">
        <v>28</v>
      </c>
      <c r="K572">
        <v>0.98712051517939203</v>
      </c>
      <c r="L572">
        <v>0.97456857402361396</v>
      </c>
      <c r="M572">
        <v>0.98728428701180704</v>
      </c>
      <c r="N572">
        <v>0.98080438756855504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598</v>
      </c>
      <c r="F573">
        <v>614</v>
      </c>
      <c r="G573">
        <v>16</v>
      </c>
      <c r="H573">
        <v>535</v>
      </c>
      <c r="I573">
        <v>63</v>
      </c>
      <c r="J573">
        <v>79</v>
      </c>
      <c r="K573">
        <v>0.89464882943143798</v>
      </c>
      <c r="L573">
        <v>0.87133550488599298</v>
      </c>
      <c r="M573">
        <v>0.973941368078175</v>
      </c>
      <c r="N573">
        <v>0.88283828382838203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238</v>
      </c>
      <c r="F574">
        <v>228</v>
      </c>
      <c r="G574">
        <v>10</v>
      </c>
      <c r="H574">
        <v>182</v>
      </c>
      <c r="I574">
        <v>56</v>
      </c>
      <c r="J574">
        <v>46</v>
      </c>
      <c r="K574">
        <v>0.76470588235294101</v>
      </c>
      <c r="L574">
        <v>0.79824561403508698</v>
      </c>
      <c r="M574">
        <v>1.0438596491228</v>
      </c>
      <c r="N574">
        <v>0.78111587982832598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1094</v>
      </c>
      <c r="F575">
        <v>1101</v>
      </c>
      <c r="G575">
        <v>7</v>
      </c>
      <c r="H575">
        <v>1091</v>
      </c>
      <c r="I575">
        <v>3</v>
      </c>
      <c r="J575">
        <v>10</v>
      </c>
      <c r="K575">
        <v>0.99725776965265001</v>
      </c>
      <c r="L575">
        <v>0.99091734786557595</v>
      </c>
      <c r="M575">
        <v>0.99364214350590296</v>
      </c>
      <c r="N575">
        <v>0.99407744874715198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614</v>
      </c>
      <c r="F576">
        <v>614</v>
      </c>
      <c r="G576">
        <v>0</v>
      </c>
      <c r="H576">
        <v>545</v>
      </c>
      <c r="I576">
        <v>69</v>
      </c>
      <c r="J576">
        <v>69</v>
      </c>
      <c r="K576">
        <v>0.88762214983713295</v>
      </c>
      <c r="L576">
        <v>0.88762214983713295</v>
      </c>
      <c r="M576">
        <v>1</v>
      </c>
      <c r="N576">
        <v>0.88762214983713295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221</v>
      </c>
      <c r="F577">
        <v>228</v>
      </c>
      <c r="G577">
        <v>7</v>
      </c>
      <c r="H577">
        <v>168</v>
      </c>
      <c r="I577">
        <v>53</v>
      </c>
      <c r="J577">
        <v>60</v>
      </c>
      <c r="K577">
        <v>0.76018099547511297</v>
      </c>
      <c r="L577">
        <v>0.73684210526315697</v>
      </c>
      <c r="M577">
        <v>0.96929824561403499</v>
      </c>
      <c r="N577">
        <v>0.74832962138084602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1022</v>
      </c>
      <c r="F578">
        <v>1044</v>
      </c>
      <c r="G578">
        <v>22</v>
      </c>
      <c r="H578">
        <v>1014</v>
      </c>
      <c r="I578">
        <v>8</v>
      </c>
      <c r="J578">
        <v>30</v>
      </c>
      <c r="K578">
        <v>0.99217221135029299</v>
      </c>
      <c r="L578">
        <v>0.97126436781609105</v>
      </c>
      <c r="M578">
        <v>0.97892720306513403</v>
      </c>
      <c r="N578">
        <v>0.98160696999031904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706</v>
      </c>
      <c r="F579">
        <v>668</v>
      </c>
      <c r="G579">
        <v>38</v>
      </c>
      <c r="H579">
        <v>609</v>
      </c>
      <c r="I579">
        <v>97</v>
      </c>
      <c r="J579">
        <v>59</v>
      </c>
      <c r="K579">
        <v>0.86260623229461697</v>
      </c>
      <c r="L579">
        <v>0.91167664670658599</v>
      </c>
      <c r="M579">
        <v>1.05688622754491</v>
      </c>
      <c r="N579">
        <v>0.88646288209606905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221</v>
      </c>
      <c r="F580">
        <v>217</v>
      </c>
      <c r="G580">
        <v>4</v>
      </c>
      <c r="H580">
        <v>157</v>
      </c>
      <c r="I580">
        <v>64</v>
      </c>
      <c r="J580">
        <v>60</v>
      </c>
      <c r="K580">
        <v>0.710407239819004</v>
      </c>
      <c r="L580">
        <v>0.72350230414746497</v>
      </c>
      <c r="M580">
        <v>1.0184331797235</v>
      </c>
      <c r="N580">
        <v>0.71689497716894901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1050</v>
      </c>
      <c r="F581">
        <v>1044</v>
      </c>
      <c r="G581">
        <v>6</v>
      </c>
      <c r="H581">
        <v>1038</v>
      </c>
      <c r="I581">
        <v>12</v>
      </c>
      <c r="J581">
        <v>6</v>
      </c>
      <c r="K581">
        <v>0.98857142857142799</v>
      </c>
      <c r="L581">
        <v>0.99425287356321801</v>
      </c>
      <c r="M581">
        <v>1.0057471264367801</v>
      </c>
      <c r="N581">
        <v>0.99140401146131796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703</v>
      </c>
      <c r="F582">
        <v>668</v>
      </c>
      <c r="G582">
        <v>35</v>
      </c>
      <c r="H582">
        <v>605</v>
      </c>
      <c r="I582">
        <v>98</v>
      </c>
      <c r="J582">
        <v>63</v>
      </c>
      <c r="K582">
        <v>0.86059743954480705</v>
      </c>
      <c r="L582">
        <v>0.90568862275449102</v>
      </c>
      <c r="M582">
        <v>1.05239520958083</v>
      </c>
      <c r="N582">
        <v>0.88256746900072902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223</v>
      </c>
      <c r="F583">
        <v>217</v>
      </c>
      <c r="G583">
        <v>6</v>
      </c>
      <c r="H583">
        <v>164</v>
      </c>
      <c r="I583">
        <v>59</v>
      </c>
      <c r="J583">
        <v>53</v>
      </c>
      <c r="K583">
        <v>0.73542600896860899</v>
      </c>
      <c r="L583">
        <v>0.75576036866359397</v>
      </c>
      <c r="M583">
        <v>1.02764976958525</v>
      </c>
      <c r="N583">
        <v>0.74545454545454504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1036</v>
      </c>
      <c r="F584">
        <v>1044</v>
      </c>
      <c r="G584">
        <v>8</v>
      </c>
      <c r="H584">
        <v>1033</v>
      </c>
      <c r="I584">
        <v>3</v>
      </c>
      <c r="J584">
        <v>11</v>
      </c>
      <c r="K584">
        <v>0.99710424710424705</v>
      </c>
      <c r="L584">
        <v>0.98946360153256696</v>
      </c>
      <c r="M584">
        <v>0.99233716475095701</v>
      </c>
      <c r="N584">
        <v>0.99326923076923002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680</v>
      </c>
      <c r="F585">
        <v>668</v>
      </c>
      <c r="G585">
        <v>12</v>
      </c>
      <c r="H585">
        <v>594</v>
      </c>
      <c r="I585">
        <v>86</v>
      </c>
      <c r="J585">
        <v>74</v>
      </c>
      <c r="K585">
        <v>0.873529411764705</v>
      </c>
      <c r="L585">
        <v>0.88922155688622695</v>
      </c>
      <c r="M585">
        <v>1.0179640718562799</v>
      </c>
      <c r="N585">
        <v>0.88130563798219597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219</v>
      </c>
      <c r="F586">
        <v>217</v>
      </c>
      <c r="G586">
        <v>2</v>
      </c>
      <c r="H586">
        <v>161</v>
      </c>
      <c r="I586">
        <v>58</v>
      </c>
      <c r="J586">
        <v>56</v>
      </c>
      <c r="K586">
        <v>0.73515981735159797</v>
      </c>
      <c r="L586">
        <v>0.74193548387096697</v>
      </c>
      <c r="M586">
        <v>1.00921658986175</v>
      </c>
      <c r="N586">
        <v>0.73853211009174302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861</v>
      </c>
      <c r="F587">
        <v>915</v>
      </c>
      <c r="G587">
        <v>54</v>
      </c>
      <c r="H587">
        <v>850</v>
      </c>
      <c r="I587">
        <v>11</v>
      </c>
      <c r="J587">
        <v>65</v>
      </c>
      <c r="K587">
        <v>0.98722415795586504</v>
      </c>
      <c r="L587">
        <v>0.92896174863387904</v>
      </c>
      <c r="M587">
        <v>0.94098360655737701</v>
      </c>
      <c r="N587">
        <v>0.95720720720720698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681</v>
      </c>
      <c r="F588">
        <v>701</v>
      </c>
      <c r="G588">
        <v>20</v>
      </c>
      <c r="H588">
        <v>627</v>
      </c>
      <c r="I588">
        <v>54</v>
      </c>
      <c r="J588">
        <v>74</v>
      </c>
      <c r="K588">
        <v>0.92070484581497802</v>
      </c>
      <c r="L588">
        <v>0.894436519258202</v>
      </c>
      <c r="M588">
        <v>0.97146932952924303</v>
      </c>
      <c r="N588">
        <v>0.90738060781476104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190</v>
      </c>
      <c r="F589">
        <v>195</v>
      </c>
      <c r="G589">
        <v>5</v>
      </c>
      <c r="H589">
        <v>119</v>
      </c>
      <c r="I589">
        <v>71</v>
      </c>
      <c r="J589">
        <v>76</v>
      </c>
      <c r="K589">
        <v>0.62631578947368405</v>
      </c>
      <c r="L589">
        <v>0.61025641025640998</v>
      </c>
      <c r="M589">
        <v>0.97435897435897401</v>
      </c>
      <c r="N589">
        <v>0.61818181818181805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990</v>
      </c>
      <c r="F590">
        <v>915</v>
      </c>
      <c r="G590">
        <v>75</v>
      </c>
      <c r="H590">
        <v>913</v>
      </c>
      <c r="I590">
        <v>77</v>
      </c>
      <c r="J590">
        <v>2</v>
      </c>
      <c r="K590">
        <v>0.92222222222222205</v>
      </c>
      <c r="L590">
        <v>0.99781420765027296</v>
      </c>
      <c r="M590">
        <v>1.08196721311475</v>
      </c>
      <c r="N590">
        <v>0.95853018372703402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722</v>
      </c>
      <c r="F591">
        <v>701</v>
      </c>
      <c r="G591">
        <v>21</v>
      </c>
      <c r="H591">
        <v>645</v>
      </c>
      <c r="I591">
        <v>77</v>
      </c>
      <c r="J591">
        <v>56</v>
      </c>
      <c r="K591">
        <v>0.89335180055401597</v>
      </c>
      <c r="L591">
        <v>0.92011412268188297</v>
      </c>
      <c r="M591">
        <v>1.0299572039942899</v>
      </c>
      <c r="N591">
        <v>0.90653548840477804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187</v>
      </c>
      <c r="F592">
        <v>195</v>
      </c>
      <c r="G592">
        <v>8</v>
      </c>
      <c r="H592">
        <v>135</v>
      </c>
      <c r="I592">
        <v>52</v>
      </c>
      <c r="J592">
        <v>60</v>
      </c>
      <c r="K592">
        <v>0.72192513368983902</v>
      </c>
      <c r="L592">
        <v>0.69230769230769196</v>
      </c>
      <c r="M592">
        <v>0.95897435897435901</v>
      </c>
      <c r="N592">
        <v>0.706806282722513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910</v>
      </c>
      <c r="F593">
        <v>915</v>
      </c>
      <c r="G593">
        <v>5</v>
      </c>
      <c r="H593">
        <v>907</v>
      </c>
      <c r="I593">
        <v>3</v>
      </c>
      <c r="J593">
        <v>8</v>
      </c>
      <c r="K593">
        <v>0.99670329670329605</v>
      </c>
      <c r="L593">
        <v>0.99125683060109204</v>
      </c>
      <c r="M593">
        <v>0.99453551912568305</v>
      </c>
      <c r="N593">
        <v>0.99397260273972599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719</v>
      </c>
      <c r="F594">
        <v>701</v>
      </c>
      <c r="G594">
        <v>18</v>
      </c>
      <c r="H594">
        <v>657</v>
      </c>
      <c r="I594">
        <v>62</v>
      </c>
      <c r="J594">
        <v>44</v>
      </c>
      <c r="K594">
        <v>0.91376912378303199</v>
      </c>
      <c r="L594">
        <v>0.93723252496433596</v>
      </c>
      <c r="M594">
        <v>1.0256776034236801</v>
      </c>
      <c r="N594">
        <v>0.92535211267605599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207</v>
      </c>
      <c r="F595">
        <v>195</v>
      </c>
      <c r="G595">
        <v>12</v>
      </c>
      <c r="H595">
        <v>152</v>
      </c>
      <c r="I595">
        <v>55</v>
      </c>
      <c r="J595">
        <v>43</v>
      </c>
      <c r="K595">
        <v>0.73429951690821205</v>
      </c>
      <c r="L595">
        <v>0.77948717948717905</v>
      </c>
      <c r="M595">
        <v>1.06153846153846</v>
      </c>
      <c r="N595">
        <v>0.75621890547263604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1215</v>
      </c>
      <c r="F596">
        <v>1230</v>
      </c>
      <c r="G596">
        <v>15</v>
      </c>
      <c r="H596">
        <v>1198</v>
      </c>
      <c r="I596">
        <v>17</v>
      </c>
      <c r="J596">
        <v>32</v>
      </c>
      <c r="K596">
        <v>0.98600823045267405</v>
      </c>
      <c r="L596">
        <v>0.97398373983739805</v>
      </c>
      <c r="M596">
        <v>0.98780487804878003</v>
      </c>
      <c r="N596">
        <v>0.97995910020449895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779</v>
      </c>
      <c r="F597">
        <v>761</v>
      </c>
      <c r="G597">
        <v>18</v>
      </c>
      <c r="H597">
        <v>666</v>
      </c>
      <c r="I597">
        <v>113</v>
      </c>
      <c r="J597">
        <v>95</v>
      </c>
      <c r="K597">
        <v>0.85494223363286204</v>
      </c>
      <c r="L597">
        <v>0.87516425755584704</v>
      </c>
      <c r="M597">
        <v>1.02365308804205</v>
      </c>
      <c r="N597">
        <v>0.864935064935064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224</v>
      </c>
      <c r="F598">
        <v>225</v>
      </c>
      <c r="G598">
        <v>1</v>
      </c>
      <c r="H598">
        <v>158</v>
      </c>
      <c r="I598">
        <v>66</v>
      </c>
      <c r="J598">
        <v>67</v>
      </c>
      <c r="K598">
        <v>0.70535714285714202</v>
      </c>
      <c r="L598">
        <v>0.70222222222222197</v>
      </c>
      <c r="M598">
        <v>0.99555555555555497</v>
      </c>
      <c r="N598">
        <v>0.70378619153674804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1200</v>
      </c>
      <c r="F599">
        <v>1230</v>
      </c>
      <c r="G599">
        <v>30</v>
      </c>
      <c r="H599">
        <v>1176</v>
      </c>
      <c r="I599">
        <v>24</v>
      </c>
      <c r="J599">
        <v>54</v>
      </c>
      <c r="K599">
        <v>0.98</v>
      </c>
      <c r="L599">
        <v>0.95609756097560905</v>
      </c>
      <c r="M599">
        <v>0.97560975609756095</v>
      </c>
      <c r="N599">
        <v>0.967901234567901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717</v>
      </c>
      <c r="F600">
        <v>761</v>
      </c>
      <c r="G600">
        <v>44</v>
      </c>
      <c r="H600">
        <v>631</v>
      </c>
      <c r="I600">
        <v>86</v>
      </c>
      <c r="J600">
        <v>130</v>
      </c>
      <c r="K600">
        <v>0.88005578800557804</v>
      </c>
      <c r="L600">
        <v>0.82917214191852795</v>
      </c>
      <c r="M600">
        <v>0.94218134034165502</v>
      </c>
      <c r="N600">
        <v>0.85385656292286805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219</v>
      </c>
      <c r="F601">
        <v>225</v>
      </c>
      <c r="G601">
        <v>6</v>
      </c>
      <c r="H601">
        <v>178</v>
      </c>
      <c r="I601">
        <v>41</v>
      </c>
      <c r="J601">
        <v>47</v>
      </c>
      <c r="K601">
        <v>0.81278538812785295</v>
      </c>
      <c r="L601">
        <v>0.79111111111111099</v>
      </c>
      <c r="M601">
        <v>0.97333333333333305</v>
      </c>
      <c r="N601">
        <v>0.80180180180180105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1217</v>
      </c>
      <c r="F602">
        <v>1230</v>
      </c>
      <c r="G602">
        <v>13</v>
      </c>
      <c r="H602">
        <v>1214</v>
      </c>
      <c r="I602">
        <v>3</v>
      </c>
      <c r="J602">
        <v>16</v>
      </c>
      <c r="K602">
        <v>0.99753492193919402</v>
      </c>
      <c r="L602">
        <v>0.98699186991869903</v>
      </c>
      <c r="M602">
        <v>0.98943089430894304</v>
      </c>
      <c r="N602">
        <v>0.99223539027380403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755</v>
      </c>
      <c r="F603">
        <v>761</v>
      </c>
      <c r="G603">
        <v>6</v>
      </c>
      <c r="H603">
        <v>657</v>
      </c>
      <c r="I603">
        <v>98</v>
      </c>
      <c r="J603">
        <v>104</v>
      </c>
      <c r="K603">
        <v>0.87019867549668795</v>
      </c>
      <c r="L603">
        <v>0.86333771353482203</v>
      </c>
      <c r="M603">
        <v>0.99211563731931596</v>
      </c>
      <c r="N603">
        <v>0.86675461741424797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215</v>
      </c>
      <c r="F604">
        <v>225</v>
      </c>
      <c r="G604">
        <v>10</v>
      </c>
      <c r="H604">
        <v>169</v>
      </c>
      <c r="I604">
        <v>46</v>
      </c>
      <c r="J604">
        <v>56</v>
      </c>
      <c r="K604">
        <v>0.78604651162790695</v>
      </c>
      <c r="L604">
        <v>0.75111111111111095</v>
      </c>
      <c r="M604">
        <v>0.95555555555555505</v>
      </c>
      <c r="N604">
        <v>0.76818181818181797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1007</v>
      </c>
      <c r="F605">
        <v>1035</v>
      </c>
      <c r="G605">
        <v>28</v>
      </c>
      <c r="H605">
        <v>1002</v>
      </c>
      <c r="I605">
        <v>5</v>
      </c>
      <c r="J605">
        <v>33</v>
      </c>
      <c r="K605">
        <v>0.99503475670307795</v>
      </c>
      <c r="L605">
        <v>0.96811594202898499</v>
      </c>
      <c r="M605">
        <v>0.97294685990338103</v>
      </c>
      <c r="N605">
        <v>0.98139079333986201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807</v>
      </c>
      <c r="F606">
        <v>827</v>
      </c>
      <c r="G606">
        <v>20</v>
      </c>
      <c r="H606">
        <v>725</v>
      </c>
      <c r="I606">
        <v>82</v>
      </c>
      <c r="J606">
        <v>102</v>
      </c>
      <c r="K606">
        <v>0.89838909541511702</v>
      </c>
      <c r="L606">
        <v>0.87666263603385697</v>
      </c>
      <c r="M606">
        <v>0.97581620314389295</v>
      </c>
      <c r="N606">
        <v>0.88739290085679301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244</v>
      </c>
      <c r="F607">
        <v>243</v>
      </c>
      <c r="G607">
        <v>1</v>
      </c>
      <c r="H607">
        <v>145</v>
      </c>
      <c r="I607">
        <v>99</v>
      </c>
      <c r="J607">
        <v>98</v>
      </c>
      <c r="K607">
        <v>0.59426229508196704</v>
      </c>
      <c r="L607">
        <v>0.59670781893004099</v>
      </c>
      <c r="M607">
        <v>1.00411522633744</v>
      </c>
      <c r="N607">
        <v>0.59548254620123198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1058</v>
      </c>
      <c r="F608">
        <v>1035</v>
      </c>
      <c r="G608">
        <v>23</v>
      </c>
      <c r="H608">
        <v>1027</v>
      </c>
      <c r="I608">
        <v>31</v>
      </c>
      <c r="J608">
        <v>8</v>
      </c>
      <c r="K608">
        <v>0.97069943289224903</v>
      </c>
      <c r="L608">
        <v>0.99227053140096599</v>
      </c>
      <c r="M608">
        <v>1.0222222222222199</v>
      </c>
      <c r="N608">
        <v>0.98136645962732905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821</v>
      </c>
      <c r="F609">
        <v>827</v>
      </c>
      <c r="G609">
        <v>6</v>
      </c>
      <c r="H609">
        <v>752</v>
      </c>
      <c r="I609">
        <v>69</v>
      </c>
      <c r="J609">
        <v>75</v>
      </c>
      <c r="K609">
        <v>0.91595615103532202</v>
      </c>
      <c r="L609">
        <v>0.90931076178960102</v>
      </c>
      <c r="M609">
        <v>0.99274486094316805</v>
      </c>
      <c r="N609">
        <v>0.91262135922330101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239</v>
      </c>
      <c r="F610">
        <v>243</v>
      </c>
      <c r="G610">
        <v>4</v>
      </c>
      <c r="H610">
        <v>170</v>
      </c>
      <c r="I610">
        <v>69</v>
      </c>
      <c r="J610">
        <v>73</v>
      </c>
      <c r="K610">
        <v>0.71129707112970697</v>
      </c>
      <c r="L610">
        <v>0.69958847736625496</v>
      </c>
      <c r="M610">
        <v>0.98353909465020495</v>
      </c>
      <c r="N610">
        <v>0.70539419087136901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1027</v>
      </c>
      <c r="F611">
        <v>1035</v>
      </c>
      <c r="G611">
        <v>8</v>
      </c>
      <c r="H611">
        <v>1022</v>
      </c>
      <c r="I611">
        <v>5</v>
      </c>
      <c r="J611">
        <v>13</v>
      </c>
      <c r="K611">
        <v>0.99513145082765297</v>
      </c>
      <c r="L611">
        <v>0.98743961352656995</v>
      </c>
      <c r="M611">
        <v>0.99227053140096599</v>
      </c>
      <c r="N611">
        <v>0.99127061105722603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841</v>
      </c>
      <c r="F612">
        <v>827</v>
      </c>
      <c r="G612">
        <v>14</v>
      </c>
      <c r="H612">
        <v>762</v>
      </c>
      <c r="I612">
        <v>79</v>
      </c>
      <c r="J612">
        <v>65</v>
      </c>
      <c r="K612">
        <v>0.90606420927467302</v>
      </c>
      <c r="L612">
        <v>0.92140266021765405</v>
      </c>
      <c r="M612">
        <v>1.01692865779927</v>
      </c>
      <c r="N612">
        <v>0.91366906474820098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246</v>
      </c>
      <c r="F613">
        <v>243</v>
      </c>
      <c r="G613">
        <v>3</v>
      </c>
      <c r="H613">
        <v>174</v>
      </c>
      <c r="I613">
        <v>72</v>
      </c>
      <c r="J613">
        <v>69</v>
      </c>
      <c r="K613">
        <v>0.707317073170731</v>
      </c>
      <c r="L613">
        <v>0.71604938271604901</v>
      </c>
      <c r="M613">
        <v>1.01234567901234</v>
      </c>
      <c r="N613">
        <v>0.71165644171779097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1073</v>
      </c>
      <c r="F614">
        <v>1107</v>
      </c>
      <c r="G614">
        <v>34</v>
      </c>
      <c r="H614">
        <v>1068</v>
      </c>
      <c r="I614">
        <v>5</v>
      </c>
      <c r="J614">
        <v>39</v>
      </c>
      <c r="K614">
        <v>0.99534016775395995</v>
      </c>
      <c r="L614">
        <v>0.964769647696477</v>
      </c>
      <c r="M614">
        <v>0.96928635953026199</v>
      </c>
      <c r="N614">
        <v>0.97981651376146695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642</v>
      </c>
      <c r="F615">
        <v>701</v>
      </c>
      <c r="G615">
        <v>59</v>
      </c>
      <c r="H615">
        <v>605</v>
      </c>
      <c r="I615">
        <v>37</v>
      </c>
      <c r="J615">
        <v>96</v>
      </c>
      <c r="K615">
        <v>0.94236760124610597</v>
      </c>
      <c r="L615">
        <v>0.86305278174037003</v>
      </c>
      <c r="M615">
        <v>0.91583452211126903</v>
      </c>
      <c r="N615">
        <v>0.90096798212955997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206</v>
      </c>
      <c r="F616">
        <v>266</v>
      </c>
      <c r="G616">
        <v>60</v>
      </c>
      <c r="H616">
        <v>160</v>
      </c>
      <c r="I616">
        <v>46</v>
      </c>
      <c r="J616">
        <v>106</v>
      </c>
      <c r="K616">
        <v>0.77669902912621303</v>
      </c>
      <c r="L616">
        <v>0.60150375939849599</v>
      </c>
      <c r="M616">
        <v>0.77443609022556303</v>
      </c>
      <c r="N616">
        <v>0.677966101694915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1053</v>
      </c>
      <c r="F617">
        <v>1107</v>
      </c>
      <c r="G617">
        <v>54</v>
      </c>
      <c r="H617">
        <v>1043</v>
      </c>
      <c r="I617">
        <v>10</v>
      </c>
      <c r="J617">
        <v>64</v>
      </c>
      <c r="K617">
        <v>0.99050332383665696</v>
      </c>
      <c r="L617">
        <v>0.94218608852755104</v>
      </c>
      <c r="M617">
        <v>0.95121951219512102</v>
      </c>
      <c r="N617">
        <v>0.96574074074074001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655</v>
      </c>
      <c r="F618">
        <v>701</v>
      </c>
      <c r="G618">
        <v>46</v>
      </c>
      <c r="H618">
        <v>613</v>
      </c>
      <c r="I618">
        <v>42</v>
      </c>
      <c r="J618">
        <v>88</v>
      </c>
      <c r="K618">
        <v>0.93587786259541905</v>
      </c>
      <c r="L618">
        <v>0.87446504992867302</v>
      </c>
      <c r="M618">
        <v>0.93437945791726096</v>
      </c>
      <c r="N618">
        <v>0.90412979351032396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264</v>
      </c>
      <c r="F619">
        <v>266</v>
      </c>
      <c r="G619">
        <v>2</v>
      </c>
      <c r="H619">
        <v>201</v>
      </c>
      <c r="I619">
        <v>63</v>
      </c>
      <c r="J619">
        <v>65</v>
      </c>
      <c r="K619">
        <v>0.76136363636363602</v>
      </c>
      <c r="L619">
        <v>0.75563909774436</v>
      </c>
      <c r="M619">
        <v>0.99248120300751796</v>
      </c>
      <c r="N619">
        <v>0.75849056603773501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1091</v>
      </c>
      <c r="F620">
        <v>1107</v>
      </c>
      <c r="G620">
        <v>16</v>
      </c>
      <c r="H620">
        <v>1088</v>
      </c>
      <c r="I620">
        <v>3</v>
      </c>
      <c r="J620">
        <v>19</v>
      </c>
      <c r="K620">
        <v>0.997250229147571</v>
      </c>
      <c r="L620">
        <v>0.98283649503161696</v>
      </c>
      <c r="M620">
        <v>0.98554652213188798</v>
      </c>
      <c r="N620">
        <v>0.98999090081892605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701</v>
      </c>
      <c r="F621">
        <v>701</v>
      </c>
      <c r="G621">
        <v>0</v>
      </c>
      <c r="H621">
        <v>656</v>
      </c>
      <c r="I621">
        <v>45</v>
      </c>
      <c r="J621">
        <v>45</v>
      </c>
      <c r="K621">
        <v>0.93580599144079801</v>
      </c>
      <c r="L621">
        <v>0.93580599144079801</v>
      </c>
      <c r="M621">
        <v>1</v>
      </c>
      <c r="N621">
        <v>0.93580599144079801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256</v>
      </c>
      <c r="F622">
        <v>266</v>
      </c>
      <c r="G622">
        <v>10</v>
      </c>
      <c r="H622">
        <v>198</v>
      </c>
      <c r="I622">
        <v>58</v>
      </c>
      <c r="J622">
        <v>68</v>
      </c>
      <c r="K622">
        <v>0.7734375</v>
      </c>
      <c r="L622">
        <v>0.744360902255639</v>
      </c>
      <c r="M622">
        <v>0.96240601503759304</v>
      </c>
      <c r="N622">
        <v>0.75862068965517204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974</v>
      </c>
      <c r="F623">
        <v>1014</v>
      </c>
      <c r="G623">
        <v>40</v>
      </c>
      <c r="H623">
        <v>967</v>
      </c>
      <c r="I623">
        <v>7</v>
      </c>
      <c r="J623">
        <v>47</v>
      </c>
      <c r="K623">
        <v>0.99281314168377799</v>
      </c>
      <c r="L623">
        <v>0.95364891518737605</v>
      </c>
      <c r="M623">
        <v>0.96055226824457596</v>
      </c>
      <c r="N623">
        <v>0.97283702213279599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650</v>
      </c>
      <c r="F624">
        <v>656</v>
      </c>
      <c r="G624">
        <v>6</v>
      </c>
      <c r="H624">
        <v>589</v>
      </c>
      <c r="I624">
        <v>61</v>
      </c>
      <c r="J624">
        <v>67</v>
      </c>
      <c r="K624">
        <v>0.90615384615384598</v>
      </c>
      <c r="L624">
        <v>0.897865853658536</v>
      </c>
      <c r="M624">
        <v>0.99085365853658502</v>
      </c>
      <c r="N624">
        <v>0.90199081163859096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214</v>
      </c>
      <c r="F625">
        <v>247</v>
      </c>
      <c r="G625">
        <v>33</v>
      </c>
      <c r="H625">
        <v>167</v>
      </c>
      <c r="I625">
        <v>47</v>
      </c>
      <c r="J625">
        <v>80</v>
      </c>
      <c r="K625">
        <v>0.78037383177570097</v>
      </c>
      <c r="L625">
        <v>0.67611336032388603</v>
      </c>
      <c r="M625">
        <v>0.86639676113360298</v>
      </c>
      <c r="N625">
        <v>0.72451193058568297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1071</v>
      </c>
      <c r="F626">
        <v>1014</v>
      </c>
      <c r="G626">
        <v>57</v>
      </c>
      <c r="H626">
        <v>1012</v>
      </c>
      <c r="I626">
        <v>59</v>
      </c>
      <c r="J626">
        <v>2</v>
      </c>
      <c r="K626">
        <v>0.94491129785247396</v>
      </c>
      <c r="L626">
        <v>0.99802761341222801</v>
      </c>
      <c r="M626">
        <v>1.0562130177514699</v>
      </c>
      <c r="N626">
        <v>0.97074340527577896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617</v>
      </c>
      <c r="F627">
        <v>656</v>
      </c>
      <c r="G627">
        <v>39</v>
      </c>
      <c r="H627">
        <v>567</v>
      </c>
      <c r="I627">
        <v>50</v>
      </c>
      <c r="J627">
        <v>89</v>
      </c>
      <c r="K627">
        <v>0.91896272285251202</v>
      </c>
      <c r="L627">
        <v>0.86432926829268297</v>
      </c>
      <c r="M627">
        <v>0.94054878048780399</v>
      </c>
      <c r="N627">
        <v>0.89080911233307103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252</v>
      </c>
      <c r="F628">
        <v>247</v>
      </c>
      <c r="G628">
        <v>5</v>
      </c>
      <c r="H628">
        <v>200</v>
      </c>
      <c r="I628">
        <v>52</v>
      </c>
      <c r="J628">
        <v>47</v>
      </c>
      <c r="K628">
        <v>0.79365079365079305</v>
      </c>
      <c r="L628">
        <v>0.80971659919028305</v>
      </c>
      <c r="M628">
        <v>1.0202429149797501</v>
      </c>
      <c r="N628">
        <v>0.80160320641282501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1013</v>
      </c>
      <c r="F629">
        <v>1014</v>
      </c>
      <c r="G629">
        <v>1</v>
      </c>
      <c r="H629">
        <v>1008</v>
      </c>
      <c r="I629">
        <v>5</v>
      </c>
      <c r="J629">
        <v>6</v>
      </c>
      <c r="K629">
        <v>0.99506416584402702</v>
      </c>
      <c r="L629">
        <v>0.99408284023668603</v>
      </c>
      <c r="M629">
        <v>0.99901380670611395</v>
      </c>
      <c r="N629">
        <v>0.99457326097681298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668</v>
      </c>
      <c r="F630">
        <v>656</v>
      </c>
      <c r="G630">
        <v>12</v>
      </c>
      <c r="H630">
        <v>610</v>
      </c>
      <c r="I630">
        <v>58</v>
      </c>
      <c r="J630">
        <v>46</v>
      </c>
      <c r="K630">
        <v>0.91317365269461004</v>
      </c>
      <c r="L630">
        <v>0.92987804878048697</v>
      </c>
      <c r="M630">
        <v>1.01829268292682</v>
      </c>
      <c r="N630">
        <v>0.92145015105740102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238</v>
      </c>
      <c r="F631">
        <v>247</v>
      </c>
      <c r="G631">
        <v>9</v>
      </c>
      <c r="H631">
        <v>186</v>
      </c>
      <c r="I631">
        <v>52</v>
      </c>
      <c r="J631">
        <v>61</v>
      </c>
      <c r="K631">
        <v>0.78151260504201603</v>
      </c>
      <c r="L631">
        <v>0.75303643724696301</v>
      </c>
      <c r="M631">
        <v>0.96356275303643701</v>
      </c>
      <c r="N631">
        <v>0.76701030927835001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1051</v>
      </c>
      <c r="F632">
        <v>1070</v>
      </c>
      <c r="G632">
        <v>19</v>
      </c>
      <c r="H632">
        <v>1049</v>
      </c>
      <c r="I632">
        <v>2</v>
      </c>
      <c r="J632">
        <v>21</v>
      </c>
      <c r="K632">
        <v>0.99809705042816299</v>
      </c>
      <c r="L632">
        <v>0.98037383177570003</v>
      </c>
      <c r="M632">
        <v>0.98224299065420495</v>
      </c>
      <c r="N632">
        <v>0.98915605846298904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702</v>
      </c>
      <c r="F633">
        <v>700</v>
      </c>
      <c r="G633">
        <v>2</v>
      </c>
      <c r="H633">
        <v>613</v>
      </c>
      <c r="I633">
        <v>89</v>
      </c>
      <c r="J633">
        <v>87</v>
      </c>
      <c r="K633">
        <v>0.87321937321937304</v>
      </c>
      <c r="L633">
        <v>0.875714285714285</v>
      </c>
      <c r="M633">
        <v>1.00285714285714</v>
      </c>
      <c r="N633">
        <v>0.87446504992867302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230</v>
      </c>
      <c r="F634">
        <v>239</v>
      </c>
      <c r="G634">
        <v>9</v>
      </c>
      <c r="H634">
        <v>165</v>
      </c>
      <c r="I634">
        <v>65</v>
      </c>
      <c r="J634">
        <v>74</v>
      </c>
      <c r="K634">
        <v>0.71739130434782605</v>
      </c>
      <c r="L634">
        <v>0.69037656903765598</v>
      </c>
      <c r="M634">
        <v>0.96234309623430903</v>
      </c>
      <c r="N634">
        <v>0.70362473347547905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1057</v>
      </c>
      <c r="F635">
        <v>1070</v>
      </c>
      <c r="G635">
        <v>13</v>
      </c>
      <c r="H635">
        <v>1047</v>
      </c>
      <c r="I635">
        <v>10</v>
      </c>
      <c r="J635">
        <v>23</v>
      </c>
      <c r="K635">
        <v>0.99053926206244003</v>
      </c>
      <c r="L635">
        <v>0.978504672897196</v>
      </c>
      <c r="M635">
        <v>0.98785046728971904</v>
      </c>
      <c r="N635">
        <v>0.98448519040902605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698</v>
      </c>
      <c r="F636">
        <v>700</v>
      </c>
      <c r="G636">
        <v>2</v>
      </c>
      <c r="H636">
        <v>618</v>
      </c>
      <c r="I636">
        <v>80</v>
      </c>
      <c r="J636">
        <v>82</v>
      </c>
      <c r="K636">
        <v>0.88538681948424003</v>
      </c>
      <c r="L636">
        <v>0.88285714285714201</v>
      </c>
      <c r="M636">
        <v>0.997142857142857</v>
      </c>
      <c r="N636">
        <v>0.88412017167381896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224</v>
      </c>
      <c r="F637">
        <v>239</v>
      </c>
      <c r="G637">
        <v>15</v>
      </c>
      <c r="H637">
        <v>174</v>
      </c>
      <c r="I637">
        <v>50</v>
      </c>
      <c r="J637">
        <v>65</v>
      </c>
      <c r="K637">
        <v>0.77678571428571397</v>
      </c>
      <c r="L637">
        <v>0.72803347280334696</v>
      </c>
      <c r="M637">
        <v>0.93723849372384904</v>
      </c>
      <c r="N637">
        <v>0.75161987041036704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1057</v>
      </c>
      <c r="F638">
        <v>1070</v>
      </c>
      <c r="G638">
        <v>13</v>
      </c>
      <c r="H638">
        <v>1054</v>
      </c>
      <c r="I638">
        <v>3</v>
      </c>
      <c r="J638">
        <v>16</v>
      </c>
      <c r="K638">
        <v>0.99716177861873201</v>
      </c>
      <c r="L638">
        <v>0.98504672897196199</v>
      </c>
      <c r="M638">
        <v>0.98785046728971904</v>
      </c>
      <c r="N638">
        <v>0.99106723084156001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697</v>
      </c>
      <c r="F639">
        <v>700</v>
      </c>
      <c r="G639">
        <v>3</v>
      </c>
      <c r="H639">
        <v>619</v>
      </c>
      <c r="I639">
        <v>78</v>
      </c>
      <c r="J639">
        <v>81</v>
      </c>
      <c r="K639">
        <v>0.88809182209469095</v>
      </c>
      <c r="L639">
        <v>0.88428571428571401</v>
      </c>
      <c r="M639">
        <v>0.995714285714285</v>
      </c>
      <c r="N639">
        <v>0.88618468146027196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222</v>
      </c>
      <c r="F640">
        <v>239</v>
      </c>
      <c r="G640">
        <v>17</v>
      </c>
      <c r="H640">
        <v>173</v>
      </c>
      <c r="I640">
        <v>49</v>
      </c>
      <c r="J640">
        <v>66</v>
      </c>
      <c r="K640">
        <v>0.77927927927927898</v>
      </c>
      <c r="L640">
        <v>0.72384937238493696</v>
      </c>
      <c r="M640">
        <v>0.92887029288702905</v>
      </c>
      <c r="N640">
        <v>0.75054229934923999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987</v>
      </c>
      <c r="F641">
        <v>1007</v>
      </c>
      <c r="G641">
        <v>20</v>
      </c>
      <c r="H641">
        <v>983</v>
      </c>
      <c r="I641">
        <v>4</v>
      </c>
      <c r="J641">
        <v>24</v>
      </c>
      <c r="K641">
        <v>0.99594731509625101</v>
      </c>
      <c r="L641">
        <v>0.97616683217477596</v>
      </c>
      <c r="M641">
        <v>0.98013902681231302</v>
      </c>
      <c r="N641">
        <v>0.98595787362086196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688</v>
      </c>
      <c r="F642">
        <v>641</v>
      </c>
      <c r="G642">
        <v>47</v>
      </c>
      <c r="H642">
        <v>580</v>
      </c>
      <c r="I642">
        <v>108</v>
      </c>
      <c r="J642">
        <v>61</v>
      </c>
      <c r="K642">
        <v>0.84302325581395299</v>
      </c>
      <c r="L642">
        <v>0.90483619344773702</v>
      </c>
      <c r="M642">
        <v>1.07332293291731</v>
      </c>
      <c r="N642">
        <v>0.87283671933784801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240</v>
      </c>
      <c r="F643">
        <v>204</v>
      </c>
      <c r="G643">
        <v>36</v>
      </c>
      <c r="H643">
        <v>156</v>
      </c>
      <c r="I643">
        <v>84</v>
      </c>
      <c r="J643">
        <v>48</v>
      </c>
      <c r="K643">
        <v>0.65</v>
      </c>
      <c r="L643">
        <v>0.76470588235294101</v>
      </c>
      <c r="M643">
        <v>1.1764705882352899</v>
      </c>
      <c r="N643">
        <v>0.70270270270270196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1056</v>
      </c>
      <c r="F644">
        <v>1007</v>
      </c>
      <c r="G644">
        <v>49</v>
      </c>
      <c r="H644">
        <v>1007</v>
      </c>
      <c r="I644">
        <v>49</v>
      </c>
      <c r="J644">
        <v>0</v>
      </c>
      <c r="K644">
        <v>0.95359848484848397</v>
      </c>
      <c r="L644">
        <v>1</v>
      </c>
      <c r="M644">
        <v>1.04865938430983</v>
      </c>
      <c r="N644">
        <v>0.97624818225884602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643</v>
      </c>
      <c r="F645">
        <v>641</v>
      </c>
      <c r="G645">
        <v>2</v>
      </c>
      <c r="H645">
        <v>554</v>
      </c>
      <c r="I645">
        <v>89</v>
      </c>
      <c r="J645">
        <v>87</v>
      </c>
      <c r="K645">
        <v>0.86158631415241005</v>
      </c>
      <c r="L645">
        <v>0.864274570982839</v>
      </c>
      <c r="M645">
        <v>1.0031201248049899</v>
      </c>
      <c r="N645">
        <v>0.86292834890965697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230</v>
      </c>
      <c r="F646">
        <v>204</v>
      </c>
      <c r="G646">
        <v>26</v>
      </c>
      <c r="H646">
        <v>157</v>
      </c>
      <c r="I646">
        <v>73</v>
      </c>
      <c r="J646">
        <v>47</v>
      </c>
      <c r="K646">
        <v>0.68260869565217297</v>
      </c>
      <c r="L646">
        <v>0.76960784313725406</v>
      </c>
      <c r="M646">
        <v>1.12745098039215</v>
      </c>
      <c r="N646">
        <v>0.72350230414746497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1006</v>
      </c>
      <c r="F647">
        <v>1007</v>
      </c>
      <c r="G647">
        <v>1</v>
      </c>
      <c r="H647">
        <v>1003</v>
      </c>
      <c r="I647">
        <v>3</v>
      </c>
      <c r="J647">
        <v>4</v>
      </c>
      <c r="K647">
        <v>0.99701789264413498</v>
      </c>
      <c r="L647">
        <v>0.99602780536246205</v>
      </c>
      <c r="M647">
        <v>0.99900695134061501</v>
      </c>
      <c r="N647">
        <v>0.99652260307997997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644</v>
      </c>
      <c r="F648">
        <v>641</v>
      </c>
      <c r="G648">
        <v>3</v>
      </c>
      <c r="H648">
        <v>570</v>
      </c>
      <c r="I648">
        <v>74</v>
      </c>
      <c r="J648">
        <v>71</v>
      </c>
      <c r="K648">
        <v>0.88509316770186297</v>
      </c>
      <c r="L648">
        <v>0.88923556942277604</v>
      </c>
      <c r="M648">
        <v>1.00468018720748</v>
      </c>
      <c r="N648">
        <v>0.88715953307393003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218</v>
      </c>
      <c r="F649">
        <v>204</v>
      </c>
      <c r="G649">
        <v>14</v>
      </c>
      <c r="H649">
        <v>156</v>
      </c>
      <c r="I649">
        <v>62</v>
      </c>
      <c r="J649">
        <v>48</v>
      </c>
      <c r="K649">
        <v>0.71559633027522895</v>
      </c>
      <c r="L649">
        <v>0.76470588235294101</v>
      </c>
      <c r="M649">
        <v>1.0686274509803899</v>
      </c>
      <c r="N649">
        <v>0.73933649289099501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950</v>
      </c>
      <c r="F650">
        <v>1000</v>
      </c>
      <c r="G650">
        <v>50</v>
      </c>
      <c r="H650">
        <v>948</v>
      </c>
      <c r="I650">
        <v>2</v>
      </c>
      <c r="J650">
        <v>52</v>
      </c>
      <c r="K650">
        <v>0.99789473684210495</v>
      </c>
      <c r="L650">
        <v>0.94799999999999995</v>
      </c>
      <c r="M650">
        <v>0.95</v>
      </c>
      <c r="N650">
        <v>0.97230769230769198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866</v>
      </c>
      <c r="F651">
        <v>815</v>
      </c>
      <c r="G651">
        <v>51</v>
      </c>
      <c r="H651">
        <v>780</v>
      </c>
      <c r="I651">
        <v>86</v>
      </c>
      <c r="J651">
        <v>35</v>
      </c>
      <c r="K651">
        <v>0.90069284064665101</v>
      </c>
      <c r="L651">
        <v>0.95705521472392596</v>
      </c>
      <c r="M651">
        <v>1.0625766871165601</v>
      </c>
      <c r="N651">
        <v>0.92801903628792304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235</v>
      </c>
      <c r="F652">
        <v>216</v>
      </c>
      <c r="G652">
        <v>19</v>
      </c>
      <c r="H652">
        <v>146</v>
      </c>
      <c r="I652">
        <v>89</v>
      </c>
      <c r="J652">
        <v>70</v>
      </c>
      <c r="K652">
        <v>0.62127659574467997</v>
      </c>
      <c r="L652">
        <v>0.67592592592592504</v>
      </c>
      <c r="M652">
        <v>1.0879629629629599</v>
      </c>
      <c r="N652">
        <v>0.64745011086474502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1017</v>
      </c>
      <c r="F653">
        <v>1000</v>
      </c>
      <c r="G653">
        <v>17</v>
      </c>
      <c r="H653">
        <v>998</v>
      </c>
      <c r="I653">
        <v>19</v>
      </c>
      <c r="J653">
        <v>2</v>
      </c>
      <c r="K653">
        <v>0.981317600786627</v>
      </c>
      <c r="L653">
        <v>0.998</v>
      </c>
      <c r="M653">
        <v>1.0169999999999999</v>
      </c>
      <c r="N653">
        <v>0.98958849776896296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843</v>
      </c>
      <c r="F654">
        <v>815</v>
      </c>
      <c r="G654">
        <v>28</v>
      </c>
      <c r="H654">
        <v>768</v>
      </c>
      <c r="I654">
        <v>75</v>
      </c>
      <c r="J654">
        <v>47</v>
      </c>
      <c r="K654">
        <v>0.91103202846974995</v>
      </c>
      <c r="L654">
        <v>0.94233128834355795</v>
      </c>
      <c r="M654">
        <v>1.03435582822085</v>
      </c>
      <c r="N654">
        <v>0.92641737032569305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235</v>
      </c>
      <c r="F655">
        <v>216</v>
      </c>
      <c r="G655">
        <v>19</v>
      </c>
      <c r="H655">
        <v>163</v>
      </c>
      <c r="I655">
        <v>72</v>
      </c>
      <c r="J655">
        <v>53</v>
      </c>
      <c r="K655">
        <v>0.69361702127659497</v>
      </c>
      <c r="L655">
        <v>0.75462962962962898</v>
      </c>
      <c r="M655">
        <v>1.0879629629629599</v>
      </c>
      <c r="N655">
        <v>0.72283813747228298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987</v>
      </c>
      <c r="F656">
        <v>1000</v>
      </c>
      <c r="G656">
        <v>13</v>
      </c>
      <c r="H656">
        <v>985</v>
      </c>
      <c r="I656">
        <v>2</v>
      </c>
      <c r="J656">
        <v>15</v>
      </c>
      <c r="K656">
        <v>0.99797365754812495</v>
      </c>
      <c r="L656">
        <v>0.98499999999999999</v>
      </c>
      <c r="M656">
        <v>0.98699999999999999</v>
      </c>
      <c r="N656">
        <v>0.99144438852541505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816</v>
      </c>
      <c r="F657">
        <v>815</v>
      </c>
      <c r="G657">
        <v>1</v>
      </c>
      <c r="H657">
        <v>753</v>
      </c>
      <c r="I657">
        <v>63</v>
      </c>
      <c r="J657">
        <v>62</v>
      </c>
      <c r="K657">
        <v>0.92279411764705799</v>
      </c>
      <c r="L657">
        <v>0.92392638036809804</v>
      </c>
      <c r="M657">
        <v>1.00122699386503</v>
      </c>
      <c r="N657">
        <v>0.92335990190067396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227</v>
      </c>
      <c r="F658">
        <v>216</v>
      </c>
      <c r="G658">
        <v>11</v>
      </c>
      <c r="H658">
        <v>175</v>
      </c>
      <c r="I658">
        <v>52</v>
      </c>
      <c r="J658">
        <v>41</v>
      </c>
      <c r="K658">
        <v>0.77092511013215803</v>
      </c>
      <c r="L658">
        <v>0.81018518518518501</v>
      </c>
      <c r="M658">
        <v>1.05092592592592</v>
      </c>
      <c r="N658">
        <v>0.79006772009029302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975</v>
      </c>
      <c r="F659">
        <v>1052</v>
      </c>
      <c r="G659">
        <v>77</v>
      </c>
      <c r="H659">
        <v>975</v>
      </c>
      <c r="I659">
        <v>0</v>
      </c>
      <c r="J659">
        <v>77</v>
      </c>
      <c r="K659">
        <v>1</v>
      </c>
      <c r="L659">
        <v>0.92680608365019002</v>
      </c>
      <c r="M659">
        <v>0.92680608365019002</v>
      </c>
      <c r="N659">
        <v>0.96201282683769096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802</v>
      </c>
      <c r="F660">
        <v>913</v>
      </c>
      <c r="G660">
        <v>111</v>
      </c>
      <c r="H660">
        <v>742</v>
      </c>
      <c r="I660">
        <v>60</v>
      </c>
      <c r="J660">
        <v>171</v>
      </c>
      <c r="K660">
        <v>0.92518703241895195</v>
      </c>
      <c r="L660">
        <v>0.81270536692223405</v>
      </c>
      <c r="M660">
        <v>0.878422782037239</v>
      </c>
      <c r="N660">
        <v>0.86530612244897898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216</v>
      </c>
      <c r="F661">
        <v>217</v>
      </c>
      <c r="G661">
        <v>1</v>
      </c>
      <c r="H661">
        <v>149</v>
      </c>
      <c r="I661">
        <v>67</v>
      </c>
      <c r="J661">
        <v>68</v>
      </c>
      <c r="K661">
        <v>0.68981481481481399</v>
      </c>
      <c r="L661">
        <v>0.68663594470045997</v>
      </c>
      <c r="M661">
        <v>0.995391705069124</v>
      </c>
      <c r="N661">
        <v>0.68822170900692803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1020</v>
      </c>
      <c r="F662">
        <v>1052</v>
      </c>
      <c r="G662">
        <v>32</v>
      </c>
      <c r="H662">
        <v>1004</v>
      </c>
      <c r="I662">
        <v>16</v>
      </c>
      <c r="J662">
        <v>48</v>
      </c>
      <c r="K662">
        <v>0.98431372549019602</v>
      </c>
      <c r="L662">
        <v>0.95437262357414399</v>
      </c>
      <c r="M662">
        <v>0.96958174904942895</v>
      </c>
      <c r="N662">
        <v>0.96911196911196895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884</v>
      </c>
      <c r="F663">
        <v>913</v>
      </c>
      <c r="G663">
        <v>29</v>
      </c>
      <c r="H663">
        <v>824</v>
      </c>
      <c r="I663">
        <v>60</v>
      </c>
      <c r="J663">
        <v>89</v>
      </c>
      <c r="K663">
        <v>0.93212669683257898</v>
      </c>
      <c r="L663">
        <v>0.90251916757940798</v>
      </c>
      <c r="M663">
        <v>0.96823658269441404</v>
      </c>
      <c r="N663">
        <v>0.91708402893711705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251</v>
      </c>
      <c r="F664">
        <v>217</v>
      </c>
      <c r="G664">
        <v>34</v>
      </c>
      <c r="H664">
        <v>181</v>
      </c>
      <c r="I664">
        <v>70</v>
      </c>
      <c r="J664">
        <v>36</v>
      </c>
      <c r="K664">
        <v>0.72111553784860505</v>
      </c>
      <c r="L664">
        <v>0.83410138248847898</v>
      </c>
      <c r="M664">
        <v>1.15668202764976</v>
      </c>
      <c r="N664">
        <v>0.77350427350427298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1044</v>
      </c>
      <c r="F665">
        <v>1052</v>
      </c>
      <c r="G665">
        <v>8</v>
      </c>
      <c r="H665">
        <v>1043</v>
      </c>
      <c r="I665">
        <v>1</v>
      </c>
      <c r="J665">
        <v>9</v>
      </c>
      <c r="K665">
        <v>0.99904214559386895</v>
      </c>
      <c r="L665">
        <v>0.99144486692015199</v>
      </c>
      <c r="M665">
        <v>0.99239543726235702</v>
      </c>
      <c r="N665">
        <v>0.99522900763358702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911</v>
      </c>
      <c r="F666">
        <v>913</v>
      </c>
      <c r="G666">
        <v>2</v>
      </c>
      <c r="H666">
        <v>842</v>
      </c>
      <c r="I666">
        <v>69</v>
      </c>
      <c r="J666">
        <v>71</v>
      </c>
      <c r="K666">
        <v>0.92425905598243596</v>
      </c>
      <c r="L666">
        <v>0.92223439211391001</v>
      </c>
      <c r="M666">
        <v>0.99780941949616597</v>
      </c>
      <c r="N666">
        <v>0.92324561403508698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202</v>
      </c>
      <c r="F667">
        <v>217</v>
      </c>
      <c r="G667">
        <v>15</v>
      </c>
      <c r="H667">
        <v>154</v>
      </c>
      <c r="I667">
        <v>48</v>
      </c>
      <c r="J667">
        <v>63</v>
      </c>
      <c r="K667">
        <v>0.76237623762376205</v>
      </c>
      <c r="L667">
        <v>0.70967741935483797</v>
      </c>
      <c r="M667">
        <v>0.93087557603686599</v>
      </c>
      <c r="N667">
        <v>0.73508353221957001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975</v>
      </c>
      <c r="F668">
        <v>964</v>
      </c>
      <c r="G668">
        <v>11</v>
      </c>
      <c r="H668">
        <v>964</v>
      </c>
      <c r="I668">
        <v>11</v>
      </c>
      <c r="J668">
        <v>0</v>
      </c>
      <c r="K668">
        <v>0.98871794871794805</v>
      </c>
      <c r="L668">
        <v>1</v>
      </c>
      <c r="M668">
        <v>1.01141078838174</v>
      </c>
      <c r="N668">
        <v>0.99432697266632197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763</v>
      </c>
      <c r="F669">
        <v>774</v>
      </c>
      <c r="G669">
        <v>11</v>
      </c>
      <c r="H669">
        <v>702</v>
      </c>
      <c r="I669">
        <v>61</v>
      </c>
      <c r="J669">
        <v>72</v>
      </c>
      <c r="K669">
        <v>0.92005242463958004</v>
      </c>
      <c r="L669">
        <v>0.90697674418604601</v>
      </c>
      <c r="M669">
        <v>0.98578811369509001</v>
      </c>
      <c r="N669">
        <v>0.91346779440468395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199</v>
      </c>
      <c r="F670">
        <v>218</v>
      </c>
      <c r="G670">
        <v>19</v>
      </c>
      <c r="H670">
        <v>157</v>
      </c>
      <c r="I670">
        <v>42</v>
      </c>
      <c r="J670">
        <v>61</v>
      </c>
      <c r="K670">
        <v>0.78894472361808998</v>
      </c>
      <c r="L670">
        <v>0.72018348623853201</v>
      </c>
      <c r="M670">
        <v>0.91284403669724701</v>
      </c>
      <c r="N670">
        <v>0.75299760191846499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958</v>
      </c>
      <c r="F671">
        <v>964</v>
      </c>
      <c r="G671">
        <v>6</v>
      </c>
      <c r="H671">
        <v>945</v>
      </c>
      <c r="I671">
        <v>13</v>
      </c>
      <c r="J671">
        <v>19</v>
      </c>
      <c r="K671">
        <v>0.98643006263048005</v>
      </c>
      <c r="L671">
        <v>0.98029045643153501</v>
      </c>
      <c r="M671">
        <v>0.99377593360995797</v>
      </c>
      <c r="N671">
        <v>0.98335067637877205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777</v>
      </c>
      <c r="F672">
        <v>774</v>
      </c>
      <c r="G672">
        <v>3</v>
      </c>
      <c r="H672">
        <v>713</v>
      </c>
      <c r="I672">
        <v>64</v>
      </c>
      <c r="J672">
        <v>61</v>
      </c>
      <c r="K672">
        <v>0.91763191763191698</v>
      </c>
      <c r="L672">
        <v>0.92118863049095601</v>
      </c>
      <c r="M672">
        <v>1.0038759689922401</v>
      </c>
      <c r="N672">
        <v>0.919406834300451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202</v>
      </c>
      <c r="F673">
        <v>218</v>
      </c>
      <c r="G673">
        <v>16</v>
      </c>
      <c r="H673">
        <v>158</v>
      </c>
      <c r="I673">
        <v>44</v>
      </c>
      <c r="J673">
        <v>60</v>
      </c>
      <c r="K673">
        <v>0.78217821782178198</v>
      </c>
      <c r="L673">
        <v>0.72477064220183396</v>
      </c>
      <c r="M673">
        <v>0.92660550458715596</v>
      </c>
      <c r="N673">
        <v>0.75238095238095204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958</v>
      </c>
      <c r="F674">
        <v>964</v>
      </c>
      <c r="G674">
        <v>6</v>
      </c>
      <c r="H674">
        <v>955</v>
      </c>
      <c r="I674">
        <v>3</v>
      </c>
      <c r="J674">
        <v>9</v>
      </c>
      <c r="K674">
        <v>0.99686847599164896</v>
      </c>
      <c r="L674">
        <v>0.99066390041493702</v>
      </c>
      <c r="M674">
        <v>0.99377593360995797</v>
      </c>
      <c r="N674">
        <v>0.99375650364203905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730</v>
      </c>
      <c r="F675">
        <v>774</v>
      </c>
      <c r="G675">
        <v>44</v>
      </c>
      <c r="H675">
        <v>684</v>
      </c>
      <c r="I675">
        <v>46</v>
      </c>
      <c r="J675">
        <v>90</v>
      </c>
      <c r="K675">
        <v>0.93698630136986305</v>
      </c>
      <c r="L675">
        <v>0.88372093023255804</v>
      </c>
      <c r="M675">
        <v>0.94315245478036103</v>
      </c>
      <c r="N675">
        <v>0.909574468085106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227</v>
      </c>
      <c r="F676">
        <v>218</v>
      </c>
      <c r="G676">
        <v>9</v>
      </c>
      <c r="H676">
        <v>178</v>
      </c>
      <c r="I676">
        <v>49</v>
      </c>
      <c r="J676">
        <v>40</v>
      </c>
      <c r="K676">
        <v>0.78414096916299503</v>
      </c>
      <c r="L676">
        <v>0.81651376146788901</v>
      </c>
      <c r="M676">
        <v>1.04128440366972</v>
      </c>
      <c r="N676">
        <v>0.79999999999999905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53</v>
      </c>
      <c r="F677">
        <v>1109</v>
      </c>
      <c r="G677">
        <v>1056</v>
      </c>
      <c r="H677">
        <v>53</v>
      </c>
      <c r="I677">
        <v>0</v>
      </c>
      <c r="J677">
        <v>1056</v>
      </c>
      <c r="K677">
        <v>1</v>
      </c>
      <c r="L677">
        <v>4.7790802524797102E-2</v>
      </c>
      <c r="M677">
        <v>4.7790802524797102E-2</v>
      </c>
      <c r="N677">
        <v>9.1222030981067098E-2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433</v>
      </c>
      <c r="F678">
        <v>681</v>
      </c>
      <c r="G678">
        <v>248</v>
      </c>
      <c r="H678">
        <v>370</v>
      </c>
      <c r="I678">
        <v>63</v>
      </c>
      <c r="J678">
        <v>311</v>
      </c>
      <c r="K678">
        <v>0.85450346420323298</v>
      </c>
      <c r="L678">
        <v>0.54331864904552096</v>
      </c>
      <c r="M678">
        <v>0.63582966226138005</v>
      </c>
      <c r="N678">
        <v>0.66427289048473903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126</v>
      </c>
      <c r="F679">
        <v>272</v>
      </c>
      <c r="G679">
        <v>146</v>
      </c>
      <c r="H679">
        <v>55</v>
      </c>
      <c r="I679">
        <v>71</v>
      </c>
      <c r="J679">
        <v>217</v>
      </c>
      <c r="K679">
        <v>0.43650793650793601</v>
      </c>
      <c r="L679">
        <v>0.20220588235294101</v>
      </c>
      <c r="M679">
        <v>0.46323529411764702</v>
      </c>
      <c r="N679">
        <v>0.276381909547738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1136</v>
      </c>
      <c r="F680">
        <v>1109</v>
      </c>
      <c r="G680">
        <v>27</v>
      </c>
      <c r="H680">
        <v>1108</v>
      </c>
      <c r="I680">
        <v>28</v>
      </c>
      <c r="J680">
        <v>1</v>
      </c>
      <c r="K680">
        <v>0.97535211267605604</v>
      </c>
      <c r="L680">
        <v>0.99909828674481505</v>
      </c>
      <c r="M680">
        <v>1.02434625788999</v>
      </c>
      <c r="N680">
        <v>0.98708240534521097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668</v>
      </c>
      <c r="F681">
        <v>681</v>
      </c>
      <c r="G681">
        <v>13</v>
      </c>
      <c r="H681">
        <v>597</v>
      </c>
      <c r="I681">
        <v>71</v>
      </c>
      <c r="J681">
        <v>84</v>
      </c>
      <c r="K681">
        <v>0.89371257485029898</v>
      </c>
      <c r="L681">
        <v>0.876651982378854</v>
      </c>
      <c r="M681">
        <v>0.98091042584434596</v>
      </c>
      <c r="N681">
        <v>0.88510007412898395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264</v>
      </c>
      <c r="F682">
        <v>272</v>
      </c>
      <c r="G682">
        <v>8</v>
      </c>
      <c r="H682">
        <v>198</v>
      </c>
      <c r="I682">
        <v>66</v>
      </c>
      <c r="J682">
        <v>74</v>
      </c>
      <c r="K682">
        <v>0.75</v>
      </c>
      <c r="L682">
        <v>0.72794117647058798</v>
      </c>
      <c r="M682">
        <v>0.97058823529411697</v>
      </c>
      <c r="N682">
        <v>0.73880597014925298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1085</v>
      </c>
      <c r="F683">
        <v>1109</v>
      </c>
      <c r="G683">
        <v>24</v>
      </c>
      <c r="H683">
        <v>1080</v>
      </c>
      <c r="I683">
        <v>5</v>
      </c>
      <c r="J683">
        <v>29</v>
      </c>
      <c r="K683">
        <v>0.995391705069124</v>
      </c>
      <c r="L683">
        <v>0.97385031559963897</v>
      </c>
      <c r="M683">
        <v>0.97835888187556297</v>
      </c>
      <c r="N683">
        <v>0.984503190519598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645</v>
      </c>
      <c r="F684">
        <v>681</v>
      </c>
      <c r="G684">
        <v>36</v>
      </c>
      <c r="H684">
        <v>582</v>
      </c>
      <c r="I684">
        <v>63</v>
      </c>
      <c r="J684">
        <v>99</v>
      </c>
      <c r="K684">
        <v>0.90232558139534802</v>
      </c>
      <c r="L684">
        <v>0.85462555066079204</v>
      </c>
      <c r="M684">
        <v>0.94713656387665202</v>
      </c>
      <c r="N684">
        <v>0.87782805429864197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229</v>
      </c>
      <c r="F685">
        <v>272</v>
      </c>
      <c r="G685">
        <v>43</v>
      </c>
      <c r="H685">
        <v>188</v>
      </c>
      <c r="I685">
        <v>41</v>
      </c>
      <c r="J685">
        <v>84</v>
      </c>
      <c r="K685">
        <v>0.82096069868995603</v>
      </c>
      <c r="L685">
        <v>0.69117647058823495</v>
      </c>
      <c r="M685">
        <v>0.84191176470588203</v>
      </c>
      <c r="N685">
        <v>0.75049900199600705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321</v>
      </c>
      <c r="F686">
        <v>1029</v>
      </c>
      <c r="G686">
        <v>708</v>
      </c>
      <c r="H686">
        <v>321</v>
      </c>
      <c r="I686">
        <v>0</v>
      </c>
      <c r="J686">
        <v>708</v>
      </c>
      <c r="K686">
        <v>1</v>
      </c>
      <c r="L686">
        <v>0.311953352769679</v>
      </c>
      <c r="M686">
        <v>0.311953352769679</v>
      </c>
      <c r="N686">
        <v>0.47555555555555501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563</v>
      </c>
      <c r="F687">
        <v>837</v>
      </c>
      <c r="G687">
        <v>274</v>
      </c>
      <c r="H687">
        <v>506</v>
      </c>
      <c r="I687">
        <v>57</v>
      </c>
      <c r="J687">
        <v>331</v>
      </c>
      <c r="K687">
        <v>0.89875666074600302</v>
      </c>
      <c r="L687">
        <v>0.60454002389486206</v>
      </c>
      <c r="M687">
        <v>0.67264038231780099</v>
      </c>
      <c r="N687">
        <v>0.72285714285714198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206</v>
      </c>
      <c r="F688">
        <v>240</v>
      </c>
      <c r="G688">
        <v>34</v>
      </c>
      <c r="H688">
        <v>77</v>
      </c>
      <c r="I688">
        <v>129</v>
      </c>
      <c r="J688">
        <v>163</v>
      </c>
      <c r="K688">
        <v>0.37378640776699001</v>
      </c>
      <c r="L688">
        <v>0.32083333333333303</v>
      </c>
      <c r="M688">
        <v>0.85833333333333295</v>
      </c>
      <c r="N688">
        <v>0.34529147982062702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1102</v>
      </c>
      <c r="F689">
        <v>1029</v>
      </c>
      <c r="G689">
        <v>73</v>
      </c>
      <c r="H689">
        <v>1029</v>
      </c>
      <c r="I689">
        <v>73</v>
      </c>
      <c r="J689">
        <v>0</v>
      </c>
      <c r="K689">
        <v>0.93375680580762199</v>
      </c>
      <c r="L689">
        <v>1</v>
      </c>
      <c r="M689">
        <v>1.0709426627793901</v>
      </c>
      <c r="N689">
        <v>0.96574378226184798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884</v>
      </c>
      <c r="F690">
        <v>837</v>
      </c>
      <c r="G690">
        <v>47</v>
      </c>
      <c r="H690">
        <v>786</v>
      </c>
      <c r="I690">
        <v>98</v>
      </c>
      <c r="J690">
        <v>51</v>
      </c>
      <c r="K690">
        <v>0.88914027149321195</v>
      </c>
      <c r="L690">
        <v>0.93906810035842203</v>
      </c>
      <c r="M690">
        <v>1.05615292712066</v>
      </c>
      <c r="N690">
        <v>0.91342242882045299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304</v>
      </c>
      <c r="F691">
        <v>240</v>
      </c>
      <c r="G691">
        <v>64</v>
      </c>
      <c r="H691">
        <v>196</v>
      </c>
      <c r="I691">
        <v>108</v>
      </c>
      <c r="J691">
        <v>44</v>
      </c>
      <c r="K691">
        <v>0.64473684210526305</v>
      </c>
      <c r="L691">
        <v>0.81666666666666599</v>
      </c>
      <c r="M691">
        <v>1.2666666666666599</v>
      </c>
      <c r="N691">
        <v>0.72058823529411697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1050</v>
      </c>
      <c r="F692">
        <v>1029</v>
      </c>
      <c r="G692">
        <v>21</v>
      </c>
      <c r="H692">
        <v>1027</v>
      </c>
      <c r="I692">
        <v>23</v>
      </c>
      <c r="J692">
        <v>2</v>
      </c>
      <c r="K692">
        <v>0.97809523809523802</v>
      </c>
      <c r="L692">
        <v>0.998056365403304</v>
      </c>
      <c r="M692">
        <v>1.0204081632652999</v>
      </c>
      <c r="N692">
        <v>0.98797498797498795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851</v>
      </c>
      <c r="F693">
        <v>837</v>
      </c>
      <c r="G693">
        <v>14</v>
      </c>
      <c r="H693">
        <v>780</v>
      </c>
      <c r="I693">
        <v>71</v>
      </c>
      <c r="J693">
        <v>57</v>
      </c>
      <c r="K693">
        <v>0.91656874265569899</v>
      </c>
      <c r="L693">
        <v>0.93189964157706096</v>
      </c>
      <c r="M693">
        <v>1.01672640382317</v>
      </c>
      <c r="N693">
        <v>0.92417061611374396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254</v>
      </c>
      <c r="F694">
        <v>240</v>
      </c>
      <c r="G694">
        <v>14</v>
      </c>
      <c r="H694">
        <v>188</v>
      </c>
      <c r="I694">
        <v>66</v>
      </c>
      <c r="J694">
        <v>52</v>
      </c>
      <c r="K694">
        <v>0.74015748031495998</v>
      </c>
      <c r="L694">
        <v>0.78333333333333299</v>
      </c>
      <c r="M694">
        <v>1.05833333333333</v>
      </c>
      <c r="N694">
        <v>0.76113360323886603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510</v>
      </c>
      <c r="F695">
        <v>1044</v>
      </c>
      <c r="G695">
        <v>534</v>
      </c>
      <c r="H695">
        <v>509</v>
      </c>
      <c r="I695">
        <v>1</v>
      </c>
      <c r="J695">
        <v>535</v>
      </c>
      <c r="K695">
        <v>0.99803921568627396</v>
      </c>
      <c r="L695">
        <v>0.48754789272030602</v>
      </c>
      <c r="M695">
        <v>0.48850574712643602</v>
      </c>
      <c r="N695">
        <v>0.65508365508365496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627</v>
      </c>
      <c r="F696">
        <v>801</v>
      </c>
      <c r="G696">
        <v>174</v>
      </c>
      <c r="H696">
        <v>587</v>
      </c>
      <c r="I696">
        <v>40</v>
      </c>
      <c r="J696">
        <v>214</v>
      </c>
      <c r="K696">
        <v>0.93620414673046204</v>
      </c>
      <c r="L696">
        <v>0.73283395755305802</v>
      </c>
      <c r="M696">
        <v>0.78277153558052404</v>
      </c>
      <c r="N696">
        <v>0.82212885154061599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117</v>
      </c>
      <c r="F697">
        <v>252</v>
      </c>
      <c r="G697">
        <v>135</v>
      </c>
      <c r="H697">
        <v>88</v>
      </c>
      <c r="I697">
        <v>29</v>
      </c>
      <c r="J697">
        <v>164</v>
      </c>
      <c r="K697">
        <v>0.75213675213675202</v>
      </c>
      <c r="L697">
        <v>0.34920634920634902</v>
      </c>
      <c r="M697">
        <v>0.46428571428571402</v>
      </c>
      <c r="N697">
        <v>0.47696476964769602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1136</v>
      </c>
      <c r="F698">
        <v>1044</v>
      </c>
      <c r="G698">
        <v>92</v>
      </c>
      <c r="H698">
        <v>1044</v>
      </c>
      <c r="I698">
        <v>92</v>
      </c>
      <c r="J698">
        <v>0</v>
      </c>
      <c r="K698">
        <v>0.91901408450704203</v>
      </c>
      <c r="L698">
        <v>1</v>
      </c>
      <c r="M698">
        <v>1.0881226053639801</v>
      </c>
      <c r="N698">
        <v>0.95779816513761395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832</v>
      </c>
      <c r="F699">
        <v>801</v>
      </c>
      <c r="G699">
        <v>31</v>
      </c>
      <c r="H699">
        <v>764</v>
      </c>
      <c r="I699">
        <v>68</v>
      </c>
      <c r="J699">
        <v>37</v>
      </c>
      <c r="K699">
        <v>0.91826923076922995</v>
      </c>
      <c r="L699">
        <v>0.95380774032459403</v>
      </c>
      <c r="M699">
        <v>1.03870162297128</v>
      </c>
      <c r="N699">
        <v>0.93570116350275501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270</v>
      </c>
      <c r="F700">
        <v>252</v>
      </c>
      <c r="G700">
        <v>18</v>
      </c>
      <c r="H700">
        <v>194</v>
      </c>
      <c r="I700">
        <v>76</v>
      </c>
      <c r="J700">
        <v>58</v>
      </c>
      <c r="K700">
        <v>0.718518518518518</v>
      </c>
      <c r="L700">
        <v>0.76984126984126899</v>
      </c>
      <c r="M700">
        <v>1.0714285714285701</v>
      </c>
      <c r="N700">
        <v>0.74329501915708796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1061</v>
      </c>
      <c r="F701">
        <v>1044</v>
      </c>
      <c r="G701">
        <v>17</v>
      </c>
      <c r="H701">
        <v>1042</v>
      </c>
      <c r="I701">
        <v>19</v>
      </c>
      <c r="J701">
        <v>2</v>
      </c>
      <c r="K701">
        <v>0.98209236569274205</v>
      </c>
      <c r="L701">
        <v>0.998084291187739</v>
      </c>
      <c r="M701">
        <v>1.0162835249042099</v>
      </c>
      <c r="N701">
        <v>0.99002375296912104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826</v>
      </c>
      <c r="F702">
        <v>801</v>
      </c>
      <c r="G702">
        <v>25</v>
      </c>
      <c r="H702">
        <v>760</v>
      </c>
      <c r="I702">
        <v>66</v>
      </c>
      <c r="J702">
        <v>41</v>
      </c>
      <c r="K702">
        <v>0.92009685230024196</v>
      </c>
      <c r="L702">
        <v>0.94881398252184701</v>
      </c>
      <c r="M702">
        <v>1.0312109862671599</v>
      </c>
      <c r="N702">
        <v>0.93423478795328796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263</v>
      </c>
      <c r="F703">
        <v>252</v>
      </c>
      <c r="G703">
        <v>11</v>
      </c>
      <c r="H703">
        <v>200</v>
      </c>
      <c r="I703">
        <v>63</v>
      </c>
      <c r="J703">
        <v>52</v>
      </c>
      <c r="K703">
        <v>0.76045627376425795</v>
      </c>
      <c r="L703">
        <v>0.79365079365079305</v>
      </c>
      <c r="M703">
        <v>1.0436507936507899</v>
      </c>
      <c r="N703">
        <v>0.77669902912621303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1019</v>
      </c>
      <c r="F704">
        <v>1076</v>
      </c>
      <c r="G704">
        <v>57</v>
      </c>
      <c r="H704">
        <v>1017</v>
      </c>
      <c r="I704">
        <v>2</v>
      </c>
      <c r="J704">
        <v>59</v>
      </c>
      <c r="K704">
        <v>0.99803729146221698</v>
      </c>
      <c r="L704">
        <v>0.94516728624535296</v>
      </c>
      <c r="M704">
        <v>0.94702602230483202</v>
      </c>
      <c r="N704">
        <v>0.97088305489260096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732</v>
      </c>
      <c r="F705">
        <v>753</v>
      </c>
      <c r="G705">
        <v>21</v>
      </c>
      <c r="H705">
        <v>673</v>
      </c>
      <c r="I705">
        <v>59</v>
      </c>
      <c r="J705">
        <v>80</v>
      </c>
      <c r="K705">
        <v>0.91939890710382499</v>
      </c>
      <c r="L705">
        <v>0.893758300132802</v>
      </c>
      <c r="M705">
        <v>0.97211155378486003</v>
      </c>
      <c r="N705">
        <v>0.90639730639730598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264</v>
      </c>
      <c r="F706">
        <v>245</v>
      </c>
      <c r="G706">
        <v>19</v>
      </c>
      <c r="H706">
        <v>173</v>
      </c>
      <c r="I706">
        <v>91</v>
      </c>
      <c r="J706">
        <v>72</v>
      </c>
      <c r="K706">
        <v>0.65530303030303005</v>
      </c>
      <c r="L706">
        <v>0.70612244897959098</v>
      </c>
      <c r="M706">
        <v>1.07755102040816</v>
      </c>
      <c r="N706">
        <v>0.67976424361493104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1112</v>
      </c>
      <c r="F707">
        <v>1076</v>
      </c>
      <c r="G707">
        <v>36</v>
      </c>
      <c r="H707">
        <v>1073</v>
      </c>
      <c r="I707">
        <v>39</v>
      </c>
      <c r="J707">
        <v>3</v>
      </c>
      <c r="K707">
        <v>0.96492805755395605</v>
      </c>
      <c r="L707">
        <v>0.99721189591077997</v>
      </c>
      <c r="M707">
        <v>1.03345724907063</v>
      </c>
      <c r="N707">
        <v>0.98080438756855504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737</v>
      </c>
      <c r="F708">
        <v>753</v>
      </c>
      <c r="G708">
        <v>16</v>
      </c>
      <c r="H708">
        <v>681</v>
      </c>
      <c r="I708">
        <v>56</v>
      </c>
      <c r="J708">
        <v>72</v>
      </c>
      <c r="K708">
        <v>0.92401628222523702</v>
      </c>
      <c r="L708">
        <v>0.904382470119521</v>
      </c>
      <c r="M708">
        <v>0.97875166002656</v>
      </c>
      <c r="N708">
        <v>0.91409395973154295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258</v>
      </c>
      <c r="F709">
        <v>245</v>
      </c>
      <c r="G709">
        <v>13</v>
      </c>
      <c r="H709">
        <v>191</v>
      </c>
      <c r="I709">
        <v>67</v>
      </c>
      <c r="J709">
        <v>54</v>
      </c>
      <c r="K709">
        <v>0.74031007751937905</v>
      </c>
      <c r="L709">
        <v>0.77959183673469301</v>
      </c>
      <c r="M709">
        <v>1.0530612244897899</v>
      </c>
      <c r="N709">
        <v>0.75944333996023805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1071</v>
      </c>
      <c r="F710">
        <v>1076</v>
      </c>
      <c r="G710">
        <v>5</v>
      </c>
      <c r="H710">
        <v>1069</v>
      </c>
      <c r="I710">
        <v>2</v>
      </c>
      <c r="J710">
        <v>7</v>
      </c>
      <c r="K710">
        <v>0.99813258636788005</v>
      </c>
      <c r="L710">
        <v>0.99349442379182096</v>
      </c>
      <c r="M710">
        <v>0.99535315985130102</v>
      </c>
      <c r="N710">
        <v>0.99580810433162503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727</v>
      </c>
      <c r="F711">
        <v>753</v>
      </c>
      <c r="G711">
        <v>26</v>
      </c>
      <c r="H711">
        <v>675</v>
      </c>
      <c r="I711">
        <v>52</v>
      </c>
      <c r="J711">
        <v>78</v>
      </c>
      <c r="K711">
        <v>0.92847317744154001</v>
      </c>
      <c r="L711">
        <v>0.89641434262948205</v>
      </c>
      <c r="M711">
        <v>0.96547144754316006</v>
      </c>
      <c r="N711">
        <v>0.91216216216216195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238</v>
      </c>
      <c r="F712">
        <v>245</v>
      </c>
      <c r="G712">
        <v>7</v>
      </c>
      <c r="H712">
        <v>179</v>
      </c>
      <c r="I712">
        <v>59</v>
      </c>
      <c r="J712">
        <v>66</v>
      </c>
      <c r="K712">
        <v>0.752100840336134</v>
      </c>
      <c r="L712">
        <v>0.73061224489795895</v>
      </c>
      <c r="M712">
        <v>0.97142857142857097</v>
      </c>
      <c r="N712">
        <v>0.741200828157349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1133</v>
      </c>
      <c r="F713">
        <v>1251</v>
      </c>
      <c r="G713">
        <v>118</v>
      </c>
      <c r="H713">
        <v>1131</v>
      </c>
      <c r="I713">
        <v>2</v>
      </c>
      <c r="J713">
        <v>120</v>
      </c>
      <c r="K713">
        <v>0.99823477493380397</v>
      </c>
      <c r="L713">
        <v>0.90407673860911197</v>
      </c>
      <c r="M713">
        <v>0.90567545963229401</v>
      </c>
      <c r="N713">
        <v>0.94882550335570404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846</v>
      </c>
      <c r="F714">
        <v>841</v>
      </c>
      <c r="G714">
        <v>5</v>
      </c>
      <c r="H714">
        <v>741</v>
      </c>
      <c r="I714">
        <v>105</v>
      </c>
      <c r="J714">
        <v>100</v>
      </c>
      <c r="K714">
        <v>0.87588652482269502</v>
      </c>
      <c r="L714">
        <v>0.88109393579072504</v>
      </c>
      <c r="M714">
        <v>1.0059453032104599</v>
      </c>
      <c r="N714">
        <v>0.878482513337285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251</v>
      </c>
      <c r="F715">
        <v>252</v>
      </c>
      <c r="G715">
        <v>1</v>
      </c>
      <c r="H715">
        <v>160</v>
      </c>
      <c r="I715">
        <v>91</v>
      </c>
      <c r="J715">
        <v>92</v>
      </c>
      <c r="K715">
        <v>0.63745019920318702</v>
      </c>
      <c r="L715">
        <v>0.634920634920634</v>
      </c>
      <c r="M715">
        <v>0.99603174603174605</v>
      </c>
      <c r="N715">
        <v>0.63618290258449295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1257</v>
      </c>
      <c r="F716">
        <v>1251</v>
      </c>
      <c r="G716">
        <v>6</v>
      </c>
      <c r="H716">
        <v>1234</v>
      </c>
      <c r="I716">
        <v>23</v>
      </c>
      <c r="J716">
        <v>17</v>
      </c>
      <c r="K716">
        <v>0.98170246618933898</v>
      </c>
      <c r="L716">
        <v>0.98641087130295702</v>
      </c>
      <c r="M716">
        <v>1.0047961630695399</v>
      </c>
      <c r="N716">
        <v>0.98405103668261495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815</v>
      </c>
      <c r="F717">
        <v>841</v>
      </c>
      <c r="G717">
        <v>26</v>
      </c>
      <c r="H717">
        <v>719</v>
      </c>
      <c r="I717">
        <v>96</v>
      </c>
      <c r="J717">
        <v>122</v>
      </c>
      <c r="K717">
        <v>0.88220858895705501</v>
      </c>
      <c r="L717">
        <v>0.85493460166468405</v>
      </c>
      <c r="M717">
        <v>0.96908442330558797</v>
      </c>
      <c r="N717">
        <v>0.86835748792270495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265</v>
      </c>
      <c r="F718">
        <v>252</v>
      </c>
      <c r="G718">
        <v>13</v>
      </c>
      <c r="H718">
        <v>196</v>
      </c>
      <c r="I718">
        <v>69</v>
      </c>
      <c r="J718">
        <v>56</v>
      </c>
      <c r="K718">
        <v>0.73962264150943302</v>
      </c>
      <c r="L718">
        <v>0.77777777777777701</v>
      </c>
      <c r="M718">
        <v>1.0515873015873001</v>
      </c>
      <c r="N718">
        <v>0.75822050290135301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1221</v>
      </c>
      <c r="F719">
        <v>1251</v>
      </c>
      <c r="G719">
        <v>30</v>
      </c>
      <c r="H719">
        <v>1218</v>
      </c>
      <c r="I719">
        <v>3</v>
      </c>
      <c r="J719">
        <v>33</v>
      </c>
      <c r="K719">
        <v>0.99754299754299702</v>
      </c>
      <c r="L719">
        <v>0.97362110311750605</v>
      </c>
      <c r="M719">
        <v>0.97601918465227799</v>
      </c>
      <c r="N719">
        <v>0.98543689320388295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842</v>
      </c>
      <c r="F720">
        <v>841</v>
      </c>
      <c r="G720">
        <v>1</v>
      </c>
      <c r="H720">
        <v>744</v>
      </c>
      <c r="I720">
        <v>98</v>
      </c>
      <c r="J720">
        <v>97</v>
      </c>
      <c r="K720">
        <v>0.88361045130641303</v>
      </c>
      <c r="L720">
        <v>0.88466111771700295</v>
      </c>
      <c r="M720">
        <v>1.0011890606420899</v>
      </c>
      <c r="N720">
        <v>0.88413547237076595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251</v>
      </c>
      <c r="F721">
        <v>252</v>
      </c>
      <c r="G721">
        <v>1</v>
      </c>
      <c r="H721">
        <v>186</v>
      </c>
      <c r="I721">
        <v>65</v>
      </c>
      <c r="J721">
        <v>66</v>
      </c>
      <c r="K721">
        <v>0.74103585657370497</v>
      </c>
      <c r="L721">
        <v>0.73809523809523803</v>
      </c>
      <c r="M721">
        <v>0.99603174603174605</v>
      </c>
      <c r="N721">
        <v>0.73956262425447306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909</v>
      </c>
      <c r="F722">
        <v>920</v>
      </c>
      <c r="G722">
        <v>11</v>
      </c>
      <c r="H722">
        <v>903</v>
      </c>
      <c r="I722">
        <v>6</v>
      </c>
      <c r="J722">
        <v>17</v>
      </c>
      <c r="K722">
        <v>0.99339933993399299</v>
      </c>
      <c r="L722">
        <v>0.98152173913043395</v>
      </c>
      <c r="M722">
        <v>0.98804347826086902</v>
      </c>
      <c r="N722">
        <v>0.98742482230727102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568</v>
      </c>
      <c r="F723">
        <v>549</v>
      </c>
      <c r="G723">
        <v>19</v>
      </c>
      <c r="H723">
        <v>463</v>
      </c>
      <c r="I723">
        <v>105</v>
      </c>
      <c r="J723">
        <v>86</v>
      </c>
      <c r="K723">
        <v>0.81514084507042195</v>
      </c>
      <c r="L723">
        <v>0.84335154826958103</v>
      </c>
      <c r="M723">
        <v>1.0346083788706699</v>
      </c>
      <c r="N723">
        <v>0.82900626678603395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198</v>
      </c>
      <c r="F724">
        <v>204</v>
      </c>
      <c r="G724">
        <v>6</v>
      </c>
      <c r="H724">
        <v>146</v>
      </c>
      <c r="I724">
        <v>52</v>
      </c>
      <c r="J724">
        <v>58</v>
      </c>
      <c r="K724">
        <v>0.73737373737373701</v>
      </c>
      <c r="L724">
        <v>0.71568627450980304</v>
      </c>
      <c r="M724">
        <v>0.97058823529411697</v>
      </c>
      <c r="N724">
        <v>0.72636815920398001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976</v>
      </c>
      <c r="F725">
        <v>920</v>
      </c>
      <c r="G725">
        <v>56</v>
      </c>
      <c r="H725">
        <v>920</v>
      </c>
      <c r="I725">
        <v>56</v>
      </c>
      <c r="J725">
        <v>0</v>
      </c>
      <c r="K725">
        <v>0.94262295081967196</v>
      </c>
      <c r="L725">
        <v>1</v>
      </c>
      <c r="M725">
        <v>1.0608695652173901</v>
      </c>
      <c r="N725">
        <v>0.97046413502109696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565</v>
      </c>
      <c r="F726">
        <v>549</v>
      </c>
      <c r="G726">
        <v>16</v>
      </c>
      <c r="H726">
        <v>474</v>
      </c>
      <c r="I726">
        <v>91</v>
      </c>
      <c r="J726">
        <v>75</v>
      </c>
      <c r="K726">
        <v>0.83893805309734504</v>
      </c>
      <c r="L726">
        <v>0.86338797814207602</v>
      </c>
      <c r="M726">
        <v>1.0291438979963501</v>
      </c>
      <c r="N726">
        <v>0.85098743267504495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217</v>
      </c>
      <c r="F727">
        <v>204</v>
      </c>
      <c r="G727">
        <v>13</v>
      </c>
      <c r="H727">
        <v>160</v>
      </c>
      <c r="I727">
        <v>57</v>
      </c>
      <c r="J727">
        <v>44</v>
      </c>
      <c r="K727">
        <v>0.73732718894009197</v>
      </c>
      <c r="L727">
        <v>0.78431372549019596</v>
      </c>
      <c r="M727">
        <v>1.06372549019607</v>
      </c>
      <c r="N727">
        <v>0.76009501187648398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916</v>
      </c>
      <c r="F728">
        <v>920</v>
      </c>
      <c r="G728">
        <v>4</v>
      </c>
      <c r="H728">
        <v>914</v>
      </c>
      <c r="I728">
        <v>2</v>
      </c>
      <c r="J728">
        <v>6</v>
      </c>
      <c r="K728">
        <v>0.99781659388646204</v>
      </c>
      <c r="L728">
        <v>0.99347826086956503</v>
      </c>
      <c r="M728">
        <v>0.99565217391304295</v>
      </c>
      <c r="N728">
        <v>0.99564270152505396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571</v>
      </c>
      <c r="F729">
        <v>549</v>
      </c>
      <c r="G729">
        <v>22</v>
      </c>
      <c r="H729">
        <v>483</v>
      </c>
      <c r="I729">
        <v>88</v>
      </c>
      <c r="J729">
        <v>66</v>
      </c>
      <c r="K729">
        <v>0.84588441330998199</v>
      </c>
      <c r="L729">
        <v>0.87978142076502697</v>
      </c>
      <c r="M729">
        <v>1.04007285974499</v>
      </c>
      <c r="N729">
        <v>0.86250000000000004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210</v>
      </c>
      <c r="F730">
        <v>204</v>
      </c>
      <c r="G730">
        <v>6</v>
      </c>
      <c r="H730">
        <v>162</v>
      </c>
      <c r="I730">
        <v>48</v>
      </c>
      <c r="J730">
        <v>42</v>
      </c>
      <c r="K730">
        <v>0.77142857142857102</v>
      </c>
      <c r="L730">
        <v>0.79411764705882304</v>
      </c>
      <c r="M730">
        <v>1.02941176470588</v>
      </c>
      <c r="N730">
        <v>0.78260869565217395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948</v>
      </c>
      <c r="F731">
        <v>946</v>
      </c>
      <c r="G731">
        <v>2</v>
      </c>
      <c r="H731">
        <v>940</v>
      </c>
      <c r="I731">
        <v>8</v>
      </c>
      <c r="J731">
        <v>6</v>
      </c>
      <c r="K731">
        <v>0.99156118143459904</v>
      </c>
      <c r="L731">
        <v>0.99365750528541197</v>
      </c>
      <c r="M731">
        <v>1.0021141649048599</v>
      </c>
      <c r="N731">
        <v>0.99260823653643004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707</v>
      </c>
      <c r="F732">
        <v>703</v>
      </c>
      <c r="G732">
        <v>4</v>
      </c>
      <c r="H732">
        <v>621</v>
      </c>
      <c r="I732">
        <v>86</v>
      </c>
      <c r="J732">
        <v>82</v>
      </c>
      <c r="K732">
        <v>0.87835926449787805</v>
      </c>
      <c r="L732">
        <v>0.88335704125177805</v>
      </c>
      <c r="M732">
        <v>1.0056899004267399</v>
      </c>
      <c r="N732">
        <v>0.88085106382978695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208</v>
      </c>
      <c r="F733">
        <v>247</v>
      </c>
      <c r="G733">
        <v>39</v>
      </c>
      <c r="H733">
        <v>155</v>
      </c>
      <c r="I733">
        <v>53</v>
      </c>
      <c r="J733">
        <v>92</v>
      </c>
      <c r="K733">
        <v>0.74519230769230704</v>
      </c>
      <c r="L733">
        <v>0.62753036437246901</v>
      </c>
      <c r="M733">
        <v>0.84210526315789402</v>
      </c>
      <c r="N733">
        <v>0.68131868131868101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1009</v>
      </c>
      <c r="F734">
        <v>946</v>
      </c>
      <c r="G734">
        <v>63</v>
      </c>
      <c r="H734">
        <v>946</v>
      </c>
      <c r="I734">
        <v>63</v>
      </c>
      <c r="J734">
        <v>0</v>
      </c>
      <c r="K734">
        <v>0.93756194251734304</v>
      </c>
      <c r="L734">
        <v>1</v>
      </c>
      <c r="M734">
        <v>1.0665961945031699</v>
      </c>
      <c r="N734">
        <v>0.96777493606138099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673</v>
      </c>
      <c r="F735">
        <v>703</v>
      </c>
      <c r="G735">
        <v>30</v>
      </c>
      <c r="H735">
        <v>609</v>
      </c>
      <c r="I735">
        <v>64</v>
      </c>
      <c r="J735">
        <v>94</v>
      </c>
      <c r="K735">
        <v>0.90490341753343195</v>
      </c>
      <c r="L735">
        <v>0.86628733997155005</v>
      </c>
      <c r="M735">
        <v>0.95732574679943105</v>
      </c>
      <c r="N735">
        <v>0.88517441860465096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231</v>
      </c>
      <c r="F736">
        <v>247</v>
      </c>
      <c r="G736">
        <v>16</v>
      </c>
      <c r="H736">
        <v>171</v>
      </c>
      <c r="I736">
        <v>60</v>
      </c>
      <c r="J736">
        <v>76</v>
      </c>
      <c r="K736">
        <v>0.74025974025973995</v>
      </c>
      <c r="L736">
        <v>0.69230769230769196</v>
      </c>
      <c r="M736">
        <v>0.93522267206477705</v>
      </c>
      <c r="N736">
        <v>0.71548117154811697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936</v>
      </c>
      <c r="I737">
        <v>3</v>
      </c>
      <c r="J737">
        <v>10</v>
      </c>
      <c r="K737">
        <v>0.996805111821086</v>
      </c>
      <c r="L737">
        <v>0.98942917547568698</v>
      </c>
      <c r="M737">
        <v>0.992600422832981</v>
      </c>
      <c r="N737">
        <v>0.99310344827586206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700</v>
      </c>
      <c r="F738">
        <v>703</v>
      </c>
      <c r="G738">
        <v>3</v>
      </c>
      <c r="H738">
        <v>635</v>
      </c>
      <c r="I738">
        <v>65</v>
      </c>
      <c r="J738">
        <v>68</v>
      </c>
      <c r="K738">
        <v>0.90714285714285703</v>
      </c>
      <c r="L738">
        <v>0.903271692745377</v>
      </c>
      <c r="M738">
        <v>0.99573257467994303</v>
      </c>
      <c r="N738">
        <v>0.905203136136849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243</v>
      </c>
      <c r="F739">
        <v>247</v>
      </c>
      <c r="G739">
        <v>4</v>
      </c>
      <c r="H739">
        <v>181</v>
      </c>
      <c r="I739">
        <v>62</v>
      </c>
      <c r="J739">
        <v>66</v>
      </c>
      <c r="K739">
        <v>0.74485596707818902</v>
      </c>
      <c r="L739">
        <v>0.73279352226720595</v>
      </c>
      <c r="M739">
        <v>0.98380566801619396</v>
      </c>
      <c r="N739">
        <v>0.73877551020408105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973</v>
      </c>
      <c r="F740">
        <v>999</v>
      </c>
      <c r="G740">
        <v>26</v>
      </c>
      <c r="H740">
        <v>964</v>
      </c>
      <c r="I740">
        <v>9</v>
      </c>
      <c r="J740">
        <v>35</v>
      </c>
      <c r="K740">
        <v>0.99075025693730701</v>
      </c>
      <c r="L740">
        <v>0.96496496496496498</v>
      </c>
      <c r="M740">
        <v>0.97397397397397401</v>
      </c>
      <c r="N740">
        <v>0.977687626774847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875</v>
      </c>
      <c r="F741">
        <v>835</v>
      </c>
      <c r="G741">
        <v>40</v>
      </c>
      <c r="H741">
        <v>750</v>
      </c>
      <c r="I741">
        <v>125</v>
      </c>
      <c r="J741">
        <v>85</v>
      </c>
      <c r="K741">
        <v>0.85714285714285698</v>
      </c>
      <c r="L741">
        <v>0.89820359281437101</v>
      </c>
      <c r="M741">
        <v>1.04790419161676</v>
      </c>
      <c r="N741">
        <v>0.87719298245613997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264</v>
      </c>
      <c r="F742">
        <v>266</v>
      </c>
      <c r="G742">
        <v>2</v>
      </c>
      <c r="H742">
        <v>164</v>
      </c>
      <c r="I742">
        <v>100</v>
      </c>
      <c r="J742">
        <v>102</v>
      </c>
      <c r="K742">
        <v>0.62121212121212099</v>
      </c>
      <c r="L742">
        <v>0.61654135338345795</v>
      </c>
      <c r="M742">
        <v>0.99248120300751796</v>
      </c>
      <c r="N742">
        <v>0.61886792452830097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994</v>
      </c>
      <c r="F743">
        <v>999</v>
      </c>
      <c r="G743">
        <v>5</v>
      </c>
      <c r="H743">
        <v>975</v>
      </c>
      <c r="I743">
        <v>19</v>
      </c>
      <c r="J743">
        <v>24</v>
      </c>
      <c r="K743">
        <v>0.98088531187122696</v>
      </c>
      <c r="L743">
        <v>0.97597597597597596</v>
      </c>
      <c r="M743">
        <v>0.994994994994995</v>
      </c>
      <c r="N743">
        <v>0.978424485699949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841</v>
      </c>
      <c r="F744">
        <v>835</v>
      </c>
      <c r="G744">
        <v>6</v>
      </c>
      <c r="H744">
        <v>746</v>
      </c>
      <c r="I744">
        <v>95</v>
      </c>
      <c r="J744">
        <v>89</v>
      </c>
      <c r="K744">
        <v>0.88703923900118897</v>
      </c>
      <c r="L744">
        <v>0.89341317365269401</v>
      </c>
      <c r="M744">
        <v>1.0071856287425101</v>
      </c>
      <c r="N744">
        <v>0.89021479713603802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247</v>
      </c>
      <c r="F745">
        <v>266</v>
      </c>
      <c r="G745">
        <v>19</v>
      </c>
      <c r="H745">
        <v>178</v>
      </c>
      <c r="I745">
        <v>69</v>
      </c>
      <c r="J745">
        <v>88</v>
      </c>
      <c r="K745">
        <v>0.72064777327935203</v>
      </c>
      <c r="L745">
        <v>0.66917293233082698</v>
      </c>
      <c r="M745">
        <v>0.92857142857142805</v>
      </c>
      <c r="N745">
        <v>0.693957115009746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1003</v>
      </c>
      <c r="F746">
        <v>999</v>
      </c>
      <c r="G746">
        <v>4</v>
      </c>
      <c r="H746">
        <v>993</v>
      </c>
      <c r="I746">
        <v>10</v>
      </c>
      <c r="J746">
        <v>6</v>
      </c>
      <c r="K746">
        <v>0.99002991026919196</v>
      </c>
      <c r="L746">
        <v>0.99399399399399402</v>
      </c>
      <c r="M746">
        <v>1.0040040040039999</v>
      </c>
      <c r="N746">
        <v>0.99200799200799195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854</v>
      </c>
      <c r="F747">
        <v>835</v>
      </c>
      <c r="G747">
        <v>19</v>
      </c>
      <c r="H747">
        <v>763</v>
      </c>
      <c r="I747">
        <v>91</v>
      </c>
      <c r="J747">
        <v>72</v>
      </c>
      <c r="K747">
        <v>0.893442622950819</v>
      </c>
      <c r="L747">
        <v>0.91377245508981997</v>
      </c>
      <c r="M747">
        <v>1.02275449101796</v>
      </c>
      <c r="N747">
        <v>0.903493191237418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184</v>
      </c>
      <c r="I748">
        <v>81</v>
      </c>
      <c r="J748">
        <v>82</v>
      </c>
      <c r="K748">
        <v>0.69433962264150895</v>
      </c>
      <c r="L748">
        <v>0.69172932330826997</v>
      </c>
      <c r="M748">
        <v>0.99624060150375904</v>
      </c>
      <c r="N748">
        <v>0.69303201506591305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1035</v>
      </c>
      <c r="F749">
        <v>1079</v>
      </c>
      <c r="G749">
        <v>44</v>
      </c>
      <c r="H749">
        <v>1024</v>
      </c>
      <c r="I749">
        <v>11</v>
      </c>
      <c r="J749">
        <v>55</v>
      </c>
      <c r="K749">
        <v>0.98937198067632803</v>
      </c>
      <c r="L749">
        <v>0.94902687673772002</v>
      </c>
      <c r="M749">
        <v>0.95922150139017603</v>
      </c>
      <c r="N749">
        <v>0.96877956480605398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666</v>
      </c>
      <c r="F750">
        <v>680</v>
      </c>
      <c r="G750">
        <v>14</v>
      </c>
      <c r="H750">
        <v>613</v>
      </c>
      <c r="I750">
        <v>53</v>
      </c>
      <c r="J750">
        <v>67</v>
      </c>
      <c r="K750">
        <v>0.92042042042042005</v>
      </c>
      <c r="L750">
        <v>0.90147058823529402</v>
      </c>
      <c r="M750">
        <v>0.97941176470588198</v>
      </c>
      <c r="N750">
        <v>0.91084695393759196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197</v>
      </c>
      <c r="F751">
        <v>247</v>
      </c>
      <c r="G751">
        <v>50</v>
      </c>
      <c r="H751">
        <v>155</v>
      </c>
      <c r="I751">
        <v>42</v>
      </c>
      <c r="J751">
        <v>92</v>
      </c>
      <c r="K751">
        <v>0.78680203045685204</v>
      </c>
      <c r="L751">
        <v>0.62753036437246901</v>
      </c>
      <c r="M751">
        <v>0.79757085020242902</v>
      </c>
      <c r="N751">
        <v>0.69819819819819795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1055</v>
      </c>
      <c r="F752">
        <v>1079</v>
      </c>
      <c r="G752">
        <v>24</v>
      </c>
      <c r="H752">
        <v>1036</v>
      </c>
      <c r="I752">
        <v>19</v>
      </c>
      <c r="J752">
        <v>43</v>
      </c>
      <c r="K752">
        <v>0.98199052132701403</v>
      </c>
      <c r="L752">
        <v>0.96014828544949005</v>
      </c>
      <c r="M752">
        <v>0.97775718257645905</v>
      </c>
      <c r="N752">
        <v>0.97094657919400096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658</v>
      </c>
      <c r="F753">
        <v>680</v>
      </c>
      <c r="G753">
        <v>22</v>
      </c>
      <c r="H753">
        <v>610</v>
      </c>
      <c r="I753">
        <v>48</v>
      </c>
      <c r="J753">
        <v>70</v>
      </c>
      <c r="K753">
        <v>0.92705167173252201</v>
      </c>
      <c r="L753">
        <v>0.89705882352941102</v>
      </c>
      <c r="M753">
        <v>0.96764705882352897</v>
      </c>
      <c r="N753">
        <v>0.911808669656203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240</v>
      </c>
      <c r="F754">
        <v>247</v>
      </c>
      <c r="G754">
        <v>7</v>
      </c>
      <c r="H754">
        <v>195</v>
      </c>
      <c r="I754">
        <v>45</v>
      </c>
      <c r="J754">
        <v>52</v>
      </c>
      <c r="K754">
        <v>0.8125</v>
      </c>
      <c r="L754">
        <v>0.78947368421052599</v>
      </c>
      <c r="M754">
        <v>0.97165991902834004</v>
      </c>
      <c r="N754">
        <v>0.80082135523613895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1072</v>
      </c>
      <c r="F755">
        <v>1079</v>
      </c>
      <c r="G755">
        <v>7</v>
      </c>
      <c r="H755">
        <v>1067</v>
      </c>
      <c r="I755">
        <v>5</v>
      </c>
      <c r="J755">
        <v>12</v>
      </c>
      <c r="K755">
        <v>0.99533582089552197</v>
      </c>
      <c r="L755">
        <v>0.98887859128822897</v>
      </c>
      <c r="M755">
        <v>0.99351251158480003</v>
      </c>
      <c r="N755">
        <v>0.99209669920967003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688</v>
      </c>
      <c r="F756">
        <v>680</v>
      </c>
      <c r="G756">
        <v>8</v>
      </c>
      <c r="H756">
        <v>639</v>
      </c>
      <c r="I756">
        <v>49</v>
      </c>
      <c r="J756">
        <v>41</v>
      </c>
      <c r="K756">
        <v>0.92877906976744096</v>
      </c>
      <c r="L756">
        <v>0.93970588235294095</v>
      </c>
      <c r="M756">
        <v>1.01176470588235</v>
      </c>
      <c r="N756">
        <v>0.93421052631578905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232</v>
      </c>
      <c r="F757">
        <v>247</v>
      </c>
      <c r="G757">
        <v>15</v>
      </c>
      <c r="H757">
        <v>194</v>
      </c>
      <c r="I757">
        <v>38</v>
      </c>
      <c r="J757">
        <v>53</v>
      </c>
      <c r="K757">
        <v>0.83620689655172398</v>
      </c>
      <c r="L757">
        <v>0.78542510121457398</v>
      </c>
      <c r="M757">
        <v>0.93927125506072795</v>
      </c>
      <c r="N757">
        <v>0.81002087682672197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942</v>
      </c>
      <c r="F758">
        <v>946</v>
      </c>
      <c r="G758">
        <v>4</v>
      </c>
      <c r="H758">
        <v>935</v>
      </c>
      <c r="I758">
        <v>7</v>
      </c>
      <c r="J758">
        <v>11</v>
      </c>
      <c r="K758">
        <v>0.99256900212314203</v>
      </c>
      <c r="L758">
        <v>0.98837209302325502</v>
      </c>
      <c r="M758">
        <v>0.99577167019027402</v>
      </c>
      <c r="N758">
        <v>0.990466101694915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682</v>
      </c>
      <c r="F759">
        <v>718</v>
      </c>
      <c r="G759">
        <v>36</v>
      </c>
      <c r="H759">
        <v>613</v>
      </c>
      <c r="I759">
        <v>69</v>
      </c>
      <c r="J759">
        <v>105</v>
      </c>
      <c r="K759">
        <v>0.89882697947213996</v>
      </c>
      <c r="L759">
        <v>0.85376044568245102</v>
      </c>
      <c r="M759">
        <v>0.94986072423398304</v>
      </c>
      <c r="N759">
        <v>0.875714285714285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201</v>
      </c>
      <c r="F760">
        <v>207</v>
      </c>
      <c r="G760">
        <v>6</v>
      </c>
      <c r="H760">
        <v>128</v>
      </c>
      <c r="I760">
        <v>73</v>
      </c>
      <c r="J760">
        <v>79</v>
      </c>
      <c r="K760">
        <v>0.63681592039800905</v>
      </c>
      <c r="L760">
        <v>0.61835748792270495</v>
      </c>
      <c r="M760">
        <v>0.97101449275362295</v>
      </c>
      <c r="N760">
        <v>0.62745098039215697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940</v>
      </c>
      <c r="F761">
        <v>946</v>
      </c>
      <c r="G761">
        <v>6</v>
      </c>
      <c r="H761">
        <v>932</v>
      </c>
      <c r="I761">
        <v>8</v>
      </c>
      <c r="J761">
        <v>14</v>
      </c>
      <c r="K761">
        <v>0.99148936170212698</v>
      </c>
      <c r="L761">
        <v>0.985200845665962</v>
      </c>
      <c r="M761">
        <v>0.99365750528541197</v>
      </c>
      <c r="N761">
        <v>0.98833510074231101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712</v>
      </c>
      <c r="F762">
        <v>718</v>
      </c>
      <c r="G762">
        <v>6</v>
      </c>
      <c r="H762">
        <v>641</v>
      </c>
      <c r="I762">
        <v>71</v>
      </c>
      <c r="J762">
        <v>77</v>
      </c>
      <c r="K762">
        <v>0.90028089887640395</v>
      </c>
      <c r="L762">
        <v>0.89275766016712998</v>
      </c>
      <c r="M762">
        <v>0.99164345403899701</v>
      </c>
      <c r="N762">
        <v>0.89650349650349603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239</v>
      </c>
      <c r="F763">
        <v>207</v>
      </c>
      <c r="G763">
        <v>32</v>
      </c>
      <c r="H763">
        <v>140</v>
      </c>
      <c r="I763">
        <v>99</v>
      </c>
      <c r="J763">
        <v>67</v>
      </c>
      <c r="K763">
        <v>0.58577405857740505</v>
      </c>
      <c r="L763">
        <v>0.67632850241545805</v>
      </c>
      <c r="M763">
        <v>1.1545893719806699</v>
      </c>
      <c r="N763">
        <v>0.62780269058295901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938</v>
      </c>
      <c r="F764">
        <v>946</v>
      </c>
      <c r="G764">
        <v>8</v>
      </c>
      <c r="H764">
        <v>935</v>
      </c>
      <c r="I764">
        <v>3</v>
      </c>
      <c r="J764">
        <v>11</v>
      </c>
      <c r="K764">
        <v>0.99680170575692895</v>
      </c>
      <c r="L764">
        <v>0.98837209302325502</v>
      </c>
      <c r="M764">
        <v>0.99154334038054903</v>
      </c>
      <c r="N764">
        <v>0.99256900212314203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723</v>
      </c>
      <c r="F765">
        <v>718</v>
      </c>
      <c r="G765">
        <v>5</v>
      </c>
      <c r="H765">
        <v>650</v>
      </c>
      <c r="I765">
        <v>73</v>
      </c>
      <c r="J765">
        <v>68</v>
      </c>
      <c r="K765">
        <v>0.89903181189488202</v>
      </c>
      <c r="L765">
        <v>0.90529247910863497</v>
      </c>
      <c r="M765">
        <v>1.00696378830083</v>
      </c>
      <c r="N765">
        <v>0.902151283830673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212</v>
      </c>
      <c r="F766">
        <v>207</v>
      </c>
      <c r="G766">
        <v>5</v>
      </c>
      <c r="H766">
        <v>135</v>
      </c>
      <c r="I766">
        <v>77</v>
      </c>
      <c r="J766">
        <v>72</v>
      </c>
      <c r="K766">
        <v>0.63679245283018804</v>
      </c>
      <c r="L766">
        <v>0.65217391304347805</v>
      </c>
      <c r="M766">
        <v>1.0241545893719799</v>
      </c>
      <c r="N766">
        <v>0.64439140811455797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959</v>
      </c>
      <c r="F767">
        <v>985</v>
      </c>
      <c r="G767">
        <v>26</v>
      </c>
      <c r="H767">
        <v>945</v>
      </c>
      <c r="I767">
        <v>14</v>
      </c>
      <c r="J767">
        <v>40</v>
      </c>
      <c r="K767">
        <v>0.98540145985401395</v>
      </c>
      <c r="L767">
        <v>0.95939086294416198</v>
      </c>
      <c r="M767">
        <v>0.97360406091370499</v>
      </c>
      <c r="N767">
        <v>0.97222222222222199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729</v>
      </c>
      <c r="F768">
        <v>720</v>
      </c>
      <c r="G768">
        <v>9</v>
      </c>
      <c r="H768">
        <v>638</v>
      </c>
      <c r="I768">
        <v>91</v>
      </c>
      <c r="J768">
        <v>82</v>
      </c>
      <c r="K768">
        <v>0.87517146776405996</v>
      </c>
      <c r="L768">
        <v>0.88611111111111096</v>
      </c>
      <c r="M768">
        <v>1.0125</v>
      </c>
      <c r="N768">
        <v>0.88060731538992398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242</v>
      </c>
      <c r="F769">
        <v>214</v>
      </c>
      <c r="G769">
        <v>28</v>
      </c>
      <c r="H769">
        <v>159</v>
      </c>
      <c r="I769">
        <v>83</v>
      </c>
      <c r="J769">
        <v>55</v>
      </c>
      <c r="K769">
        <v>0.65702479338842901</v>
      </c>
      <c r="L769">
        <v>0.74299065420560695</v>
      </c>
      <c r="M769">
        <v>1.13084112149532</v>
      </c>
      <c r="N769">
        <v>0.69736842105263097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1000</v>
      </c>
      <c r="F770">
        <v>985</v>
      </c>
      <c r="G770">
        <v>15</v>
      </c>
      <c r="H770">
        <v>975</v>
      </c>
      <c r="I770">
        <v>25</v>
      </c>
      <c r="J770">
        <v>10</v>
      </c>
      <c r="K770">
        <v>0.97499999999999998</v>
      </c>
      <c r="L770">
        <v>0.98984771573604002</v>
      </c>
      <c r="M770">
        <v>1.0152284263959299</v>
      </c>
      <c r="N770">
        <v>0.98236775818639799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688</v>
      </c>
      <c r="F771">
        <v>720</v>
      </c>
      <c r="G771">
        <v>32</v>
      </c>
      <c r="H771">
        <v>628</v>
      </c>
      <c r="I771">
        <v>60</v>
      </c>
      <c r="J771">
        <v>92</v>
      </c>
      <c r="K771">
        <v>0.91279069767441801</v>
      </c>
      <c r="L771">
        <v>0.87222222222222201</v>
      </c>
      <c r="M771">
        <v>0.95555555555555505</v>
      </c>
      <c r="N771">
        <v>0.89204545454545403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252</v>
      </c>
      <c r="F772">
        <v>214</v>
      </c>
      <c r="G772">
        <v>38</v>
      </c>
      <c r="H772">
        <v>172</v>
      </c>
      <c r="I772">
        <v>80</v>
      </c>
      <c r="J772">
        <v>42</v>
      </c>
      <c r="K772">
        <v>0.682539682539682</v>
      </c>
      <c r="L772">
        <v>0.80373831775700899</v>
      </c>
      <c r="M772">
        <v>1.1775700934579401</v>
      </c>
      <c r="N772">
        <v>0.73819742489270301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985</v>
      </c>
      <c r="F773">
        <v>985</v>
      </c>
      <c r="G773">
        <v>0</v>
      </c>
      <c r="H773">
        <v>978</v>
      </c>
      <c r="I773">
        <v>7</v>
      </c>
      <c r="J773">
        <v>7</v>
      </c>
      <c r="K773">
        <v>0.99289340101522805</v>
      </c>
      <c r="L773">
        <v>0.99289340101522805</v>
      </c>
      <c r="M773">
        <v>1</v>
      </c>
      <c r="N773">
        <v>0.99289340101522805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749</v>
      </c>
      <c r="F774">
        <v>720</v>
      </c>
      <c r="G774">
        <v>29</v>
      </c>
      <c r="H774">
        <v>665</v>
      </c>
      <c r="I774">
        <v>84</v>
      </c>
      <c r="J774">
        <v>55</v>
      </c>
      <c r="K774">
        <v>0.88785046728971895</v>
      </c>
      <c r="L774">
        <v>0.92361111111111105</v>
      </c>
      <c r="M774">
        <v>1.0402777777777701</v>
      </c>
      <c r="N774">
        <v>0.90537780803267498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259</v>
      </c>
      <c r="F775">
        <v>214</v>
      </c>
      <c r="G775">
        <v>45</v>
      </c>
      <c r="H775">
        <v>172</v>
      </c>
      <c r="I775">
        <v>87</v>
      </c>
      <c r="J775">
        <v>42</v>
      </c>
      <c r="K775">
        <v>0.66409266409266399</v>
      </c>
      <c r="L775">
        <v>0.80373831775700899</v>
      </c>
      <c r="M775">
        <v>1.21028037383177</v>
      </c>
      <c r="N775">
        <v>0.72727272727272696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1091</v>
      </c>
      <c r="F776">
        <v>1166</v>
      </c>
      <c r="G776">
        <v>75</v>
      </c>
      <c r="H776">
        <v>1089</v>
      </c>
      <c r="I776">
        <v>2</v>
      </c>
      <c r="J776">
        <v>77</v>
      </c>
      <c r="K776">
        <v>0.99816681943171404</v>
      </c>
      <c r="L776">
        <v>0.93396226415094297</v>
      </c>
      <c r="M776">
        <v>0.93567753001715204</v>
      </c>
      <c r="N776">
        <v>0.96499778466991504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673</v>
      </c>
      <c r="F777">
        <v>728</v>
      </c>
      <c r="G777">
        <v>55</v>
      </c>
      <c r="H777">
        <v>597</v>
      </c>
      <c r="I777">
        <v>76</v>
      </c>
      <c r="J777">
        <v>131</v>
      </c>
      <c r="K777">
        <v>0.88707280832095003</v>
      </c>
      <c r="L777">
        <v>0.82005494505494503</v>
      </c>
      <c r="M777">
        <v>0.92445054945054905</v>
      </c>
      <c r="N777">
        <v>0.85224839400428198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235</v>
      </c>
      <c r="F778">
        <v>270</v>
      </c>
      <c r="G778">
        <v>35</v>
      </c>
      <c r="H778">
        <v>175</v>
      </c>
      <c r="I778">
        <v>60</v>
      </c>
      <c r="J778">
        <v>95</v>
      </c>
      <c r="K778">
        <v>0.74468085106382897</v>
      </c>
      <c r="L778">
        <v>0.64814814814814803</v>
      </c>
      <c r="M778">
        <v>0.87037037037037002</v>
      </c>
      <c r="N778">
        <v>0.69306930693069302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1126</v>
      </c>
      <c r="F779">
        <v>1166</v>
      </c>
      <c r="G779">
        <v>40</v>
      </c>
      <c r="H779">
        <v>1111</v>
      </c>
      <c r="I779">
        <v>15</v>
      </c>
      <c r="J779">
        <v>55</v>
      </c>
      <c r="K779">
        <v>0.98667850799289503</v>
      </c>
      <c r="L779">
        <v>0.95283018867924496</v>
      </c>
      <c r="M779">
        <v>0.96569468267581404</v>
      </c>
      <c r="N779">
        <v>0.96945898778359496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716</v>
      </c>
      <c r="F780">
        <v>728</v>
      </c>
      <c r="G780">
        <v>12</v>
      </c>
      <c r="H780">
        <v>655</v>
      </c>
      <c r="I780">
        <v>61</v>
      </c>
      <c r="J780">
        <v>73</v>
      </c>
      <c r="K780">
        <v>0.91480446927374304</v>
      </c>
      <c r="L780">
        <v>0.89972527472527397</v>
      </c>
      <c r="M780">
        <v>0.98351648351648302</v>
      </c>
      <c r="N780">
        <v>0.90720221606648199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268</v>
      </c>
      <c r="F781">
        <v>270</v>
      </c>
      <c r="G781">
        <v>2</v>
      </c>
      <c r="H781">
        <v>220</v>
      </c>
      <c r="I781">
        <v>48</v>
      </c>
      <c r="J781">
        <v>50</v>
      </c>
      <c r="K781">
        <v>0.82089552238805896</v>
      </c>
      <c r="L781">
        <v>0.81481481481481399</v>
      </c>
      <c r="M781">
        <v>0.99259259259259203</v>
      </c>
      <c r="N781">
        <v>0.81784386617100302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1155</v>
      </c>
      <c r="F782">
        <v>1166</v>
      </c>
      <c r="G782">
        <v>11</v>
      </c>
      <c r="H782">
        <v>1152</v>
      </c>
      <c r="I782">
        <v>3</v>
      </c>
      <c r="J782">
        <v>14</v>
      </c>
      <c r="K782">
        <v>0.99740259740259696</v>
      </c>
      <c r="L782">
        <v>0.98799313893653495</v>
      </c>
      <c r="M782">
        <v>0.99056603773584895</v>
      </c>
      <c r="N782">
        <v>0.99267557087462299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720</v>
      </c>
      <c r="F783">
        <v>728</v>
      </c>
      <c r="G783">
        <v>8</v>
      </c>
      <c r="H783">
        <v>657</v>
      </c>
      <c r="I783">
        <v>63</v>
      </c>
      <c r="J783">
        <v>71</v>
      </c>
      <c r="K783">
        <v>0.91249999999999998</v>
      </c>
      <c r="L783">
        <v>0.90247252747252704</v>
      </c>
      <c r="M783">
        <v>0.98901098901098905</v>
      </c>
      <c r="N783">
        <v>0.90745856353591103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256</v>
      </c>
      <c r="F784">
        <v>270</v>
      </c>
      <c r="G784">
        <v>14</v>
      </c>
      <c r="H784">
        <v>206</v>
      </c>
      <c r="I784">
        <v>50</v>
      </c>
      <c r="J784">
        <v>64</v>
      </c>
      <c r="K784">
        <v>0.8046875</v>
      </c>
      <c r="L784">
        <v>0.76296296296296295</v>
      </c>
      <c r="M784">
        <v>0.94814814814814796</v>
      </c>
      <c r="N784">
        <v>0.78326996197718601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1058</v>
      </c>
      <c r="F785">
        <v>1098</v>
      </c>
      <c r="G785">
        <v>40</v>
      </c>
      <c r="H785">
        <v>1051</v>
      </c>
      <c r="I785">
        <v>7</v>
      </c>
      <c r="J785">
        <v>47</v>
      </c>
      <c r="K785">
        <v>0.99338374291115294</v>
      </c>
      <c r="L785">
        <v>0.95719489981785</v>
      </c>
      <c r="M785">
        <v>0.96357012750455295</v>
      </c>
      <c r="N785">
        <v>0.97495361781075995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872</v>
      </c>
      <c r="F786">
        <v>859</v>
      </c>
      <c r="G786">
        <v>13</v>
      </c>
      <c r="H786">
        <v>792</v>
      </c>
      <c r="I786">
        <v>80</v>
      </c>
      <c r="J786">
        <v>67</v>
      </c>
      <c r="K786">
        <v>0.90825688073394495</v>
      </c>
      <c r="L786">
        <v>0.92200232828870698</v>
      </c>
      <c r="M786">
        <v>1.0151338766006901</v>
      </c>
      <c r="N786">
        <v>0.91507798960138598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295</v>
      </c>
      <c r="F787">
        <v>293</v>
      </c>
      <c r="G787">
        <v>2</v>
      </c>
      <c r="H787">
        <v>177</v>
      </c>
      <c r="I787">
        <v>118</v>
      </c>
      <c r="J787">
        <v>116</v>
      </c>
      <c r="K787">
        <v>0.6</v>
      </c>
      <c r="L787">
        <v>0.60409556313993096</v>
      </c>
      <c r="M787">
        <v>1.0068259385665499</v>
      </c>
      <c r="N787">
        <v>0.60204081632652995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1089</v>
      </c>
      <c r="F788">
        <v>1098</v>
      </c>
      <c r="G788">
        <v>9</v>
      </c>
      <c r="H788">
        <v>1070</v>
      </c>
      <c r="I788">
        <v>19</v>
      </c>
      <c r="J788">
        <v>28</v>
      </c>
      <c r="K788">
        <v>0.98255280073461804</v>
      </c>
      <c r="L788">
        <v>0.97449908925318696</v>
      </c>
      <c r="M788">
        <v>0.99180327868852403</v>
      </c>
      <c r="N788">
        <v>0.97850937357110201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844</v>
      </c>
      <c r="F789">
        <v>859</v>
      </c>
      <c r="G789">
        <v>15</v>
      </c>
      <c r="H789">
        <v>766</v>
      </c>
      <c r="I789">
        <v>78</v>
      </c>
      <c r="J789">
        <v>93</v>
      </c>
      <c r="K789">
        <v>0.90758293838862503</v>
      </c>
      <c r="L789">
        <v>0.89173457508731002</v>
      </c>
      <c r="M789">
        <v>0.98253783469150102</v>
      </c>
      <c r="N789">
        <v>0.89958896065766203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302</v>
      </c>
      <c r="F790">
        <v>293</v>
      </c>
      <c r="G790">
        <v>9</v>
      </c>
      <c r="H790">
        <v>198</v>
      </c>
      <c r="I790">
        <v>104</v>
      </c>
      <c r="J790">
        <v>95</v>
      </c>
      <c r="K790">
        <v>0.65562913907284703</v>
      </c>
      <c r="L790">
        <v>0.67576791808873704</v>
      </c>
      <c r="M790">
        <v>1.0307167235494801</v>
      </c>
      <c r="N790">
        <v>0.66554621848739404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1088</v>
      </c>
      <c r="F791">
        <v>1098</v>
      </c>
      <c r="G791">
        <v>10</v>
      </c>
      <c r="H791">
        <v>1083</v>
      </c>
      <c r="I791">
        <v>5</v>
      </c>
      <c r="J791">
        <v>15</v>
      </c>
      <c r="K791">
        <v>0.99540441176470495</v>
      </c>
      <c r="L791">
        <v>0.98633879781420697</v>
      </c>
      <c r="M791">
        <v>0.99089253187613802</v>
      </c>
      <c r="N791">
        <v>0.99085086916742904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882</v>
      </c>
      <c r="F792">
        <v>859</v>
      </c>
      <c r="G792">
        <v>23</v>
      </c>
      <c r="H792">
        <v>807</v>
      </c>
      <c r="I792">
        <v>75</v>
      </c>
      <c r="J792">
        <v>52</v>
      </c>
      <c r="K792">
        <v>0.91496598639455695</v>
      </c>
      <c r="L792">
        <v>0.93946449359720596</v>
      </c>
      <c r="M792">
        <v>1.0267753201396901</v>
      </c>
      <c r="N792">
        <v>0.92705341757610504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281</v>
      </c>
      <c r="F793">
        <v>293</v>
      </c>
      <c r="G793">
        <v>12</v>
      </c>
      <c r="H793">
        <v>193</v>
      </c>
      <c r="I793">
        <v>88</v>
      </c>
      <c r="J793">
        <v>100</v>
      </c>
      <c r="K793">
        <v>0.68683274021352303</v>
      </c>
      <c r="L793">
        <v>0.65870307167235498</v>
      </c>
      <c r="M793">
        <v>0.95904436860068198</v>
      </c>
      <c r="N793">
        <v>0.67247386759581895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1108</v>
      </c>
      <c r="F794">
        <v>1140</v>
      </c>
      <c r="G794">
        <v>32</v>
      </c>
      <c r="H794">
        <v>1105</v>
      </c>
      <c r="I794">
        <v>3</v>
      </c>
      <c r="J794">
        <v>35</v>
      </c>
      <c r="K794">
        <v>0.99729241877256303</v>
      </c>
      <c r="L794">
        <v>0.96929824561403499</v>
      </c>
      <c r="M794">
        <v>0.97192982456140298</v>
      </c>
      <c r="N794">
        <v>0.98309608540925197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879</v>
      </c>
      <c r="F795">
        <v>869</v>
      </c>
      <c r="G795">
        <v>10</v>
      </c>
      <c r="H795">
        <v>775</v>
      </c>
      <c r="I795">
        <v>104</v>
      </c>
      <c r="J795">
        <v>94</v>
      </c>
      <c r="K795">
        <v>0.88168373151308299</v>
      </c>
      <c r="L795">
        <v>0.89182968929804296</v>
      </c>
      <c r="M795">
        <v>1.0115074798619099</v>
      </c>
      <c r="N795">
        <v>0.886727688787185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227</v>
      </c>
      <c r="F796">
        <v>247</v>
      </c>
      <c r="G796">
        <v>20</v>
      </c>
      <c r="H796">
        <v>163</v>
      </c>
      <c r="I796">
        <v>64</v>
      </c>
      <c r="J796">
        <v>84</v>
      </c>
      <c r="K796">
        <v>0.71806167400881005</v>
      </c>
      <c r="L796">
        <v>0.65991902834008098</v>
      </c>
      <c r="M796">
        <v>0.91902834008097101</v>
      </c>
      <c r="N796">
        <v>0.68776371308016804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1131</v>
      </c>
      <c r="F797">
        <v>1140</v>
      </c>
      <c r="G797">
        <v>9</v>
      </c>
      <c r="H797">
        <v>1116</v>
      </c>
      <c r="I797">
        <v>15</v>
      </c>
      <c r="J797">
        <v>24</v>
      </c>
      <c r="K797">
        <v>0.98673740053050396</v>
      </c>
      <c r="L797">
        <v>0.97894736842105201</v>
      </c>
      <c r="M797">
        <v>0.99210526315789405</v>
      </c>
      <c r="N797">
        <v>0.98282694848084495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923</v>
      </c>
      <c r="F798">
        <v>869</v>
      </c>
      <c r="G798">
        <v>54</v>
      </c>
      <c r="H798">
        <v>807</v>
      </c>
      <c r="I798">
        <v>116</v>
      </c>
      <c r="J798">
        <v>62</v>
      </c>
      <c r="K798">
        <v>0.87432286023835304</v>
      </c>
      <c r="L798">
        <v>0.92865362485615599</v>
      </c>
      <c r="M798">
        <v>1.0621403912543099</v>
      </c>
      <c r="N798">
        <v>0.90066964285714202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279</v>
      </c>
      <c r="F799">
        <v>247</v>
      </c>
      <c r="G799">
        <v>32</v>
      </c>
      <c r="H799">
        <v>192</v>
      </c>
      <c r="I799">
        <v>87</v>
      </c>
      <c r="J799">
        <v>55</v>
      </c>
      <c r="K799">
        <v>0.68817204301075197</v>
      </c>
      <c r="L799">
        <v>0.77732793522267196</v>
      </c>
      <c r="M799">
        <v>1.1295546558704399</v>
      </c>
      <c r="N799">
        <v>0.73003802281368801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1123</v>
      </c>
      <c r="F800">
        <v>1140</v>
      </c>
      <c r="G800">
        <v>17</v>
      </c>
      <c r="H800">
        <v>1120</v>
      </c>
      <c r="I800">
        <v>3</v>
      </c>
      <c r="J800">
        <v>20</v>
      </c>
      <c r="K800">
        <v>0.99732858414959902</v>
      </c>
      <c r="L800">
        <v>0.98245614035087703</v>
      </c>
      <c r="M800">
        <v>0.98508771929824501</v>
      </c>
      <c r="N800">
        <v>0.98983650022094505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878</v>
      </c>
      <c r="F801">
        <v>869</v>
      </c>
      <c r="G801">
        <v>9</v>
      </c>
      <c r="H801">
        <v>784</v>
      </c>
      <c r="I801">
        <v>94</v>
      </c>
      <c r="J801">
        <v>85</v>
      </c>
      <c r="K801">
        <v>0.89293849658314295</v>
      </c>
      <c r="L801">
        <v>0.90218642117376202</v>
      </c>
      <c r="M801">
        <v>1.0103567318757101</v>
      </c>
      <c r="N801">
        <v>0.89753863766456699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246</v>
      </c>
      <c r="F802">
        <v>247</v>
      </c>
      <c r="G802">
        <v>1</v>
      </c>
      <c r="H802">
        <v>187</v>
      </c>
      <c r="I802">
        <v>59</v>
      </c>
      <c r="J802">
        <v>60</v>
      </c>
      <c r="K802">
        <v>0.76016260162601601</v>
      </c>
      <c r="L802">
        <v>0.75708502024291502</v>
      </c>
      <c r="M802">
        <v>0.99595141700404799</v>
      </c>
      <c r="N802">
        <v>0.75862068965517204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968</v>
      </c>
      <c r="F803">
        <v>997</v>
      </c>
      <c r="G803">
        <v>29</v>
      </c>
      <c r="H803">
        <v>963</v>
      </c>
      <c r="I803">
        <v>5</v>
      </c>
      <c r="J803">
        <v>34</v>
      </c>
      <c r="K803">
        <v>0.99483471074380103</v>
      </c>
      <c r="L803">
        <v>0.96589769307923701</v>
      </c>
      <c r="M803">
        <v>0.97091273821464397</v>
      </c>
      <c r="N803">
        <v>0.98015267175572496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801</v>
      </c>
      <c r="F804">
        <v>810</v>
      </c>
      <c r="G804">
        <v>9</v>
      </c>
      <c r="H804">
        <v>728</v>
      </c>
      <c r="I804">
        <v>73</v>
      </c>
      <c r="J804">
        <v>82</v>
      </c>
      <c r="K804">
        <v>0.90886392009987504</v>
      </c>
      <c r="L804">
        <v>0.89876543209876503</v>
      </c>
      <c r="M804">
        <v>0.98888888888888804</v>
      </c>
      <c r="N804">
        <v>0.90378646803227802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252</v>
      </c>
      <c r="F805">
        <v>250</v>
      </c>
      <c r="G805">
        <v>2</v>
      </c>
      <c r="H805">
        <v>162</v>
      </c>
      <c r="I805">
        <v>90</v>
      </c>
      <c r="J805">
        <v>88</v>
      </c>
      <c r="K805">
        <v>0.64285714285714202</v>
      </c>
      <c r="L805">
        <v>0.64800000000000002</v>
      </c>
      <c r="M805">
        <v>1.008</v>
      </c>
      <c r="N805">
        <v>0.64541832669322696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974</v>
      </c>
      <c r="F806">
        <v>997</v>
      </c>
      <c r="G806">
        <v>23</v>
      </c>
      <c r="H806">
        <v>966</v>
      </c>
      <c r="I806">
        <v>8</v>
      </c>
      <c r="J806">
        <v>31</v>
      </c>
      <c r="K806">
        <v>0.99178644763860302</v>
      </c>
      <c r="L806">
        <v>0.96890672016048096</v>
      </c>
      <c r="M806">
        <v>0.97693079237713099</v>
      </c>
      <c r="N806">
        <v>0.98021308980213095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814</v>
      </c>
      <c r="F807">
        <v>810</v>
      </c>
      <c r="G807">
        <v>4</v>
      </c>
      <c r="H807">
        <v>745</v>
      </c>
      <c r="I807">
        <v>69</v>
      </c>
      <c r="J807">
        <v>65</v>
      </c>
      <c r="K807">
        <v>0.91523341523341495</v>
      </c>
      <c r="L807">
        <v>0.91975308641975295</v>
      </c>
      <c r="M807">
        <v>1.00493827160493</v>
      </c>
      <c r="N807">
        <v>0.91748768472906395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179</v>
      </c>
      <c r="I808">
        <v>65</v>
      </c>
      <c r="J808">
        <v>71</v>
      </c>
      <c r="K808">
        <v>0.73360655737704905</v>
      </c>
      <c r="L808">
        <v>0.71599999999999997</v>
      </c>
      <c r="M808">
        <v>0.97599999999999998</v>
      </c>
      <c r="N808">
        <v>0.72469635627530304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987</v>
      </c>
      <c r="F809">
        <v>997</v>
      </c>
      <c r="G809">
        <v>10</v>
      </c>
      <c r="H809">
        <v>984</v>
      </c>
      <c r="I809">
        <v>3</v>
      </c>
      <c r="J809">
        <v>13</v>
      </c>
      <c r="K809">
        <v>0.99696048632218803</v>
      </c>
      <c r="L809">
        <v>0.98696088264794302</v>
      </c>
      <c r="M809">
        <v>0.98996990972918697</v>
      </c>
      <c r="N809">
        <v>0.99193548387096697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818</v>
      </c>
      <c r="F810">
        <v>810</v>
      </c>
      <c r="G810">
        <v>8</v>
      </c>
      <c r="H810">
        <v>751</v>
      </c>
      <c r="I810">
        <v>67</v>
      </c>
      <c r="J810">
        <v>59</v>
      </c>
      <c r="K810">
        <v>0.91809290953545197</v>
      </c>
      <c r="L810">
        <v>0.92716049382716004</v>
      </c>
      <c r="M810">
        <v>1.00987654320987</v>
      </c>
      <c r="N810">
        <v>0.92260442260442199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247</v>
      </c>
      <c r="F811">
        <v>250</v>
      </c>
      <c r="G811">
        <v>3</v>
      </c>
      <c r="H811">
        <v>181</v>
      </c>
      <c r="I811">
        <v>66</v>
      </c>
      <c r="J811">
        <v>69</v>
      </c>
      <c r="K811">
        <v>0.73279352226720595</v>
      </c>
      <c r="L811">
        <v>0.72399999999999998</v>
      </c>
      <c r="M811">
        <v>0.98799999999999999</v>
      </c>
      <c r="N811">
        <v>0.72837022132796703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921</v>
      </c>
      <c r="F812">
        <v>937</v>
      </c>
      <c r="G812">
        <v>16</v>
      </c>
      <c r="H812">
        <v>910</v>
      </c>
      <c r="I812">
        <v>11</v>
      </c>
      <c r="J812">
        <v>27</v>
      </c>
      <c r="K812">
        <v>0.98805646036916395</v>
      </c>
      <c r="L812">
        <v>0.97118463180362802</v>
      </c>
      <c r="M812">
        <v>0.982924226254002</v>
      </c>
      <c r="N812">
        <v>0.97954790096878297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745</v>
      </c>
      <c r="F813">
        <v>703</v>
      </c>
      <c r="G813">
        <v>42</v>
      </c>
      <c r="H813">
        <v>631</v>
      </c>
      <c r="I813">
        <v>114</v>
      </c>
      <c r="J813">
        <v>72</v>
      </c>
      <c r="K813">
        <v>0.84697986577181195</v>
      </c>
      <c r="L813">
        <v>0.897581792318634</v>
      </c>
      <c r="M813">
        <v>1.0597439544807901</v>
      </c>
      <c r="N813">
        <v>0.87154696132596599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207</v>
      </c>
      <c r="F814">
        <v>199</v>
      </c>
      <c r="G814">
        <v>8</v>
      </c>
      <c r="H814">
        <v>142</v>
      </c>
      <c r="I814">
        <v>65</v>
      </c>
      <c r="J814">
        <v>57</v>
      </c>
      <c r="K814">
        <v>0.68599033816425103</v>
      </c>
      <c r="L814">
        <v>0.71356783919597899</v>
      </c>
      <c r="M814">
        <v>1.04020100502512</v>
      </c>
      <c r="N814">
        <v>0.69950738916256106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936</v>
      </c>
      <c r="F815">
        <v>937</v>
      </c>
      <c r="G815">
        <v>1</v>
      </c>
      <c r="H815">
        <v>921</v>
      </c>
      <c r="I815">
        <v>15</v>
      </c>
      <c r="J815">
        <v>16</v>
      </c>
      <c r="K815">
        <v>0.98397435897435803</v>
      </c>
      <c r="L815">
        <v>0.982924226254002</v>
      </c>
      <c r="M815">
        <v>0.99893276414087495</v>
      </c>
      <c r="N815">
        <v>0.983449012279765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734</v>
      </c>
      <c r="F816">
        <v>703</v>
      </c>
      <c r="G816">
        <v>31</v>
      </c>
      <c r="H816">
        <v>622</v>
      </c>
      <c r="I816">
        <v>112</v>
      </c>
      <c r="J816">
        <v>81</v>
      </c>
      <c r="K816">
        <v>0.84741144414168901</v>
      </c>
      <c r="L816">
        <v>0.88477951635846297</v>
      </c>
      <c r="M816">
        <v>1.04409672830725</v>
      </c>
      <c r="N816">
        <v>0.865692414752957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185</v>
      </c>
      <c r="F817">
        <v>199</v>
      </c>
      <c r="G817">
        <v>14</v>
      </c>
      <c r="H817">
        <v>144</v>
      </c>
      <c r="I817">
        <v>41</v>
      </c>
      <c r="J817">
        <v>55</v>
      </c>
      <c r="K817">
        <v>0.77837837837837798</v>
      </c>
      <c r="L817">
        <v>0.723618090452261</v>
      </c>
      <c r="M817">
        <v>0.92964824120602996</v>
      </c>
      <c r="N817">
        <v>0.75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944</v>
      </c>
      <c r="F818">
        <v>937</v>
      </c>
      <c r="G818">
        <v>7</v>
      </c>
      <c r="H818">
        <v>930</v>
      </c>
      <c r="I818">
        <v>14</v>
      </c>
      <c r="J818">
        <v>7</v>
      </c>
      <c r="K818">
        <v>0.98516949152542299</v>
      </c>
      <c r="L818">
        <v>0.99252934898612499</v>
      </c>
      <c r="M818">
        <v>1.00747065101387</v>
      </c>
      <c r="N818">
        <v>0.98883572567783096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708</v>
      </c>
      <c r="F819">
        <v>703</v>
      </c>
      <c r="G819">
        <v>5</v>
      </c>
      <c r="H819">
        <v>628</v>
      </c>
      <c r="I819">
        <v>80</v>
      </c>
      <c r="J819">
        <v>75</v>
      </c>
      <c r="K819">
        <v>0.88700564971751406</v>
      </c>
      <c r="L819">
        <v>0.89331436699857703</v>
      </c>
      <c r="M819">
        <v>1.0071123755334199</v>
      </c>
      <c r="N819">
        <v>0.89014883061658401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196</v>
      </c>
      <c r="F820">
        <v>199</v>
      </c>
      <c r="G820">
        <v>3</v>
      </c>
      <c r="H820">
        <v>145</v>
      </c>
      <c r="I820">
        <v>51</v>
      </c>
      <c r="J820">
        <v>54</v>
      </c>
      <c r="K820">
        <v>0.73979591836734604</v>
      </c>
      <c r="L820">
        <v>0.72864321608040195</v>
      </c>
      <c r="M820">
        <v>0.98492462311557705</v>
      </c>
      <c r="N820">
        <v>0.734177215189873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1196</v>
      </c>
      <c r="F821">
        <v>1224</v>
      </c>
      <c r="G821">
        <v>28</v>
      </c>
      <c r="H821">
        <v>1189</v>
      </c>
      <c r="I821">
        <v>7</v>
      </c>
      <c r="J821">
        <v>35</v>
      </c>
      <c r="K821">
        <v>0.99414715719063496</v>
      </c>
      <c r="L821">
        <v>0.97140522875816904</v>
      </c>
      <c r="M821">
        <v>0.97712418300653503</v>
      </c>
      <c r="N821">
        <v>0.98264462809917297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604</v>
      </c>
      <c r="F822">
        <v>647</v>
      </c>
      <c r="G822">
        <v>43</v>
      </c>
      <c r="H822">
        <v>563</v>
      </c>
      <c r="I822">
        <v>41</v>
      </c>
      <c r="J822">
        <v>84</v>
      </c>
      <c r="K822">
        <v>0.93211920529801295</v>
      </c>
      <c r="L822">
        <v>0.87017001545594996</v>
      </c>
      <c r="M822">
        <v>0.93353941267387897</v>
      </c>
      <c r="N822">
        <v>0.90007993605115899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185</v>
      </c>
      <c r="F823">
        <v>217</v>
      </c>
      <c r="G823">
        <v>32</v>
      </c>
      <c r="H823">
        <v>101</v>
      </c>
      <c r="I823">
        <v>84</v>
      </c>
      <c r="J823">
        <v>116</v>
      </c>
      <c r="K823">
        <v>0.54594594594594503</v>
      </c>
      <c r="L823">
        <v>0.465437788018433</v>
      </c>
      <c r="M823">
        <v>0.85253456221198098</v>
      </c>
      <c r="N823">
        <v>0.50248756218905399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1209</v>
      </c>
      <c r="F824">
        <v>1224</v>
      </c>
      <c r="G824">
        <v>15</v>
      </c>
      <c r="H824">
        <v>1198</v>
      </c>
      <c r="I824">
        <v>11</v>
      </c>
      <c r="J824">
        <v>26</v>
      </c>
      <c r="K824">
        <v>0.99090157154673197</v>
      </c>
      <c r="L824">
        <v>0.97875816993464004</v>
      </c>
      <c r="M824">
        <v>0.98774509803921495</v>
      </c>
      <c r="N824">
        <v>0.98479243732018096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636</v>
      </c>
      <c r="F825">
        <v>647</v>
      </c>
      <c r="G825">
        <v>11</v>
      </c>
      <c r="H825">
        <v>594</v>
      </c>
      <c r="I825">
        <v>42</v>
      </c>
      <c r="J825">
        <v>53</v>
      </c>
      <c r="K825">
        <v>0.93396226415094297</v>
      </c>
      <c r="L825">
        <v>0.91808346213292102</v>
      </c>
      <c r="M825">
        <v>0.98299845440494504</v>
      </c>
      <c r="N825">
        <v>0.92595479345284404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212</v>
      </c>
      <c r="F826">
        <v>217</v>
      </c>
      <c r="G826">
        <v>5</v>
      </c>
      <c r="H826">
        <v>162</v>
      </c>
      <c r="I826">
        <v>50</v>
      </c>
      <c r="J826">
        <v>55</v>
      </c>
      <c r="K826">
        <v>0.76415094339622602</v>
      </c>
      <c r="L826">
        <v>0.74654377880184297</v>
      </c>
      <c r="M826">
        <v>0.976958525345622</v>
      </c>
      <c r="N826">
        <v>0.75524475524475498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1159</v>
      </c>
      <c r="F827">
        <v>1224</v>
      </c>
      <c r="G827">
        <v>65</v>
      </c>
      <c r="H827">
        <v>1154</v>
      </c>
      <c r="I827">
        <v>5</v>
      </c>
      <c r="J827">
        <v>70</v>
      </c>
      <c r="K827">
        <v>0.99568593615185497</v>
      </c>
      <c r="L827">
        <v>0.94281045751633896</v>
      </c>
      <c r="M827">
        <v>0.94689542483660105</v>
      </c>
      <c r="N827">
        <v>0.96852706672261801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636</v>
      </c>
      <c r="F828">
        <v>647</v>
      </c>
      <c r="G828">
        <v>11</v>
      </c>
      <c r="H828">
        <v>597</v>
      </c>
      <c r="I828">
        <v>39</v>
      </c>
      <c r="J828">
        <v>50</v>
      </c>
      <c r="K828">
        <v>0.93867924528301805</v>
      </c>
      <c r="L828">
        <v>0.92272024729520796</v>
      </c>
      <c r="M828">
        <v>0.98299845440494504</v>
      </c>
      <c r="N828">
        <v>0.93063133281371702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228</v>
      </c>
      <c r="F829">
        <v>217</v>
      </c>
      <c r="G829">
        <v>11</v>
      </c>
      <c r="H829">
        <v>173</v>
      </c>
      <c r="I829">
        <v>55</v>
      </c>
      <c r="J829">
        <v>44</v>
      </c>
      <c r="K829">
        <v>0.75877192982456099</v>
      </c>
      <c r="L829">
        <v>0.79723502304147398</v>
      </c>
      <c r="M829">
        <v>1.0506912442396299</v>
      </c>
      <c r="N829">
        <v>0.77752808988763999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1016</v>
      </c>
      <c r="I830">
        <v>9</v>
      </c>
      <c r="J830">
        <v>37</v>
      </c>
      <c r="K830">
        <v>0.99121951219512106</v>
      </c>
      <c r="L830">
        <v>0.96486229819563096</v>
      </c>
      <c r="M830">
        <v>0.97340930674264003</v>
      </c>
      <c r="N830">
        <v>0.97786333012511995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722</v>
      </c>
      <c r="F831">
        <v>716</v>
      </c>
      <c r="G831">
        <v>6</v>
      </c>
      <c r="H831">
        <v>649</v>
      </c>
      <c r="I831">
        <v>73</v>
      </c>
      <c r="J831">
        <v>67</v>
      </c>
      <c r="K831">
        <v>0.89889196675900196</v>
      </c>
      <c r="L831">
        <v>0.90642458100558598</v>
      </c>
      <c r="M831">
        <v>1.0083798882681501</v>
      </c>
      <c r="N831">
        <v>0.90264255910987401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221</v>
      </c>
      <c r="F832">
        <v>224</v>
      </c>
      <c r="G832">
        <v>3</v>
      </c>
      <c r="H832">
        <v>153</v>
      </c>
      <c r="I832">
        <v>68</v>
      </c>
      <c r="J832">
        <v>71</v>
      </c>
      <c r="K832">
        <v>0.69230769230769196</v>
      </c>
      <c r="L832">
        <v>0.68303571428571397</v>
      </c>
      <c r="M832">
        <v>0.98660714285714202</v>
      </c>
      <c r="N832">
        <v>0.68764044943820202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1026</v>
      </c>
      <c r="F833">
        <v>1053</v>
      </c>
      <c r="G833">
        <v>27</v>
      </c>
      <c r="H833">
        <v>1011</v>
      </c>
      <c r="I833">
        <v>15</v>
      </c>
      <c r="J833">
        <v>42</v>
      </c>
      <c r="K833">
        <v>0.98538011695906402</v>
      </c>
      <c r="L833">
        <v>0.96011396011396</v>
      </c>
      <c r="M833">
        <v>0.97435897435897401</v>
      </c>
      <c r="N833">
        <v>0.97258297258297199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732</v>
      </c>
      <c r="F834">
        <v>716</v>
      </c>
      <c r="G834">
        <v>16</v>
      </c>
      <c r="H834">
        <v>653</v>
      </c>
      <c r="I834">
        <v>79</v>
      </c>
      <c r="J834">
        <v>63</v>
      </c>
      <c r="K834">
        <v>0.89207650273224004</v>
      </c>
      <c r="L834">
        <v>0.91201117318435698</v>
      </c>
      <c r="M834">
        <v>1.02234636871508</v>
      </c>
      <c r="N834">
        <v>0.90193370165745801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215</v>
      </c>
      <c r="F835">
        <v>224</v>
      </c>
      <c r="G835">
        <v>9</v>
      </c>
      <c r="H835">
        <v>159</v>
      </c>
      <c r="I835">
        <v>56</v>
      </c>
      <c r="J835">
        <v>65</v>
      </c>
      <c r="K835">
        <v>0.73953488372093001</v>
      </c>
      <c r="L835">
        <v>0.70982142857142805</v>
      </c>
      <c r="M835">
        <v>0.95982142857142805</v>
      </c>
      <c r="N835">
        <v>0.72437357630979504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987</v>
      </c>
      <c r="F836">
        <v>1053</v>
      </c>
      <c r="G836">
        <v>66</v>
      </c>
      <c r="H836">
        <v>985</v>
      </c>
      <c r="I836">
        <v>2</v>
      </c>
      <c r="J836">
        <v>68</v>
      </c>
      <c r="K836">
        <v>0.99797365754812495</v>
      </c>
      <c r="L836">
        <v>0.93542260208926797</v>
      </c>
      <c r="M836">
        <v>0.93732193732193703</v>
      </c>
      <c r="N836">
        <v>0.96568627450980304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714</v>
      </c>
      <c r="F837">
        <v>716</v>
      </c>
      <c r="G837">
        <v>2</v>
      </c>
      <c r="H837">
        <v>643</v>
      </c>
      <c r="I837">
        <v>71</v>
      </c>
      <c r="J837">
        <v>73</v>
      </c>
      <c r="K837">
        <v>0.90056022408963499</v>
      </c>
      <c r="L837">
        <v>0.89804469273743004</v>
      </c>
      <c r="M837">
        <v>0.99720670391061395</v>
      </c>
      <c r="N837">
        <v>0.899300699300699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216</v>
      </c>
      <c r="F838">
        <v>224</v>
      </c>
      <c r="G838">
        <v>8</v>
      </c>
      <c r="H838">
        <v>163</v>
      </c>
      <c r="I838">
        <v>53</v>
      </c>
      <c r="J838">
        <v>61</v>
      </c>
      <c r="K838">
        <v>0.75462962962962898</v>
      </c>
      <c r="L838">
        <v>0.72767857142857095</v>
      </c>
      <c r="M838">
        <v>0.96428571428571397</v>
      </c>
      <c r="N838">
        <v>0.74090909090909096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1108</v>
      </c>
      <c r="F839">
        <v>1101</v>
      </c>
      <c r="G839">
        <v>7</v>
      </c>
      <c r="H839">
        <v>1095</v>
      </c>
      <c r="I839">
        <v>13</v>
      </c>
      <c r="J839">
        <v>6</v>
      </c>
      <c r="K839">
        <v>0.98826714801444004</v>
      </c>
      <c r="L839">
        <v>0.99455040871934597</v>
      </c>
      <c r="M839">
        <v>1.00635785649409</v>
      </c>
      <c r="N839">
        <v>0.99139882299683102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615</v>
      </c>
      <c r="F840">
        <v>614</v>
      </c>
      <c r="G840">
        <v>1</v>
      </c>
      <c r="H840">
        <v>529</v>
      </c>
      <c r="I840">
        <v>86</v>
      </c>
      <c r="J840">
        <v>85</v>
      </c>
      <c r="K840">
        <v>0.86016260162601599</v>
      </c>
      <c r="L840">
        <v>0.86156351791530905</v>
      </c>
      <c r="M840">
        <v>1.00162866449511</v>
      </c>
      <c r="N840">
        <v>0.86086248982912905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211</v>
      </c>
      <c r="F841">
        <v>228</v>
      </c>
      <c r="G841">
        <v>17</v>
      </c>
      <c r="H841">
        <v>123</v>
      </c>
      <c r="I841">
        <v>88</v>
      </c>
      <c r="J841">
        <v>105</v>
      </c>
      <c r="K841">
        <v>0.582938388625592</v>
      </c>
      <c r="L841">
        <v>0.53947368421052599</v>
      </c>
      <c r="M841">
        <v>0.92543859649122795</v>
      </c>
      <c r="N841">
        <v>0.56036446469248302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1112</v>
      </c>
      <c r="F842">
        <v>1101</v>
      </c>
      <c r="G842">
        <v>11</v>
      </c>
      <c r="H842">
        <v>1095</v>
      </c>
      <c r="I842">
        <v>17</v>
      </c>
      <c r="J842">
        <v>6</v>
      </c>
      <c r="K842">
        <v>0.98471223021582699</v>
      </c>
      <c r="L842">
        <v>0.99455040871934597</v>
      </c>
      <c r="M842">
        <v>1.0099909173478601</v>
      </c>
      <c r="N842">
        <v>0.98960686850429203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603</v>
      </c>
      <c r="F843">
        <v>614</v>
      </c>
      <c r="G843">
        <v>11</v>
      </c>
      <c r="H843">
        <v>538</v>
      </c>
      <c r="I843">
        <v>65</v>
      </c>
      <c r="J843">
        <v>76</v>
      </c>
      <c r="K843">
        <v>0.89220563847429502</v>
      </c>
      <c r="L843">
        <v>0.87622149837133501</v>
      </c>
      <c r="M843">
        <v>0.98208469055374503</v>
      </c>
      <c r="N843">
        <v>0.88414133114215199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233</v>
      </c>
      <c r="F844">
        <v>228</v>
      </c>
      <c r="G844">
        <v>5</v>
      </c>
      <c r="H844">
        <v>172</v>
      </c>
      <c r="I844">
        <v>61</v>
      </c>
      <c r="J844">
        <v>56</v>
      </c>
      <c r="K844">
        <v>0.73819742489270301</v>
      </c>
      <c r="L844">
        <v>0.75438596491228005</v>
      </c>
      <c r="M844">
        <v>1.0219298245613999</v>
      </c>
      <c r="N844">
        <v>0.74620390455531405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1089</v>
      </c>
      <c r="F845">
        <v>1101</v>
      </c>
      <c r="G845">
        <v>12</v>
      </c>
      <c r="H845">
        <v>1085</v>
      </c>
      <c r="I845">
        <v>4</v>
      </c>
      <c r="J845">
        <v>16</v>
      </c>
      <c r="K845">
        <v>0.99632690541781399</v>
      </c>
      <c r="L845">
        <v>0.98546775658492203</v>
      </c>
      <c r="M845">
        <v>0.98910081743869205</v>
      </c>
      <c r="N845">
        <v>0.99086757990867502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596</v>
      </c>
      <c r="F846">
        <v>614</v>
      </c>
      <c r="G846">
        <v>18</v>
      </c>
      <c r="H846">
        <v>532</v>
      </c>
      <c r="I846">
        <v>64</v>
      </c>
      <c r="J846">
        <v>82</v>
      </c>
      <c r="K846">
        <v>0.89261744966442902</v>
      </c>
      <c r="L846">
        <v>0.86644951140065096</v>
      </c>
      <c r="M846">
        <v>0.97068403908794698</v>
      </c>
      <c r="N846">
        <v>0.87933884297520604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225</v>
      </c>
      <c r="F847">
        <v>228</v>
      </c>
      <c r="G847">
        <v>3</v>
      </c>
      <c r="H847">
        <v>170</v>
      </c>
      <c r="I847">
        <v>55</v>
      </c>
      <c r="J847">
        <v>58</v>
      </c>
      <c r="K847">
        <v>0.75555555555555498</v>
      </c>
      <c r="L847">
        <v>0.74561403508771895</v>
      </c>
      <c r="M847">
        <v>0.98684210526315697</v>
      </c>
      <c r="N847">
        <v>0.75055187637969101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1035</v>
      </c>
      <c r="F848">
        <v>1044</v>
      </c>
      <c r="G848">
        <v>9</v>
      </c>
      <c r="H848">
        <v>1031</v>
      </c>
      <c r="I848">
        <v>4</v>
      </c>
      <c r="J848">
        <v>13</v>
      </c>
      <c r="K848">
        <v>0.99613526570048305</v>
      </c>
      <c r="L848">
        <v>0.98754789272030596</v>
      </c>
      <c r="M848">
        <v>0.99137931034482696</v>
      </c>
      <c r="N848">
        <v>0.99182299182299105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757</v>
      </c>
      <c r="F849">
        <v>668</v>
      </c>
      <c r="G849">
        <v>89</v>
      </c>
      <c r="H849">
        <v>635</v>
      </c>
      <c r="I849">
        <v>122</v>
      </c>
      <c r="J849">
        <v>33</v>
      </c>
      <c r="K849">
        <v>0.83883751651254901</v>
      </c>
      <c r="L849">
        <v>0.950598802395209</v>
      </c>
      <c r="M849">
        <v>1.1332335329341301</v>
      </c>
      <c r="N849">
        <v>0.89122807017543804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231</v>
      </c>
      <c r="F850">
        <v>217</v>
      </c>
      <c r="G850">
        <v>14</v>
      </c>
      <c r="H850">
        <v>151</v>
      </c>
      <c r="I850">
        <v>80</v>
      </c>
      <c r="J850">
        <v>66</v>
      </c>
      <c r="K850">
        <v>0.65367965367965297</v>
      </c>
      <c r="L850">
        <v>0.69585253456221197</v>
      </c>
      <c r="M850">
        <v>1.06451612903225</v>
      </c>
      <c r="N850">
        <v>0.67410714285714202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1049</v>
      </c>
      <c r="F851">
        <v>1044</v>
      </c>
      <c r="G851">
        <v>5</v>
      </c>
      <c r="H851">
        <v>1035</v>
      </c>
      <c r="I851">
        <v>14</v>
      </c>
      <c r="J851">
        <v>9</v>
      </c>
      <c r="K851">
        <v>0.98665395614871299</v>
      </c>
      <c r="L851">
        <v>0.99137931034482696</v>
      </c>
      <c r="M851">
        <v>1.0047892720306499</v>
      </c>
      <c r="N851">
        <v>0.98901098901098905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711</v>
      </c>
      <c r="F852">
        <v>668</v>
      </c>
      <c r="G852">
        <v>43</v>
      </c>
      <c r="H852">
        <v>611</v>
      </c>
      <c r="I852">
        <v>100</v>
      </c>
      <c r="J852">
        <v>57</v>
      </c>
      <c r="K852">
        <v>0.85935302390998503</v>
      </c>
      <c r="L852">
        <v>0.91467065868263397</v>
      </c>
      <c r="M852">
        <v>1.0643712574850299</v>
      </c>
      <c r="N852">
        <v>0.88614938361131201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211</v>
      </c>
      <c r="F853">
        <v>217</v>
      </c>
      <c r="G853">
        <v>6</v>
      </c>
      <c r="H853">
        <v>155</v>
      </c>
      <c r="I853">
        <v>56</v>
      </c>
      <c r="J853">
        <v>62</v>
      </c>
      <c r="K853">
        <v>0.73459715639810397</v>
      </c>
      <c r="L853">
        <v>0.71428571428571397</v>
      </c>
      <c r="M853">
        <v>0.972350230414746</v>
      </c>
      <c r="N853">
        <v>0.72429906542056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1044</v>
      </c>
      <c r="F854">
        <v>1044</v>
      </c>
      <c r="G854">
        <v>0</v>
      </c>
      <c r="H854">
        <v>1038</v>
      </c>
      <c r="I854">
        <v>6</v>
      </c>
      <c r="J854">
        <v>6</v>
      </c>
      <c r="K854">
        <v>0.99425287356321801</v>
      </c>
      <c r="L854">
        <v>0.99425287356321801</v>
      </c>
      <c r="M854">
        <v>1</v>
      </c>
      <c r="N854">
        <v>0.99425287356321801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675</v>
      </c>
      <c r="F855">
        <v>668</v>
      </c>
      <c r="G855">
        <v>7</v>
      </c>
      <c r="H855">
        <v>594</v>
      </c>
      <c r="I855">
        <v>81</v>
      </c>
      <c r="J855">
        <v>74</v>
      </c>
      <c r="K855">
        <v>0.88</v>
      </c>
      <c r="L855">
        <v>0.88922155688622695</v>
      </c>
      <c r="M855">
        <v>1.01047904191616</v>
      </c>
      <c r="N855">
        <v>0.88458674609084098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222</v>
      </c>
      <c r="F856">
        <v>217</v>
      </c>
      <c r="G856">
        <v>5</v>
      </c>
      <c r="H856">
        <v>164</v>
      </c>
      <c r="I856">
        <v>58</v>
      </c>
      <c r="J856">
        <v>53</v>
      </c>
      <c r="K856">
        <v>0.73873873873873797</v>
      </c>
      <c r="L856">
        <v>0.75576036866359397</v>
      </c>
      <c r="M856">
        <v>1.0230414746543699</v>
      </c>
      <c r="N856">
        <v>0.74715261958997703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927</v>
      </c>
      <c r="F857">
        <v>915</v>
      </c>
      <c r="G857">
        <v>12</v>
      </c>
      <c r="H857">
        <v>911</v>
      </c>
      <c r="I857">
        <v>16</v>
      </c>
      <c r="J857">
        <v>4</v>
      </c>
      <c r="K857">
        <v>0.98274002157497298</v>
      </c>
      <c r="L857">
        <v>0.99562841530054602</v>
      </c>
      <c r="M857">
        <v>1.01311475409836</v>
      </c>
      <c r="N857">
        <v>0.98914223669923995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707</v>
      </c>
      <c r="F858">
        <v>701</v>
      </c>
      <c r="G858">
        <v>6</v>
      </c>
      <c r="H858">
        <v>639</v>
      </c>
      <c r="I858">
        <v>68</v>
      </c>
      <c r="J858">
        <v>62</v>
      </c>
      <c r="K858">
        <v>0.90381895332390305</v>
      </c>
      <c r="L858">
        <v>0.91155492154065598</v>
      </c>
      <c r="M858">
        <v>1.0085592011412201</v>
      </c>
      <c r="N858">
        <v>0.90767045454545403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119</v>
      </c>
      <c r="I859">
        <v>69</v>
      </c>
      <c r="J859">
        <v>76</v>
      </c>
      <c r="K859">
        <v>0.63297872340425498</v>
      </c>
      <c r="L859">
        <v>0.61025641025640998</v>
      </c>
      <c r="M859">
        <v>0.96410256410256401</v>
      </c>
      <c r="N859">
        <v>0.62140992167101805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935</v>
      </c>
      <c r="F860">
        <v>915</v>
      </c>
      <c r="G860">
        <v>20</v>
      </c>
      <c r="H860">
        <v>913</v>
      </c>
      <c r="I860">
        <v>22</v>
      </c>
      <c r="J860">
        <v>2</v>
      </c>
      <c r="K860">
        <v>0.97647058823529398</v>
      </c>
      <c r="L860">
        <v>0.99781420765027296</v>
      </c>
      <c r="M860">
        <v>1.02185792349726</v>
      </c>
      <c r="N860">
        <v>0.98702702702702705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712</v>
      </c>
      <c r="F861">
        <v>701</v>
      </c>
      <c r="G861">
        <v>11</v>
      </c>
      <c r="H861">
        <v>647</v>
      </c>
      <c r="I861">
        <v>65</v>
      </c>
      <c r="J861">
        <v>54</v>
      </c>
      <c r="K861">
        <v>0.90870786516853896</v>
      </c>
      <c r="L861">
        <v>0.92296718972895797</v>
      </c>
      <c r="M861">
        <v>1.01569186875891</v>
      </c>
      <c r="N861">
        <v>0.91578202406227804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180</v>
      </c>
      <c r="F862">
        <v>195</v>
      </c>
      <c r="G862">
        <v>15</v>
      </c>
      <c r="H862">
        <v>129</v>
      </c>
      <c r="I862">
        <v>51</v>
      </c>
      <c r="J862">
        <v>66</v>
      </c>
      <c r="K862">
        <v>0.71666666666666601</v>
      </c>
      <c r="L862">
        <v>0.66153846153846096</v>
      </c>
      <c r="M862">
        <v>0.92307692307692302</v>
      </c>
      <c r="N862">
        <v>0.68799999999999994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949</v>
      </c>
      <c r="F863">
        <v>915</v>
      </c>
      <c r="G863">
        <v>34</v>
      </c>
      <c r="H863">
        <v>911</v>
      </c>
      <c r="I863">
        <v>38</v>
      </c>
      <c r="J863">
        <v>4</v>
      </c>
      <c r="K863">
        <v>0.95995785036880898</v>
      </c>
      <c r="L863">
        <v>0.99562841530054602</v>
      </c>
      <c r="M863">
        <v>1.03715846994535</v>
      </c>
      <c r="N863">
        <v>0.97746781115879799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703</v>
      </c>
      <c r="F864">
        <v>701</v>
      </c>
      <c r="G864">
        <v>2</v>
      </c>
      <c r="H864">
        <v>643</v>
      </c>
      <c r="I864">
        <v>60</v>
      </c>
      <c r="J864">
        <v>58</v>
      </c>
      <c r="K864">
        <v>0.914651493598862</v>
      </c>
      <c r="L864">
        <v>0.91726105563480698</v>
      </c>
      <c r="M864">
        <v>1.0028530670470699</v>
      </c>
      <c r="N864">
        <v>0.91595441595441596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211</v>
      </c>
      <c r="F865">
        <v>195</v>
      </c>
      <c r="G865">
        <v>16</v>
      </c>
      <c r="H865">
        <v>155</v>
      </c>
      <c r="I865">
        <v>56</v>
      </c>
      <c r="J865">
        <v>40</v>
      </c>
      <c r="K865">
        <v>0.73459715639810397</v>
      </c>
      <c r="L865">
        <v>0.79487179487179405</v>
      </c>
      <c r="M865">
        <v>1.08205128205128</v>
      </c>
      <c r="N865">
        <v>0.76354679802955605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1198</v>
      </c>
      <c r="F866">
        <v>1230</v>
      </c>
      <c r="G866">
        <v>32</v>
      </c>
      <c r="H866">
        <v>1189</v>
      </c>
      <c r="I866">
        <v>9</v>
      </c>
      <c r="J866">
        <v>41</v>
      </c>
      <c r="K866">
        <v>0.99248747913188595</v>
      </c>
      <c r="L866">
        <v>0.96666666666666601</v>
      </c>
      <c r="M866">
        <v>0.97398373983739805</v>
      </c>
      <c r="N866">
        <v>0.97940691927512302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795</v>
      </c>
      <c r="F867">
        <v>761</v>
      </c>
      <c r="G867">
        <v>34</v>
      </c>
      <c r="H867">
        <v>679</v>
      </c>
      <c r="I867">
        <v>116</v>
      </c>
      <c r="J867">
        <v>82</v>
      </c>
      <c r="K867">
        <v>0.854088050314465</v>
      </c>
      <c r="L867">
        <v>0.89224704336399396</v>
      </c>
      <c r="M867">
        <v>1.0446780551905299</v>
      </c>
      <c r="N867">
        <v>0.87275064267352098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234</v>
      </c>
      <c r="F868">
        <v>225</v>
      </c>
      <c r="G868">
        <v>9</v>
      </c>
      <c r="H868">
        <v>164</v>
      </c>
      <c r="I868">
        <v>70</v>
      </c>
      <c r="J868">
        <v>61</v>
      </c>
      <c r="K868">
        <v>0.70085470085470003</v>
      </c>
      <c r="L868">
        <v>0.72888888888888803</v>
      </c>
      <c r="M868">
        <v>1.04</v>
      </c>
      <c r="N868">
        <v>0.71459694989106703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1240</v>
      </c>
      <c r="F869">
        <v>1230</v>
      </c>
      <c r="G869">
        <v>10</v>
      </c>
      <c r="H869">
        <v>1213</v>
      </c>
      <c r="I869">
        <v>27</v>
      </c>
      <c r="J869">
        <v>17</v>
      </c>
      <c r="K869">
        <v>0.97822580645161294</v>
      </c>
      <c r="L869">
        <v>0.98617886178861702</v>
      </c>
      <c r="M869">
        <v>1.0081300813008101</v>
      </c>
      <c r="N869">
        <v>0.98218623481781298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752</v>
      </c>
      <c r="F870">
        <v>761</v>
      </c>
      <c r="G870">
        <v>9</v>
      </c>
      <c r="H870">
        <v>662</v>
      </c>
      <c r="I870">
        <v>90</v>
      </c>
      <c r="J870">
        <v>99</v>
      </c>
      <c r="K870">
        <v>0.88031914893617003</v>
      </c>
      <c r="L870">
        <v>0.86990801576872501</v>
      </c>
      <c r="M870">
        <v>0.98817345597897499</v>
      </c>
      <c r="N870">
        <v>0.87508261731658898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211</v>
      </c>
      <c r="F871">
        <v>225</v>
      </c>
      <c r="G871">
        <v>14</v>
      </c>
      <c r="H871">
        <v>168</v>
      </c>
      <c r="I871">
        <v>43</v>
      </c>
      <c r="J871">
        <v>57</v>
      </c>
      <c r="K871">
        <v>0.79620853080568699</v>
      </c>
      <c r="L871">
        <v>0.74666666666666603</v>
      </c>
      <c r="M871">
        <v>0.93777777777777704</v>
      </c>
      <c r="N871">
        <v>0.77064220183486198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1214</v>
      </c>
      <c r="F872">
        <v>1230</v>
      </c>
      <c r="G872">
        <v>16</v>
      </c>
      <c r="H872">
        <v>1204</v>
      </c>
      <c r="I872">
        <v>10</v>
      </c>
      <c r="J872">
        <v>26</v>
      </c>
      <c r="K872">
        <v>0.99176276771004901</v>
      </c>
      <c r="L872">
        <v>0.97886178861788598</v>
      </c>
      <c r="M872">
        <v>0.98699186991869903</v>
      </c>
      <c r="N872">
        <v>0.98527004909983595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751</v>
      </c>
      <c r="F873">
        <v>761</v>
      </c>
      <c r="G873">
        <v>10</v>
      </c>
      <c r="H873">
        <v>664</v>
      </c>
      <c r="I873">
        <v>87</v>
      </c>
      <c r="J873">
        <v>97</v>
      </c>
      <c r="K873">
        <v>0.88415446071904102</v>
      </c>
      <c r="L873">
        <v>0.87253613666228602</v>
      </c>
      <c r="M873">
        <v>0.98685939553219404</v>
      </c>
      <c r="N873">
        <v>0.87830687830687804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219</v>
      </c>
      <c r="F874">
        <v>225</v>
      </c>
      <c r="G874">
        <v>6</v>
      </c>
      <c r="H874">
        <v>168</v>
      </c>
      <c r="I874">
        <v>51</v>
      </c>
      <c r="J874">
        <v>57</v>
      </c>
      <c r="K874">
        <v>0.76712328767123195</v>
      </c>
      <c r="L874">
        <v>0.74666666666666603</v>
      </c>
      <c r="M874">
        <v>0.97333333333333305</v>
      </c>
      <c r="N874">
        <v>0.75675675675675602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1007</v>
      </c>
      <c r="F875">
        <v>1035</v>
      </c>
      <c r="G875">
        <v>28</v>
      </c>
      <c r="H875">
        <v>1002</v>
      </c>
      <c r="I875">
        <v>5</v>
      </c>
      <c r="J875">
        <v>33</v>
      </c>
      <c r="K875">
        <v>0.99503475670307795</v>
      </c>
      <c r="L875">
        <v>0.96811594202898499</v>
      </c>
      <c r="M875">
        <v>0.97294685990338103</v>
      </c>
      <c r="N875">
        <v>0.98139079333986201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841</v>
      </c>
      <c r="F876">
        <v>827</v>
      </c>
      <c r="G876">
        <v>14</v>
      </c>
      <c r="H876">
        <v>746</v>
      </c>
      <c r="I876">
        <v>95</v>
      </c>
      <c r="J876">
        <v>81</v>
      </c>
      <c r="K876">
        <v>0.88703923900118897</v>
      </c>
      <c r="L876">
        <v>0.90205562273276896</v>
      </c>
      <c r="M876">
        <v>1.01692865779927</v>
      </c>
      <c r="N876">
        <v>0.89448441247002397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258</v>
      </c>
      <c r="F877">
        <v>243</v>
      </c>
      <c r="G877">
        <v>15</v>
      </c>
      <c r="H877">
        <v>152</v>
      </c>
      <c r="I877">
        <v>106</v>
      </c>
      <c r="J877">
        <v>91</v>
      </c>
      <c r="K877">
        <v>0.58914728682170503</v>
      </c>
      <c r="L877">
        <v>0.625514403292181</v>
      </c>
      <c r="M877">
        <v>1.06172839506172</v>
      </c>
      <c r="N877">
        <v>0.60678642714570796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1037</v>
      </c>
      <c r="F878">
        <v>1035</v>
      </c>
      <c r="G878">
        <v>2</v>
      </c>
      <c r="H878">
        <v>1026</v>
      </c>
      <c r="I878">
        <v>11</v>
      </c>
      <c r="J878">
        <v>9</v>
      </c>
      <c r="K878">
        <v>0.98939247830279597</v>
      </c>
      <c r="L878">
        <v>0.99130434782608701</v>
      </c>
      <c r="M878">
        <v>1.00193236714975</v>
      </c>
      <c r="N878">
        <v>0.99034749034749003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853</v>
      </c>
      <c r="F879">
        <v>827</v>
      </c>
      <c r="G879">
        <v>26</v>
      </c>
      <c r="H879">
        <v>773</v>
      </c>
      <c r="I879">
        <v>80</v>
      </c>
      <c r="J879">
        <v>54</v>
      </c>
      <c r="K879">
        <v>0.90621336459554502</v>
      </c>
      <c r="L879">
        <v>0.93470374848851201</v>
      </c>
      <c r="M879">
        <v>1.0314389359129299</v>
      </c>
      <c r="N879">
        <v>0.92023809523809497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230</v>
      </c>
      <c r="F880">
        <v>243</v>
      </c>
      <c r="G880">
        <v>13</v>
      </c>
      <c r="H880">
        <v>166</v>
      </c>
      <c r="I880">
        <v>64</v>
      </c>
      <c r="J880">
        <v>77</v>
      </c>
      <c r="K880">
        <v>0.72173913043478199</v>
      </c>
      <c r="L880">
        <v>0.68312757201646002</v>
      </c>
      <c r="M880">
        <v>0.94650205761316797</v>
      </c>
      <c r="N880">
        <v>0.70190274841437605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1022</v>
      </c>
      <c r="F881">
        <v>1035</v>
      </c>
      <c r="G881">
        <v>13</v>
      </c>
      <c r="H881">
        <v>1015</v>
      </c>
      <c r="I881">
        <v>7</v>
      </c>
      <c r="J881">
        <v>20</v>
      </c>
      <c r="K881">
        <v>0.99315068493150604</v>
      </c>
      <c r="L881">
        <v>0.98067632850241504</v>
      </c>
      <c r="M881">
        <v>0.98743961352656995</v>
      </c>
      <c r="N881">
        <v>0.986874088478366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829</v>
      </c>
      <c r="F882">
        <v>827</v>
      </c>
      <c r="G882">
        <v>2</v>
      </c>
      <c r="H882">
        <v>759</v>
      </c>
      <c r="I882">
        <v>70</v>
      </c>
      <c r="J882">
        <v>68</v>
      </c>
      <c r="K882">
        <v>0.91556091676718898</v>
      </c>
      <c r="L882">
        <v>0.91777509068923802</v>
      </c>
      <c r="M882">
        <v>1.0024183796856101</v>
      </c>
      <c r="N882">
        <v>0.91666666666666596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247</v>
      </c>
      <c r="F883">
        <v>243</v>
      </c>
      <c r="G883">
        <v>4</v>
      </c>
      <c r="H883">
        <v>169</v>
      </c>
      <c r="I883">
        <v>78</v>
      </c>
      <c r="J883">
        <v>74</v>
      </c>
      <c r="K883">
        <v>0.68421052631578905</v>
      </c>
      <c r="L883">
        <v>0.69547325102880597</v>
      </c>
      <c r="M883">
        <v>1.0164609053497899</v>
      </c>
      <c r="N883">
        <v>0.68979591836734699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1068</v>
      </c>
      <c r="F884">
        <v>1107</v>
      </c>
      <c r="G884">
        <v>39</v>
      </c>
      <c r="H884">
        <v>1061</v>
      </c>
      <c r="I884">
        <v>7</v>
      </c>
      <c r="J884">
        <v>46</v>
      </c>
      <c r="K884">
        <v>0.99344569288389495</v>
      </c>
      <c r="L884">
        <v>0.95844625112917703</v>
      </c>
      <c r="M884">
        <v>0.964769647696477</v>
      </c>
      <c r="N884">
        <v>0.97563218390804596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664</v>
      </c>
      <c r="F885">
        <v>701</v>
      </c>
      <c r="G885">
        <v>37</v>
      </c>
      <c r="H885">
        <v>624</v>
      </c>
      <c r="I885">
        <v>40</v>
      </c>
      <c r="J885">
        <v>77</v>
      </c>
      <c r="K885">
        <v>0.93975903614457801</v>
      </c>
      <c r="L885">
        <v>0.89015691868758895</v>
      </c>
      <c r="M885">
        <v>0.947218259629101</v>
      </c>
      <c r="N885">
        <v>0.91428571428571404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215</v>
      </c>
      <c r="F886">
        <v>266</v>
      </c>
      <c r="G886">
        <v>51</v>
      </c>
      <c r="H886">
        <v>149</v>
      </c>
      <c r="I886">
        <v>66</v>
      </c>
      <c r="J886">
        <v>117</v>
      </c>
      <c r="K886">
        <v>0.69302325581395297</v>
      </c>
      <c r="L886">
        <v>0.56015037593984895</v>
      </c>
      <c r="M886">
        <v>0.80827067669172903</v>
      </c>
      <c r="N886">
        <v>0.61954261954261902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1090</v>
      </c>
      <c r="F887">
        <v>1107</v>
      </c>
      <c r="G887">
        <v>17</v>
      </c>
      <c r="H887">
        <v>1077</v>
      </c>
      <c r="I887">
        <v>13</v>
      </c>
      <c r="J887">
        <v>30</v>
      </c>
      <c r="K887">
        <v>0.98807339449541198</v>
      </c>
      <c r="L887">
        <v>0.97289972899728905</v>
      </c>
      <c r="M887">
        <v>0.98464317976513005</v>
      </c>
      <c r="N887">
        <v>0.98042785616750106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646</v>
      </c>
      <c r="F888">
        <v>701</v>
      </c>
      <c r="G888">
        <v>55</v>
      </c>
      <c r="H888">
        <v>605</v>
      </c>
      <c r="I888">
        <v>41</v>
      </c>
      <c r="J888">
        <v>96</v>
      </c>
      <c r="K888">
        <v>0.93653250773993801</v>
      </c>
      <c r="L888">
        <v>0.86305278174037003</v>
      </c>
      <c r="M888">
        <v>0.92154065620542003</v>
      </c>
      <c r="N888">
        <v>0.89829250185597598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246</v>
      </c>
      <c r="F889">
        <v>266</v>
      </c>
      <c r="G889">
        <v>20</v>
      </c>
      <c r="H889">
        <v>191</v>
      </c>
      <c r="I889">
        <v>55</v>
      </c>
      <c r="J889">
        <v>75</v>
      </c>
      <c r="K889">
        <v>0.776422764227642</v>
      </c>
      <c r="L889">
        <v>0.71804511278195404</v>
      </c>
      <c r="M889">
        <v>0.92481203007518797</v>
      </c>
      <c r="N889">
        <v>0.74609375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1040</v>
      </c>
      <c r="F890">
        <v>1107</v>
      </c>
      <c r="G890">
        <v>67</v>
      </c>
      <c r="H890">
        <v>1036</v>
      </c>
      <c r="I890">
        <v>4</v>
      </c>
      <c r="J890">
        <v>71</v>
      </c>
      <c r="K890">
        <v>0.99615384615384595</v>
      </c>
      <c r="L890">
        <v>0.93586269196025296</v>
      </c>
      <c r="M890">
        <v>0.93947606142728002</v>
      </c>
      <c r="N890">
        <v>0.96506753609687901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690</v>
      </c>
      <c r="F891">
        <v>701</v>
      </c>
      <c r="G891">
        <v>11</v>
      </c>
      <c r="H891">
        <v>647</v>
      </c>
      <c r="I891">
        <v>43</v>
      </c>
      <c r="J891">
        <v>54</v>
      </c>
      <c r="K891">
        <v>0.93768115942028896</v>
      </c>
      <c r="L891">
        <v>0.92296718972895797</v>
      </c>
      <c r="M891">
        <v>0.98430813124108396</v>
      </c>
      <c r="N891">
        <v>0.93026599568655599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257</v>
      </c>
      <c r="F892">
        <v>266</v>
      </c>
      <c r="G892">
        <v>9</v>
      </c>
      <c r="H892">
        <v>195</v>
      </c>
      <c r="I892">
        <v>62</v>
      </c>
      <c r="J892">
        <v>71</v>
      </c>
      <c r="K892">
        <v>0.75875486381322899</v>
      </c>
      <c r="L892">
        <v>0.733082706766917</v>
      </c>
      <c r="M892">
        <v>0.96616541353383401</v>
      </c>
      <c r="N892">
        <v>0.74569789674952103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1005</v>
      </c>
      <c r="I893">
        <v>9</v>
      </c>
      <c r="J893">
        <v>9</v>
      </c>
      <c r="K893">
        <v>0.99112426035502899</v>
      </c>
      <c r="L893">
        <v>0.99112426035502899</v>
      </c>
      <c r="M893">
        <v>1</v>
      </c>
      <c r="N893">
        <v>0.99112426035502899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696</v>
      </c>
      <c r="F894">
        <v>656</v>
      </c>
      <c r="G894">
        <v>40</v>
      </c>
      <c r="H894">
        <v>625</v>
      </c>
      <c r="I894">
        <v>71</v>
      </c>
      <c r="J894">
        <v>31</v>
      </c>
      <c r="K894">
        <v>0.89798850574712596</v>
      </c>
      <c r="L894">
        <v>0.95274390243902396</v>
      </c>
      <c r="M894">
        <v>1.0609756097560901</v>
      </c>
      <c r="N894">
        <v>0.92455621301775104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245</v>
      </c>
      <c r="F895">
        <v>247</v>
      </c>
      <c r="G895">
        <v>2</v>
      </c>
      <c r="H895">
        <v>187</v>
      </c>
      <c r="I895">
        <v>58</v>
      </c>
      <c r="J895">
        <v>60</v>
      </c>
      <c r="K895">
        <v>0.76326530612244903</v>
      </c>
      <c r="L895">
        <v>0.75708502024291502</v>
      </c>
      <c r="M895">
        <v>0.99190283400809698</v>
      </c>
      <c r="N895">
        <v>0.76016260162601601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1002</v>
      </c>
      <c r="F896">
        <v>1014</v>
      </c>
      <c r="G896">
        <v>12</v>
      </c>
      <c r="H896">
        <v>991</v>
      </c>
      <c r="I896">
        <v>11</v>
      </c>
      <c r="J896">
        <v>23</v>
      </c>
      <c r="K896">
        <v>0.98902195608782395</v>
      </c>
      <c r="L896">
        <v>0.97731755424063105</v>
      </c>
      <c r="M896">
        <v>0.98816568047337205</v>
      </c>
      <c r="N896">
        <v>0.98313492063492003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652</v>
      </c>
      <c r="F897">
        <v>656</v>
      </c>
      <c r="G897">
        <v>4</v>
      </c>
      <c r="H897">
        <v>593</v>
      </c>
      <c r="I897">
        <v>59</v>
      </c>
      <c r="J897">
        <v>63</v>
      </c>
      <c r="K897">
        <v>0.90950920245398703</v>
      </c>
      <c r="L897">
        <v>0.90396341463414598</v>
      </c>
      <c r="M897">
        <v>0.99390243902439002</v>
      </c>
      <c r="N897">
        <v>0.90672782874617697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190</v>
      </c>
      <c r="I898">
        <v>44</v>
      </c>
      <c r="J898">
        <v>57</v>
      </c>
      <c r="K898">
        <v>0.81196581196581197</v>
      </c>
      <c r="L898">
        <v>0.76923076923076905</v>
      </c>
      <c r="M898">
        <v>0.94736842105263097</v>
      </c>
      <c r="N898">
        <v>0.79002079002078995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1098</v>
      </c>
      <c r="F899">
        <v>1014</v>
      </c>
      <c r="G899">
        <v>84</v>
      </c>
      <c r="H899">
        <v>1010</v>
      </c>
      <c r="I899">
        <v>88</v>
      </c>
      <c r="J899">
        <v>4</v>
      </c>
      <c r="K899">
        <v>0.91985428051001805</v>
      </c>
      <c r="L899">
        <v>0.99605522682445702</v>
      </c>
      <c r="M899">
        <v>1.0828402366863901</v>
      </c>
      <c r="N899">
        <v>0.95643939393939303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657</v>
      </c>
      <c r="F900">
        <v>656</v>
      </c>
      <c r="G900">
        <v>1</v>
      </c>
      <c r="H900">
        <v>600</v>
      </c>
      <c r="I900">
        <v>57</v>
      </c>
      <c r="J900">
        <v>56</v>
      </c>
      <c r="K900">
        <v>0.91324200913242004</v>
      </c>
      <c r="L900">
        <v>0.91463414634146301</v>
      </c>
      <c r="M900">
        <v>1.0015243902438999</v>
      </c>
      <c r="N900">
        <v>0.91393754760091395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251</v>
      </c>
      <c r="F901">
        <v>247</v>
      </c>
      <c r="G901">
        <v>4</v>
      </c>
      <c r="H901">
        <v>202</v>
      </c>
      <c r="I901">
        <v>49</v>
      </c>
      <c r="J901">
        <v>45</v>
      </c>
      <c r="K901">
        <v>0.80478087649402297</v>
      </c>
      <c r="L901">
        <v>0.81781376518218596</v>
      </c>
      <c r="M901">
        <v>1.0161943319838</v>
      </c>
      <c r="N901">
        <v>0.81124497991967803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1070</v>
      </c>
      <c r="F902">
        <v>1070</v>
      </c>
      <c r="G902">
        <v>0</v>
      </c>
      <c r="H902">
        <v>1063</v>
      </c>
      <c r="I902">
        <v>7</v>
      </c>
      <c r="J902">
        <v>7</v>
      </c>
      <c r="K902">
        <v>0.99345794392523301</v>
      </c>
      <c r="L902">
        <v>0.99345794392523301</v>
      </c>
      <c r="M902">
        <v>1</v>
      </c>
      <c r="N902">
        <v>0.99345794392523301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743</v>
      </c>
      <c r="F903">
        <v>700</v>
      </c>
      <c r="G903">
        <v>43</v>
      </c>
      <c r="H903">
        <v>647</v>
      </c>
      <c r="I903">
        <v>96</v>
      </c>
      <c r="J903">
        <v>53</v>
      </c>
      <c r="K903">
        <v>0.870794078061911</v>
      </c>
      <c r="L903">
        <v>0.92428571428571404</v>
      </c>
      <c r="M903">
        <v>1.0614285714285701</v>
      </c>
      <c r="N903">
        <v>0.89674289674289598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238</v>
      </c>
      <c r="F904">
        <v>239</v>
      </c>
      <c r="G904">
        <v>1</v>
      </c>
      <c r="H904">
        <v>161</v>
      </c>
      <c r="I904">
        <v>77</v>
      </c>
      <c r="J904">
        <v>78</v>
      </c>
      <c r="K904">
        <v>0.67647058823529405</v>
      </c>
      <c r="L904">
        <v>0.673640167364016</v>
      </c>
      <c r="M904">
        <v>0.99581589958159</v>
      </c>
      <c r="N904">
        <v>0.67505241090146695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1078</v>
      </c>
      <c r="F905">
        <v>1070</v>
      </c>
      <c r="G905">
        <v>8</v>
      </c>
      <c r="H905">
        <v>1062</v>
      </c>
      <c r="I905">
        <v>16</v>
      </c>
      <c r="J905">
        <v>8</v>
      </c>
      <c r="K905">
        <v>0.98515769944341303</v>
      </c>
      <c r="L905">
        <v>0.992523364485981</v>
      </c>
      <c r="M905">
        <v>1.0074766355140099</v>
      </c>
      <c r="N905">
        <v>0.988826815642458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711</v>
      </c>
      <c r="F906">
        <v>700</v>
      </c>
      <c r="G906">
        <v>11</v>
      </c>
      <c r="H906">
        <v>626</v>
      </c>
      <c r="I906">
        <v>85</v>
      </c>
      <c r="J906">
        <v>74</v>
      </c>
      <c r="K906">
        <v>0.88045007032348799</v>
      </c>
      <c r="L906">
        <v>0.89428571428571402</v>
      </c>
      <c r="M906">
        <v>1.01571428571428</v>
      </c>
      <c r="N906">
        <v>0.88731396172927002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221</v>
      </c>
      <c r="F907">
        <v>239</v>
      </c>
      <c r="G907">
        <v>18</v>
      </c>
      <c r="H907">
        <v>172</v>
      </c>
      <c r="I907">
        <v>49</v>
      </c>
      <c r="J907">
        <v>67</v>
      </c>
      <c r="K907">
        <v>0.77828054298642502</v>
      </c>
      <c r="L907">
        <v>0.71966527196652696</v>
      </c>
      <c r="M907">
        <v>0.92468619246861905</v>
      </c>
      <c r="N907">
        <v>0.74782608695652097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1056</v>
      </c>
      <c r="F908">
        <v>1070</v>
      </c>
      <c r="G908">
        <v>14</v>
      </c>
      <c r="H908">
        <v>1051</v>
      </c>
      <c r="I908">
        <v>5</v>
      </c>
      <c r="J908">
        <v>19</v>
      </c>
      <c r="K908">
        <v>0.99526515151515105</v>
      </c>
      <c r="L908">
        <v>0.98224299065420495</v>
      </c>
      <c r="M908">
        <v>0.98691588785046702</v>
      </c>
      <c r="N908">
        <v>0.98871119473189095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694</v>
      </c>
      <c r="F909">
        <v>700</v>
      </c>
      <c r="G909">
        <v>6</v>
      </c>
      <c r="H909">
        <v>623</v>
      </c>
      <c r="I909">
        <v>71</v>
      </c>
      <c r="J909">
        <v>77</v>
      </c>
      <c r="K909">
        <v>0.89769452449567699</v>
      </c>
      <c r="L909">
        <v>0.89</v>
      </c>
      <c r="M909">
        <v>0.99142857142857099</v>
      </c>
      <c r="N909">
        <v>0.89383070301291201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228</v>
      </c>
      <c r="F910">
        <v>239</v>
      </c>
      <c r="G910">
        <v>11</v>
      </c>
      <c r="H910">
        <v>174</v>
      </c>
      <c r="I910">
        <v>54</v>
      </c>
      <c r="J910">
        <v>65</v>
      </c>
      <c r="K910">
        <v>0.76315789473684204</v>
      </c>
      <c r="L910">
        <v>0.72803347280334696</v>
      </c>
      <c r="M910">
        <v>0.95397489539748903</v>
      </c>
      <c r="N910">
        <v>0.74518201284796504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996</v>
      </c>
      <c r="F911">
        <v>1007</v>
      </c>
      <c r="G911">
        <v>11</v>
      </c>
      <c r="H911">
        <v>993</v>
      </c>
      <c r="I911">
        <v>3</v>
      </c>
      <c r="J911">
        <v>14</v>
      </c>
      <c r="K911">
        <v>0.99698795180722799</v>
      </c>
      <c r="L911">
        <v>0.98609731876861895</v>
      </c>
      <c r="M911">
        <v>0.98907646474677202</v>
      </c>
      <c r="N911">
        <v>0.991512730903644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729</v>
      </c>
      <c r="F912">
        <v>641</v>
      </c>
      <c r="G912">
        <v>88</v>
      </c>
      <c r="H912">
        <v>606</v>
      </c>
      <c r="I912">
        <v>123</v>
      </c>
      <c r="J912">
        <v>35</v>
      </c>
      <c r="K912">
        <v>0.83127572016460904</v>
      </c>
      <c r="L912">
        <v>0.94539781591263605</v>
      </c>
      <c r="M912">
        <v>1.13728549141965</v>
      </c>
      <c r="N912">
        <v>0.88467153284671496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259</v>
      </c>
      <c r="F913">
        <v>204</v>
      </c>
      <c r="G913">
        <v>55</v>
      </c>
      <c r="H913">
        <v>176</v>
      </c>
      <c r="I913">
        <v>83</v>
      </c>
      <c r="J913">
        <v>28</v>
      </c>
      <c r="K913">
        <v>0.67953667953667896</v>
      </c>
      <c r="L913">
        <v>0.86274509803921495</v>
      </c>
      <c r="M913">
        <v>1.2696078431372499</v>
      </c>
      <c r="N913">
        <v>0.760259179265658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1040</v>
      </c>
      <c r="F914">
        <v>1007</v>
      </c>
      <c r="G914">
        <v>33</v>
      </c>
      <c r="H914">
        <v>1007</v>
      </c>
      <c r="I914">
        <v>33</v>
      </c>
      <c r="J914">
        <v>0</v>
      </c>
      <c r="K914">
        <v>0.96826923076922999</v>
      </c>
      <c r="L914">
        <v>1</v>
      </c>
      <c r="M914">
        <v>1.0327706057596799</v>
      </c>
      <c r="N914">
        <v>0.98387884709330697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671</v>
      </c>
      <c r="F915">
        <v>641</v>
      </c>
      <c r="G915">
        <v>30</v>
      </c>
      <c r="H915">
        <v>567</v>
      </c>
      <c r="I915">
        <v>104</v>
      </c>
      <c r="J915">
        <v>74</v>
      </c>
      <c r="K915">
        <v>0.84500745156482804</v>
      </c>
      <c r="L915">
        <v>0.88455538221528796</v>
      </c>
      <c r="M915">
        <v>1.04680187207488</v>
      </c>
      <c r="N915">
        <v>0.86432926829268297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222</v>
      </c>
      <c r="F916">
        <v>204</v>
      </c>
      <c r="G916">
        <v>18</v>
      </c>
      <c r="H916">
        <v>152</v>
      </c>
      <c r="I916">
        <v>70</v>
      </c>
      <c r="J916">
        <v>52</v>
      </c>
      <c r="K916">
        <v>0.68468468468468402</v>
      </c>
      <c r="L916">
        <v>0.74509803921568596</v>
      </c>
      <c r="M916">
        <v>1.0882352941176401</v>
      </c>
      <c r="N916">
        <v>0.71361502347417805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1051</v>
      </c>
      <c r="F917">
        <v>1007</v>
      </c>
      <c r="G917">
        <v>44</v>
      </c>
      <c r="H917">
        <v>1005</v>
      </c>
      <c r="I917">
        <v>46</v>
      </c>
      <c r="J917">
        <v>2</v>
      </c>
      <c r="K917">
        <v>0.956232159847764</v>
      </c>
      <c r="L917">
        <v>0.99801390268123102</v>
      </c>
      <c r="M917">
        <v>1.0436941410128999</v>
      </c>
      <c r="N917">
        <v>0.97667638483965002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642</v>
      </c>
      <c r="F918">
        <v>641</v>
      </c>
      <c r="G918">
        <v>1</v>
      </c>
      <c r="H918">
        <v>562</v>
      </c>
      <c r="I918">
        <v>80</v>
      </c>
      <c r="J918">
        <v>79</v>
      </c>
      <c r="K918">
        <v>0.87538940809968802</v>
      </c>
      <c r="L918">
        <v>0.87675507020280796</v>
      </c>
      <c r="M918">
        <v>1.0015600624024901</v>
      </c>
      <c r="N918">
        <v>0.87607170693686598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229</v>
      </c>
      <c r="F919">
        <v>204</v>
      </c>
      <c r="G919">
        <v>25</v>
      </c>
      <c r="H919">
        <v>168</v>
      </c>
      <c r="I919">
        <v>61</v>
      </c>
      <c r="J919">
        <v>36</v>
      </c>
      <c r="K919">
        <v>0.73362445414847099</v>
      </c>
      <c r="L919">
        <v>0.82352941176470495</v>
      </c>
      <c r="M919">
        <v>1.12254901960784</v>
      </c>
      <c r="N919">
        <v>0.77598152424942202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974</v>
      </c>
      <c r="F920">
        <v>1000</v>
      </c>
      <c r="G920">
        <v>26</v>
      </c>
      <c r="H920">
        <v>971</v>
      </c>
      <c r="I920">
        <v>3</v>
      </c>
      <c r="J920">
        <v>29</v>
      </c>
      <c r="K920">
        <v>0.99691991786447598</v>
      </c>
      <c r="L920">
        <v>0.97099999999999997</v>
      </c>
      <c r="M920">
        <v>0.97399999999999998</v>
      </c>
      <c r="N920">
        <v>0.98378926038500503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869</v>
      </c>
      <c r="F921">
        <v>815</v>
      </c>
      <c r="G921">
        <v>54</v>
      </c>
      <c r="H921">
        <v>780</v>
      </c>
      <c r="I921">
        <v>89</v>
      </c>
      <c r="J921">
        <v>35</v>
      </c>
      <c r="K921">
        <v>0.89758342922899803</v>
      </c>
      <c r="L921">
        <v>0.95705521472392596</v>
      </c>
      <c r="M921">
        <v>1.0662576687116501</v>
      </c>
      <c r="N921">
        <v>0.92636579572446498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316</v>
      </c>
      <c r="F922">
        <v>216</v>
      </c>
      <c r="G922">
        <v>100</v>
      </c>
      <c r="H922">
        <v>181</v>
      </c>
      <c r="I922">
        <v>135</v>
      </c>
      <c r="J922">
        <v>35</v>
      </c>
      <c r="K922">
        <v>0.572784810126582</v>
      </c>
      <c r="L922">
        <v>0.83796296296296202</v>
      </c>
      <c r="M922">
        <v>1.4629629629629599</v>
      </c>
      <c r="N922">
        <v>0.68045112781954897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994</v>
      </c>
      <c r="F923">
        <v>1000</v>
      </c>
      <c r="G923">
        <v>6</v>
      </c>
      <c r="H923">
        <v>985</v>
      </c>
      <c r="I923">
        <v>9</v>
      </c>
      <c r="J923">
        <v>15</v>
      </c>
      <c r="K923">
        <v>0.99094567404426503</v>
      </c>
      <c r="L923">
        <v>0.98499999999999999</v>
      </c>
      <c r="M923">
        <v>0.99399999999999999</v>
      </c>
      <c r="N923">
        <v>0.98796389167502496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825</v>
      </c>
      <c r="F924">
        <v>815</v>
      </c>
      <c r="G924">
        <v>10</v>
      </c>
      <c r="H924">
        <v>757</v>
      </c>
      <c r="I924">
        <v>68</v>
      </c>
      <c r="J924">
        <v>58</v>
      </c>
      <c r="K924">
        <v>0.91757575757575705</v>
      </c>
      <c r="L924">
        <v>0.92883435582822005</v>
      </c>
      <c r="M924">
        <v>1.0122699386503</v>
      </c>
      <c r="N924">
        <v>0.923170731707317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242</v>
      </c>
      <c r="F925">
        <v>216</v>
      </c>
      <c r="G925">
        <v>26</v>
      </c>
      <c r="H925">
        <v>171</v>
      </c>
      <c r="I925">
        <v>71</v>
      </c>
      <c r="J925">
        <v>45</v>
      </c>
      <c r="K925">
        <v>0.70661157024793297</v>
      </c>
      <c r="L925">
        <v>0.79166666666666596</v>
      </c>
      <c r="M925">
        <v>1.12037037037037</v>
      </c>
      <c r="N925">
        <v>0.74672489082969395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1010</v>
      </c>
      <c r="F926">
        <v>1000</v>
      </c>
      <c r="G926">
        <v>10</v>
      </c>
      <c r="H926">
        <v>997</v>
      </c>
      <c r="I926">
        <v>13</v>
      </c>
      <c r="J926">
        <v>3</v>
      </c>
      <c r="K926">
        <v>0.98712871287128701</v>
      </c>
      <c r="L926">
        <v>0.997</v>
      </c>
      <c r="M926">
        <v>1.01</v>
      </c>
      <c r="N926">
        <v>0.99203980099502498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813</v>
      </c>
      <c r="F927">
        <v>815</v>
      </c>
      <c r="G927">
        <v>2</v>
      </c>
      <c r="H927">
        <v>754</v>
      </c>
      <c r="I927">
        <v>59</v>
      </c>
      <c r="J927">
        <v>61</v>
      </c>
      <c r="K927">
        <v>0.92742927429274202</v>
      </c>
      <c r="L927">
        <v>0.92515337423312805</v>
      </c>
      <c r="M927">
        <v>0.997546012269938</v>
      </c>
      <c r="N927">
        <v>0.92628992628992601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232</v>
      </c>
      <c r="F928">
        <v>216</v>
      </c>
      <c r="G928">
        <v>16</v>
      </c>
      <c r="H928">
        <v>171</v>
      </c>
      <c r="I928">
        <v>61</v>
      </c>
      <c r="J928">
        <v>45</v>
      </c>
      <c r="K928">
        <v>0.73706896551724099</v>
      </c>
      <c r="L928">
        <v>0.79166666666666596</v>
      </c>
      <c r="M928">
        <v>1.07407407407407</v>
      </c>
      <c r="N928">
        <v>0.76339285714285698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1031</v>
      </c>
      <c r="F929">
        <v>1052</v>
      </c>
      <c r="G929">
        <v>21</v>
      </c>
      <c r="H929">
        <v>1029</v>
      </c>
      <c r="I929">
        <v>2</v>
      </c>
      <c r="J929">
        <v>23</v>
      </c>
      <c r="K929">
        <v>0.99806013579049402</v>
      </c>
      <c r="L929">
        <v>0.97813688212927696</v>
      </c>
      <c r="M929">
        <v>0.98003802281368801</v>
      </c>
      <c r="N929">
        <v>0.98799807969275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889</v>
      </c>
      <c r="F930">
        <v>913</v>
      </c>
      <c r="G930">
        <v>24</v>
      </c>
      <c r="H930">
        <v>827</v>
      </c>
      <c r="I930">
        <v>62</v>
      </c>
      <c r="J930">
        <v>86</v>
      </c>
      <c r="K930">
        <v>0.930258717660292</v>
      </c>
      <c r="L930">
        <v>0.90580503833515802</v>
      </c>
      <c r="M930">
        <v>0.973713033953997</v>
      </c>
      <c r="N930">
        <v>0.91786903440621503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144</v>
      </c>
      <c r="I931">
        <v>98</v>
      </c>
      <c r="J931">
        <v>73</v>
      </c>
      <c r="K931">
        <v>0.59504132231404905</v>
      </c>
      <c r="L931">
        <v>0.66359447004608296</v>
      </c>
      <c r="M931">
        <v>1.1152073732718799</v>
      </c>
      <c r="N931">
        <v>0.62745098039215597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1049</v>
      </c>
      <c r="F932">
        <v>1052</v>
      </c>
      <c r="G932">
        <v>3</v>
      </c>
      <c r="H932">
        <v>1040</v>
      </c>
      <c r="I932">
        <v>9</v>
      </c>
      <c r="J932">
        <v>12</v>
      </c>
      <c r="K932">
        <v>0.99142040038131496</v>
      </c>
      <c r="L932">
        <v>0.98859315589353602</v>
      </c>
      <c r="M932">
        <v>0.99714828897338403</v>
      </c>
      <c r="N932">
        <v>0.99000475963826695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900</v>
      </c>
      <c r="F933">
        <v>913</v>
      </c>
      <c r="G933">
        <v>13</v>
      </c>
      <c r="H933">
        <v>833</v>
      </c>
      <c r="I933">
        <v>67</v>
      </c>
      <c r="J933">
        <v>80</v>
      </c>
      <c r="K933">
        <v>0.92555555555555502</v>
      </c>
      <c r="L933">
        <v>0.91237677984665899</v>
      </c>
      <c r="M933">
        <v>0.98576122672508204</v>
      </c>
      <c r="N933">
        <v>0.91891891891891897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210</v>
      </c>
      <c r="F934">
        <v>217</v>
      </c>
      <c r="G934">
        <v>7</v>
      </c>
      <c r="H934">
        <v>162</v>
      </c>
      <c r="I934">
        <v>48</v>
      </c>
      <c r="J934">
        <v>55</v>
      </c>
      <c r="K934">
        <v>0.77142857142857102</v>
      </c>
      <c r="L934">
        <v>0.74654377880184297</v>
      </c>
      <c r="M934">
        <v>0.967741935483871</v>
      </c>
      <c r="N934">
        <v>0.75878220140515196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1000</v>
      </c>
      <c r="F935">
        <v>1052</v>
      </c>
      <c r="G935">
        <v>52</v>
      </c>
      <c r="H935">
        <v>999</v>
      </c>
      <c r="I935">
        <v>1</v>
      </c>
      <c r="J935">
        <v>53</v>
      </c>
      <c r="K935">
        <v>0.999</v>
      </c>
      <c r="L935">
        <v>0.94961977186311697</v>
      </c>
      <c r="M935">
        <v>0.95057034220532299</v>
      </c>
      <c r="N935">
        <v>0.97368421052631504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890</v>
      </c>
      <c r="F936">
        <v>913</v>
      </c>
      <c r="G936">
        <v>23</v>
      </c>
      <c r="H936">
        <v>825</v>
      </c>
      <c r="I936">
        <v>65</v>
      </c>
      <c r="J936">
        <v>88</v>
      </c>
      <c r="K936">
        <v>0.92696629213483095</v>
      </c>
      <c r="L936">
        <v>0.90361445783132499</v>
      </c>
      <c r="M936">
        <v>0.97480832420591401</v>
      </c>
      <c r="N936">
        <v>0.91514143094841904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219</v>
      </c>
      <c r="F937">
        <v>217</v>
      </c>
      <c r="G937">
        <v>2</v>
      </c>
      <c r="H937">
        <v>164</v>
      </c>
      <c r="I937">
        <v>55</v>
      </c>
      <c r="J937">
        <v>53</v>
      </c>
      <c r="K937">
        <v>0.74885844748858399</v>
      </c>
      <c r="L937">
        <v>0.75576036866359397</v>
      </c>
      <c r="M937">
        <v>1.00921658986175</v>
      </c>
      <c r="N937">
        <v>0.75229357798165097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950</v>
      </c>
      <c r="F938">
        <v>964</v>
      </c>
      <c r="G938">
        <v>14</v>
      </c>
      <c r="H938">
        <v>945</v>
      </c>
      <c r="I938">
        <v>5</v>
      </c>
      <c r="J938">
        <v>19</v>
      </c>
      <c r="K938">
        <v>0.99473684210526303</v>
      </c>
      <c r="L938">
        <v>0.98029045643153501</v>
      </c>
      <c r="M938">
        <v>0.98547717842323601</v>
      </c>
      <c r="N938">
        <v>0.98746081504702199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829</v>
      </c>
      <c r="F939">
        <v>774</v>
      </c>
      <c r="G939">
        <v>55</v>
      </c>
      <c r="H939">
        <v>740</v>
      </c>
      <c r="I939">
        <v>89</v>
      </c>
      <c r="J939">
        <v>34</v>
      </c>
      <c r="K939">
        <v>0.89264173703256899</v>
      </c>
      <c r="L939">
        <v>0.95607235142118796</v>
      </c>
      <c r="M939">
        <v>1.0710594315245401</v>
      </c>
      <c r="N939">
        <v>0.92326887086712395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208</v>
      </c>
      <c r="F940">
        <v>218</v>
      </c>
      <c r="G940">
        <v>10</v>
      </c>
      <c r="H940">
        <v>162</v>
      </c>
      <c r="I940">
        <v>46</v>
      </c>
      <c r="J940">
        <v>56</v>
      </c>
      <c r="K940">
        <v>0.77884615384615297</v>
      </c>
      <c r="L940">
        <v>0.74311926605504497</v>
      </c>
      <c r="M940">
        <v>0.95412844036697197</v>
      </c>
      <c r="N940">
        <v>0.76056338028169002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959</v>
      </c>
      <c r="F941">
        <v>964</v>
      </c>
      <c r="G941">
        <v>5</v>
      </c>
      <c r="H941">
        <v>949</v>
      </c>
      <c r="I941">
        <v>10</v>
      </c>
      <c r="J941">
        <v>15</v>
      </c>
      <c r="K941">
        <v>0.98957247132429604</v>
      </c>
      <c r="L941">
        <v>0.98443983402489599</v>
      </c>
      <c r="M941">
        <v>0.994813278008298</v>
      </c>
      <c r="N941">
        <v>0.98699947997919901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774</v>
      </c>
      <c r="F942">
        <v>774</v>
      </c>
      <c r="G942">
        <v>0</v>
      </c>
      <c r="H942">
        <v>712</v>
      </c>
      <c r="I942">
        <v>62</v>
      </c>
      <c r="J942">
        <v>62</v>
      </c>
      <c r="K942">
        <v>0.91989664082687295</v>
      </c>
      <c r="L942">
        <v>0.91989664082687295</v>
      </c>
      <c r="M942">
        <v>1</v>
      </c>
      <c r="N942">
        <v>0.91989664082687295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208</v>
      </c>
      <c r="F943">
        <v>218</v>
      </c>
      <c r="G943">
        <v>10</v>
      </c>
      <c r="H943">
        <v>172</v>
      </c>
      <c r="I943">
        <v>36</v>
      </c>
      <c r="J943">
        <v>46</v>
      </c>
      <c r="K943">
        <v>0.82692307692307598</v>
      </c>
      <c r="L943">
        <v>0.78899082568807299</v>
      </c>
      <c r="M943">
        <v>0.95412844036697197</v>
      </c>
      <c r="N943">
        <v>0.80751173708920199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946</v>
      </c>
      <c r="F944">
        <v>964</v>
      </c>
      <c r="G944">
        <v>18</v>
      </c>
      <c r="H944">
        <v>943</v>
      </c>
      <c r="I944">
        <v>3</v>
      </c>
      <c r="J944">
        <v>21</v>
      </c>
      <c r="K944">
        <v>0.99682875264270598</v>
      </c>
      <c r="L944">
        <v>0.97821576763485396</v>
      </c>
      <c r="M944">
        <v>0.98132780082987503</v>
      </c>
      <c r="N944">
        <v>0.98743455497382104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747</v>
      </c>
      <c r="F945">
        <v>774</v>
      </c>
      <c r="G945">
        <v>27</v>
      </c>
      <c r="H945">
        <v>693</v>
      </c>
      <c r="I945">
        <v>54</v>
      </c>
      <c r="J945">
        <v>81</v>
      </c>
      <c r="K945">
        <v>0.92771084337349397</v>
      </c>
      <c r="L945">
        <v>0.89534883720930203</v>
      </c>
      <c r="M945">
        <v>0.96511627906976705</v>
      </c>
      <c r="N945">
        <v>0.91124260355029496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172</v>
      </c>
      <c r="I946">
        <v>47</v>
      </c>
      <c r="J946">
        <v>46</v>
      </c>
      <c r="K946">
        <v>0.78538812785388101</v>
      </c>
      <c r="L946">
        <v>0.78899082568807299</v>
      </c>
      <c r="M946">
        <v>1.0045871559632999</v>
      </c>
      <c r="N946">
        <v>0.78718535469107498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1087</v>
      </c>
      <c r="F947">
        <v>1109</v>
      </c>
      <c r="G947">
        <v>22</v>
      </c>
      <c r="H947">
        <v>1084</v>
      </c>
      <c r="I947">
        <v>3</v>
      </c>
      <c r="J947">
        <v>25</v>
      </c>
      <c r="K947">
        <v>0.99724011039558402</v>
      </c>
      <c r="L947">
        <v>0.97745716862037801</v>
      </c>
      <c r="M947">
        <v>0.98016230838593299</v>
      </c>
      <c r="N947">
        <v>0.98724954462659298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700</v>
      </c>
      <c r="F948">
        <v>681</v>
      </c>
      <c r="G948">
        <v>19</v>
      </c>
      <c r="H948">
        <v>604</v>
      </c>
      <c r="I948">
        <v>96</v>
      </c>
      <c r="J948">
        <v>77</v>
      </c>
      <c r="K948">
        <v>0.86285714285714199</v>
      </c>
      <c r="L948">
        <v>0.88693098384728297</v>
      </c>
      <c r="M948">
        <v>1.0279001468428699</v>
      </c>
      <c r="N948">
        <v>0.874728457639391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270</v>
      </c>
      <c r="F949">
        <v>272</v>
      </c>
      <c r="G949">
        <v>2</v>
      </c>
      <c r="H949">
        <v>160</v>
      </c>
      <c r="I949">
        <v>110</v>
      </c>
      <c r="J949">
        <v>112</v>
      </c>
      <c r="K949">
        <v>0.592592592592592</v>
      </c>
      <c r="L949">
        <v>0.58823529411764697</v>
      </c>
      <c r="M949">
        <v>0.99264705882352899</v>
      </c>
      <c r="N949">
        <v>0.59040590405904003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1152</v>
      </c>
      <c r="F950">
        <v>1109</v>
      </c>
      <c r="G950">
        <v>43</v>
      </c>
      <c r="H950">
        <v>1109</v>
      </c>
      <c r="I950">
        <v>43</v>
      </c>
      <c r="J950">
        <v>0</v>
      </c>
      <c r="K950">
        <v>0.96267361111111105</v>
      </c>
      <c r="L950">
        <v>1</v>
      </c>
      <c r="M950">
        <v>1.03877366997294</v>
      </c>
      <c r="N950">
        <v>0.980981866430782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689</v>
      </c>
      <c r="F951">
        <v>681</v>
      </c>
      <c r="G951">
        <v>8</v>
      </c>
      <c r="H951">
        <v>604</v>
      </c>
      <c r="I951">
        <v>85</v>
      </c>
      <c r="J951">
        <v>77</v>
      </c>
      <c r="K951">
        <v>0.87663280116110298</v>
      </c>
      <c r="L951">
        <v>0.88693098384728297</v>
      </c>
      <c r="M951">
        <v>1.0117474302496301</v>
      </c>
      <c r="N951">
        <v>0.88175182481751802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257</v>
      </c>
      <c r="F952">
        <v>272</v>
      </c>
      <c r="G952">
        <v>15</v>
      </c>
      <c r="H952">
        <v>196</v>
      </c>
      <c r="I952">
        <v>61</v>
      </c>
      <c r="J952">
        <v>76</v>
      </c>
      <c r="K952">
        <v>0.762645914396887</v>
      </c>
      <c r="L952">
        <v>0.72058823529411697</v>
      </c>
      <c r="M952">
        <v>0.94485294117647001</v>
      </c>
      <c r="N952">
        <v>0.74102079395084997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1087</v>
      </c>
      <c r="F953">
        <v>1109</v>
      </c>
      <c r="G953">
        <v>22</v>
      </c>
      <c r="H953">
        <v>1080</v>
      </c>
      <c r="I953">
        <v>7</v>
      </c>
      <c r="J953">
        <v>29</v>
      </c>
      <c r="K953">
        <v>0.99356025758969602</v>
      </c>
      <c r="L953">
        <v>0.97385031559963897</v>
      </c>
      <c r="M953">
        <v>0.98016230838593299</v>
      </c>
      <c r="N953">
        <v>0.98360655737704905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665</v>
      </c>
      <c r="F954">
        <v>681</v>
      </c>
      <c r="G954">
        <v>16</v>
      </c>
      <c r="H954">
        <v>594</v>
      </c>
      <c r="I954">
        <v>71</v>
      </c>
      <c r="J954">
        <v>87</v>
      </c>
      <c r="K954">
        <v>0.89323308270676605</v>
      </c>
      <c r="L954">
        <v>0.87224669603524196</v>
      </c>
      <c r="M954">
        <v>0.97650513950073403</v>
      </c>
      <c r="N954">
        <v>0.88261515601783003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252</v>
      </c>
      <c r="F955">
        <v>272</v>
      </c>
      <c r="G955">
        <v>20</v>
      </c>
      <c r="H955">
        <v>190</v>
      </c>
      <c r="I955">
        <v>62</v>
      </c>
      <c r="J955">
        <v>82</v>
      </c>
      <c r="K955">
        <v>0.75396825396825395</v>
      </c>
      <c r="L955">
        <v>0.69852941176470495</v>
      </c>
      <c r="M955">
        <v>0.92647058823529405</v>
      </c>
      <c r="N955">
        <v>0.72519083969465603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1021</v>
      </c>
      <c r="F956">
        <v>1029</v>
      </c>
      <c r="G956">
        <v>8</v>
      </c>
      <c r="H956">
        <v>1017</v>
      </c>
      <c r="I956">
        <v>4</v>
      </c>
      <c r="J956">
        <v>12</v>
      </c>
      <c r="K956">
        <v>0.99608227228207602</v>
      </c>
      <c r="L956">
        <v>0.98833819241982501</v>
      </c>
      <c r="M956">
        <v>0.99222546161321601</v>
      </c>
      <c r="N956">
        <v>0.99219512195121895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870</v>
      </c>
      <c r="F957">
        <v>837</v>
      </c>
      <c r="G957">
        <v>33</v>
      </c>
      <c r="H957">
        <v>781</v>
      </c>
      <c r="I957">
        <v>89</v>
      </c>
      <c r="J957">
        <v>56</v>
      </c>
      <c r="K957">
        <v>0.897701149425287</v>
      </c>
      <c r="L957">
        <v>0.93309438470728701</v>
      </c>
      <c r="M957">
        <v>1.03942652329749</v>
      </c>
      <c r="N957">
        <v>0.91505565319273496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245</v>
      </c>
      <c r="F958">
        <v>240</v>
      </c>
      <c r="G958">
        <v>5</v>
      </c>
      <c r="H958">
        <v>166</v>
      </c>
      <c r="I958">
        <v>79</v>
      </c>
      <c r="J958">
        <v>74</v>
      </c>
      <c r="K958">
        <v>0.67755102040816295</v>
      </c>
      <c r="L958">
        <v>0.69166666666666599</v>
      </c>
      <c r="M958">
        <v>1.0208333333333299</v>
      </c>
      <c r="N958">
        <v>0.68453608247422604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1043</v>
      </c>
      <c r="F959">
        <v>1029</v>
      </c>
      <c r="G959">
        <v>14</v>
      </c>
      <c r="H959">
        <v>1025</v>
      </c>
      <c r="I959">
        <v>18</v>
      </c>
      <c r="J959">
        <v>4</v>
      </c>
      <c r="K959">
        <v>0.98274209012463998</v>
      </c>
      <c r="L959">
        <v>0.996112730806608</v>
      </c>
      <c r="M959">
        <v>1.0136054421768701</v>
      </c>
      <c r="N959">
        <v>0.98938223938223901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862</v>
      </c>
      <c r="F960">
        <v>837</v>
      </c>
      <c r="G960">
        <v>25</v>
      </c>
      <c r="H960">
        <v>782</v>
      </c>
      <c r="I960">
        <v>80</v>
      </c>
      <c r="J960">
        <v>55</v>
      </c>
      <c r="K960">
        <v>0.90719257540603204</v>
      </c>
      <c r="L960">
        <v>0.93428912783751406</v>
      </c>
      <c r="M960">
        <v>1.02986857825567</v>
      </c>
      <c r="N960">
        <v>0.92054149499705695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257</v>
      </c>
      <c r="F961">
        <v>240</v>
      </c>
      <c r="G961">
        <v>17</v>
      </c>
      <c r="H961">
        <v>182</v>
      </c>
      <c r="I961">
        <v>75</v>
      </c>
      <c r="J961">
        <v>58</v>
      </c>
      <c r="K961">
        <v>0.70817120622568097</v>
      </c>
      <c r="L961">
        <v>0.75833333333333297</v>
      </c>
      <c r="M961">
        <v>1.07083333333333</v>
      </c>
      <c r="N961">
        <v>0.73239436619718301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1054</v>
      </c>
      <c r="F962">
        <v>1029</v>
      </c>
      <c r="G962">
        <v>25</v>
      </c>
      <c r="H962">
        <v>1025</v>
      </c>
      <c r="I962">
        <v>29</v>
      </c>
      <c r="J962">
        <v>4</v>
      </c>
      <c r="K962">
        <v>0.97248576850094803</v>
      </c>
      <c r="L962">
        <v>0.996112730806608</v>
      </c>
      <c r="M962">
        <v>1.0242954324586899</v>
      </c>
      <c r="N962">
        <v>0.98415746519443104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826</v>
      </c>
      <c r="F963">
        <v>837</v>
      </c>
      <c r="G963">
        <v>11</v>
      </c>
      <c r="H963">
        <v>754</v>
      </c>
      <c r="I963">
        <v>72</v>
      </c>
      <c r="J963">
        <v>83</v>
      </c>
      <c r="K963">
        <v>0.91283292978208197</v>
      </c>
      <c r="L963">
        <v>0.900836320191158</v>
      </c>
      <c r="M963">
        <v>0.98685782556750301</v>
      </c>
      <c r="N963">
        <v>0.90679494888755197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245</v>
      </c>
      <c r="F964">
        <v>240</v>
      </c>
      <c r="G964">
        <v>5</v>
      </c>
      <c r="H964">
        <v>183</v>
      </c>
      <c r="I964">
        <v>62</v>
      </c>
      <c r="J964">
        <v>57</v>
      </c>
      <c r="K964">
        <v>0.74693877551020404</v>
      </c>
      <c r="L964">
        <v>0.76249999999999996</v>
      </c>
      <c r="M964">
        <v>1.0208333333333299</v>
      </c>
      <c r="N964">
        <v>0.75463917525773105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1032</v>
      </c>
      <c r="F965">
        <v>1044</v>
      </c>
      <c r="G965">
        <v>12</v>
      </c>
      <c r="H965">
        <v>1027</v>
      </c>
      <c r="I965">
        <v>5</v>
      </c>
      <c r="J965">
        <v>17</v>
      </c>
      <c r="K965">
        <v>0.99515503875968903</v>
      </c>
      <c r="L965">
        <v>0.98371647509578497</v>
      </c>
      <c r="M965">
        <v>0.98850574712643602</v>
      </c>
      <c r="N965">
        <v>0.98940269749518295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803</v>
      </c>
      <c r="F966">
        <v>801</v>
      </c>
      <c r="G966">
        <v>2</v>
      </c>
      <c r="H966">
        <v>743</v>
      </c>
      <c r="I966">
        <v>60</v>
      </c>
      <c r="J966">
        <v>58</v>
      </c>
      <c r="K966">
        <v>0.92528019925280203</v>
      </c>
      <c r="L966">
        <v>0.92759051186017405</v>
      </c>
      <c r="M966">
        <v>1.00249687890137</v>
      </c>
      <c r="N966">
        <v>0.92643391521197005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302</v>
      </c>
      <c r="F967">
        <v>252</v>
      </c>
      <c r="G967">
        <v>50</v>
      </c>
      <c r="H967">
        <v>198</v>
      </c>
      <c r="I967">
        <v>104</v>
      </c>
      <c r="J967">
        <v>54</v>
      </c>
      <c r="K967">
        <v>0.65562913907284703</v>
      </c>
      <c r="L967">
        <v>0.78571428571428503</v>
      </c>
      <c r="M967">
        <v>1.1984126984126899</v>
      </c>
      <c r="N967">
        <v>0.71480144404332102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1044</v>
      </c>
      <c r="F968">
        <v>1044</v>
      </c>
      <c r="G968">
        <v>0</v>
      </c>
      <c r="H968">
        <v>1039</v>
      </c>
      <c r="I968">
        <v>5</v>
      </c>
      <c r="J968">
        <v>5</v>
      </c>
      <c r="K968">
        <v>0.99521072796934795</v>
      </c>
      <c r="L968">
        <v>0.99521072796934795</v>
      </c>
      <c r="M968">
        <v>1</v>
      </c>
      <c r="N968">
        <v>0.99521072796934795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830</v>
      </c>
      <c r="F969">
        <v>801</v>
      </c>
      <c r="G969">
        <v>29</v>
      </c>
      <c r="H969">
        <v>763</v>
      </c>
      <c r="I969">
        <v>67</v>
      </c>
      <c r="J969">
        <v>38</v>
      </c>
      <c r="K969">
        <v>0.919277108433734</v>
      </c>
      <c r="L969">
        <v>0.95255930087390706</v>
      </c>
      <c r="M969">
        <v>1.03620474406991</v>
      </c>
      <c r="N969">
        <v>0.935622317596566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253</v>
      </c>
      <c r="F970">
        <v>252</v>
      </c>
      <c r="G970">
        <v>1</v>
      </c>
      <c r="H970">
        <v>195</v>
      </c>
      <c r="I970">
        <v>58</v>
      </c>
      <c r="J970">
        <v>57</v>
      </c>
      <c r="K970">
        <v>0.77075098814229204</v>
      </c>
      <c r="L970">
        <v>0.77380952380952295</v>
      </c>
      <c r="M970">
        <v>1.00396825396825</v>
      </c>
      <c r="N970">
        <v>0.77227722772277196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1099</v>
      </c>
      <c r="F971">
        <v>1044</v>
      </c>
      <c r="G971">
        <v>55</v>
      </c>
      <c r="H971">
        <v>1043</v>
      </c>
      <c r="I971">
        <v>56</v>
      </c>
      <c r="J971">
        <v>1</v>
      </c>
      <c r="K971">
        <v>0.94904458598726105</v>
      </c>
      <c r="L971">
        <v>0.99904214559386895</v>
      </c>
      <c r="M971">
        <v>1.05268199233716</v>
      </c>
      <c r="N971">
        <v>0.973401773215119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793</v>
      </c>
      <c r="F972">
        <v>801</v>
      </c>
      <c r="G972">
        <v>8</v>
      </c>
      <c r="H972">
        <v>736</v>
      </c>
      <c r="I972">
        <v>57</v>
      </c>
      <c r="J972">
        <v>65</v>
      </c>
      <c r="K972">
        <v>0.9281210592686</v>
      </c>
      <c r="L972">
        <v>0.91885143570536798</v>
      </c>
      <c r="M972">
        <v>0.99001248439450595</v>
      </c>
      <c r="N972">
        <v>0.92346298619824296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254</v>
      </c>
      <c r="F973">
        <v>252</v>
      </c>
      <c r="G973">
        <v>2</v>
      </c>
      <c r="H973">
        <v>198</v>
      </c>
      <c r="I973">
        <v>56</v>
      </c>
      <c r="J973">
        <v>54</v>
      </c>
      <c r="K973">
        <v>0.77952755905511795</v>
      </c>
      <c r="L973">
        <v>0.78571428571428503</v>
      </c>
      <c r="M973">
        <v>1.0079365079364999</v>
      </c>
      <c r="N973">
        <v>0.78260869565217395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1100</v>
      </c>
      <c r="F974">
        <v>1076</v>
      </c>
      <c r="G974">
        <v>24</v>
      </c>
      <c r="H974">
        <v>1067</v>
      </c>
      <c r="I974">
        <v>33</v>
      </c>
      <c r="J974">
        <v>9</v>
      </c>
      <c r="K974">
        <v>0.97</v>
      </c>
      <c r="L974">
        <v>0.99163568773234201</v>
      </c>
      <c r="M974">
        <v>1.0223048327137501</v>
      </c>
      <c r="N974">
        <v>0.98069852941176405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749</v>
      </c>
      <c r="F975">
        <v>753</v>
      </c>
      <c r="G975">
        <v>4</v>
      </c>
      <c r="H975">
        <v>680</v>
      </c>
      <c r="I975">
        <v>69</v>
      </c>
      <c r="J975">
        <v>73</v>
      </c>
      <c r="K975">
        <v>0.907877169559412</v>
      </c>
      <c r="L975">
        <v>0.90305444887118103</v>
      </c>
      <c r="M975">
        <v>0.99468791500664</v>
      </c>
      <c r="N975">
        <v>0.90545938748335497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287</v>
      </c>
      <c r="F976">
        <v>245</v>
      </c>
      <c r="G976">
        <v>42</v>
      </c>
      <c r="H976">
        <v>185</v>
      </c>
      <c r="I976">
        <v>102</v>
      </c>
      <c r="J976">
        <v>60</v>
      </c>
      <c r="K976">
        <v>0.64459930313588798</v>
      </c>
      <c r="L976">
        <v>0.75510204081632604</v>
      </c>
      <c r="M976">
        <v>1.1714285714285699</v>
      </c>
      <c r="N976">
        <v>0.69548872180451105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1091</v>
      </c>
      <c r="F977">
        <v>1076</v>
      </c>
      <c r="G977">
        <v>15</v>
      </c>
      <c r="H977">
        <v>1073</v>
      </c>
      <c r="I977">
        <v>18</v>
      </c>
      <c r="J977">
        <v>3</v>
      </c>
      <c r="K977">
        <v>0.98350137488542599</v>
      </c>
      <c r="L977">
        <v>0.99721189591077997</v>
      </c>
      <c r="M977">
        <v>1.0139405204460901</v>
      </c>
      <c r="N977">
        <v>0.99030918320258399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718</v>
      </c>
      <c r="F978">
        <v>753</v>
      </c>
      <c r="G978">
        <v>35</v>
      </c>
      <c r="H978">
        <v>666</v>
      </c>
      <c r="I978">
        <v>52</v>
      </c>
      <c r="J978">
        <v>87</v>
      </c>
      <c r="K978">
        <v>0.92757660167130895</v>
      </c>
      <c r="L978">
        <v>0.88446215139442197</v>
      </c>
      <c r="M978">
        <v>0.95351925630810097</v>
      </c>
      <c r="N978">
        <v>0.90550645819170605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256</v>
      </c>
      <c r="F979">
        <v>245</v>
      </c>
      <c r="G979">
        <v>11</v>
      </c>
      <c r="H979">
        <v>186</v>
      </c>
      <c r="I979">
        <v>70</v>
      </c>
      <c r="J979">
        <v>59</v>
      </c>
      <c r="K979">
        <v>0.7265625</v>
      </c>
      <c r="L979">
        <v>0.75918367346938698</v>
      </c>
      <c r="M979">
        <v>1.04489795918367</v>
      </c>
      <c r="N979">
        <v>0.74251497005987999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1097</v>
      </c>
      <c r="F980">
        <v>1076</v>
      </c>
      <c r="G980">
        <v>21</v>
      </c>
      <c r="H980">
        <v>1073</v>
      </c>
      <c r="I980">
        <v>24</v>
      </c>
      <c r="J980">
        <v>3</v>
      </c>
      <c r="K980">
        <v>0.97812215132178604</v>
      </c>
      <c r="L980">
        <v>0.99721189591077997</v>
      </c>
      <c r="M980">
        <v>1.0195167286245299</v>
      </c>
      <c r="N980">
        <v>0.98757478140819099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689</v>
      </c>
      <c r="F981">
        <v>753</v>
      </c>
      <c r="G981">
        <v>64</v>
      </c>
      <c r="H981">
        <v>642</v>
      </c>
      <c r="I981">
        <v>47</v>
      </c>
      <c r="J981">
        <v>111</v>
      </c>
      <c r="K981">
        <v>0.93178519593613895</v>
      </c>
      <c r="L981">
        <v>0.85258964143426297</v>
      </c>
      <c r="M981">
        <v>0.915006640106241</v>
      </c>
      <c r="N981">
        <v>0.89042995839112304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241</v>
      </c>
      <c r="F982">
        <v>245</v>
      </c>
      <c r="G982">
        <v>4</v>
      </c>
      <c r="H982">
        <v>179</v>
      </c>
      <c r="I982">
        <v>62</v>
      </c>
      <c r="J982">
        <v>66</v>
      </c>
      <c r="K982">
        <v>0.74273858921161795</v>
      </c>
      <c r="L982">
        <v>0.73061224489795895</v>
      </c>
      <c r="M982">
        <v>0.98367346938775502</v>
      </c>
      <c r="N982">
        <v>0.73662551440329205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1163</v>
      </c>
      <c r="F983">
        <v>1251</v>
      </c>
      <c r="G983">
        <v>88</v>
      </c>
      <c r="H983">
        <v>1155</v>
      </c>
      <c r="I983">
        <v>8</v>
      </c>
      <c r="J983">
        <v>96</v>
      </c>
      <c r="K983">
        <v>0.99312123817712805</v>
      </c>
      <c r="L983">
        <v>0.92326139088728998</v>
      </c>
      <c r="M983">
        <v>0.92965627498001602</v>
      </c>
      <c r="N983">
        <v>0.95691797845898896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887</v>
      </c>
      <c r="F984">
        <v>841</v>
      </c>
      <c r="G984">
        <v>46</v>
      </c>
      <c r="H984">
        <v>753</v>
      </c>
      <c r="I984">
        <v>134</v>
      </c>
      <c r="J984">
        <v>88</v>
      </c>
      <c r="K984">
        <v>0.84892897406989798</v>
      </c>
      <c r="L984">
        <v>0.89536266349583804</v>
      </c>
      <c r="M984">
        <v>1.05469678953626</v>
      </c>
      <c r="N984">
        <v>0.87152777777777701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301</v>
      </c>
      <c r="F985">
        <v>252</v>
      </c>
      <c r="G985">
        <v>49</v>
      </c>
      <c r="H985">
        <v>182</v>
      </c>
      <c r="I985">
        <v>119</v>
      </c>
      <c r="J985">
        <v>70</v>
      </c>
      <c r="K985">
        <v>0.60465116279069697</v>
      </c>
      <c r="L985">
        <v>0.72222222222222199</v>
      </c>
      <c r="M985">
        <v>1.19444444444444</v>
      </c>
      <c r="N985">
        <v>0.658227848101265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718</v>
      </c>
      <c r="F986">
        <v>1251</v>
      </c>
      <c r="G986">
        <v>533</v>
      </c>
      <c r="H986">
        <v>713</v>
      </c>
      <c r="I986">
        <v>5</v>
      </c>
      <c r="J986">
        <v>538</v>
      </c>
      <c r="K986">
        <v>0.99303621169916401</v>
      </c>
      <c r="L986">
        <v>0.56994404476418803</v>
      </c>
      <c r="M986">
        <v>0.57394084732214201</v>
      </c>
      <c r="N986">
        <v>0.72422549517521495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774</v>
      </c>
      <c r="F987">
        <v>841</v>
      </c>
      <c r="G987">
        <v>67</v>
      </c>
      <c r="H987">
        <v>682</v>
      </c>
      <c r="I987">
        <v>92</v>
      </c>
      <c r="J987">
        <v>159</v>
      </c>
      <c r="K987">
        <v>0.88113695090439204</v>
      </c>
      <c r="L987">
        <v>0.81093935790725302</v>
      </c>
      <c r="M987">
        <v>0.92033293697978602</v>
      </c>
      <c r="N987">
        <v>0.84458204334365305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213</v>
      </c>
      <c r="F988">
        <v>252</v>
      </c>
      <c r="G988">
        <v>39</v>
      </c>
      <c r="H988">
        <v>161</v>
      </c>
      <c r="I988">
        <v>52</v>
      </c>
      <c r="J988">
        <v>91</v>
      </c>
      <c r="K988">
        <v>0.755868544600939</v>
      </c>
      <c r="L988">
        <v>0.63888888888888795</v>
      </c>
      <c r="M988">
        <v>0.84523809523809501</v>
      </c>
      <c r="N988">
        <v>0.69247311827956903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1128</v>
      </c>
      <c r="F989">
        <v>1251</v>
      </c>
      <c r="G989">
        <v>123</v>
      </c>
      <c r="H989">
        <v>1126</v>
      </c>
      <c r="I989">
        <v>2</v>
      </c>
      <c r="J989">
        <v>125</v>
      </c>
      <c r="K989">
        <v>0.99822695035460995</v>
      </c>
      <c r="L989">
        <v>0.90007993605115899</v>
      </c>
      <c r="M989">
        <v>0.90167865707434003</v>
      </c>
      <c r="N989">
        <v>0.94661622530474998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817</v>
      </c>
      <c r="F990">
        <v>841</v>
      </c>
      <c r="G990">
        <v>24</v>
      </c>
      <c r="H990">
        <v>720</v>
      </c>
      <c r="I990">
        <v>97</v>
      </c>
      <c r="J990">
        <v>121</v>
      </c>
      <c r="K990">
        <v>0.88127294981640103</v>
      </c>
      <c r="L990">
        <v>0.85612366230677694</v>
      </c>
      <c r="M990">
        <v>0.97146254458977399</v>
      </c>
      <c r="N990">
        <v>0.86851628468033704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243</v>
      </c>
      <c r="F991">
        <v>252</v>
      </c>
      <c r="G991">
        <v>9</v>
      </c>
      <c r="H991">
        <v>176</v>
      </c>
      <c r="I991">
        <v>67</v>
      </c>
      <c r="J991">
        <v>76</v>
      </c>
      <c r="K991">
        <v>0.72427983539094598</v>
      </c>
      <c r="L991">
        <v>0.69841269841269804</v>
      </c>
      <c r="M991">
        <v>0.96428571428571397</v>
      </c>
      <c r="N991">
        <v>0.71111111111111103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942</v>
      </c>
      <c r="F992">
        <v>920</v>
      </c>
      <c r="G992">
        <v>22</v>
      </c>
      <c r="H992">
        <v>916</v>
      </c>
      <c r="I992">
        <v>26</v>
      </c>
      <c r="J992">
        <v>4</v>
      </c>
      <c r="K992">
        <v>0.97239915074309902</v>
      </c>
      <c r="L992">
        <v>0.99565217391304295</v>
      </c>
      <c r="M992">
        <v>1.02391304347826</v>
      </c>
      <c r="N992">
        <v>0.983888292158968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603</v>
      </c>
      <c r="F993">
        <v>549</v>
      </c>
      <c r="G993">
        <v>54</v>
      </c>
      <c r="H993">
        <v>481</v>
      </c>
      <c r="I993">
        <v>122</v>
      </c>
      <c r="J993">
        <v>68</v>
      </c>
      <c r="K993">
        <v>0.79767827529021496</v>
      </c>
      <c r="L993">
        <v>0.87613843351548204</v>
      </c>
      <c r="M993">
        <v>1.0983606557376999</v>
      </c>
      <c r="N993">
        <v>0.83506944444444398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219</v>
      </c>
      <c r="F994">
        <v>204</v>
      </c>
      <c r="G994">
        <v>15</v>
      </c>
      <c r="H994">
        <v>148</v>
      </c>
      <c r="I994">
        <v>71</v>
      </c>
      <c r="J994">
        <v>56</v>
      </c>
      <c r="K994">
        <v>0.67579908675799005</v>
      </c>
      <c r="L994">
        <v>0.72549019607843102</v>
      </c>
      <c r="M994">
        <v>1.0735294117647001</v>
      </c>
      <c r="N994">
        <v>0.699763593380614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986</v>
      </c>
      <c r="F995">
        <v>920</v>
      </c>
      <c r="G995">
        <v>66</v>
      </c>
      <c r="H995">
        <v>920</v>
      </c>
      <c r="I995">
        <v>66</v>
      </c>
      <c r="J995">
        <v>0</v>
      </c>
      <c r="K995">
        <v>0.93306288032454299</v>
      </c>
      <c r="L995">
        <v>1</v>
      </c>
      <c r="M995">
        <v>1.0717391304347801</v>
      </c>
      <c r="N995">
        <v>0.96537250786988404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582</v>
      </c>
      <c r="F996">
        <v>549</v>
      </c>
      <c r="G996">
        <v>33</v>
      </c>
      <c r="H996">
        <v>482</v>
      </c>
      <c r="I996">
        <v>100</v>
      </c>
      <c r="J996">
        <v>67</v>
      </c>
      <c r="K996">
        <v>0.82817869415807499</v>
      </c>
      <c r="L996">
        <v>0.87795992714025495</v>
      </c>
      <c r="M996">
        <v>1.06010928961748</v>
      </c>
      <c r="N996">
        <v>0.85234305923961096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178</v>
      </c>
      <c r="F997">
        <v>204</v>
      </c>
      <c r="G997">
        <v>26</v>
      </c>
      <c r="H997">
        <v>131</v>
      </c>
      <c r="I997">
        <v>47</v>
      </c>
      <c r="J997">
        <v>73</v>
      </c>
      <c r="K997">
        <v>0.73595505617977497</v>
      </c>
      <c r="L997">
        <v>0.64215686274509798</v>
      </c>
      <c r="M997">
        <v>0.87254901960784303</v>
      </c>
      <c r="N997">
        <v>0.68586387434554896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963</v>
      </c>
      <c r="F998">
        <v>920</v>
      </c>
      <c r="G998">
        <v>43</v>
      </c>
      <c r="H998">
        <v>918</v>
      </c>
      <c r="I998">
        <v>45</v>
      </c>
      <c r="J998">
        <v>2</v>
      </c>
      <c r="K998">
        <v>0.95327102803738295</v>
      </c>
      <c r="L998">
        <v>0.99782608695652097</v>
      </c>
      <c r="M998">
        <v>1.04673913043478</v>
      </c>
      <c r="N998">
        <v>0.97503983005841699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591</v>
      </c>
      <c r="F999">
        <v>549</v>
      </c>
      <c r="G999">
        <v>42</v>
      </c>
      <c r="H999">
        <v>494</v>
      </c>
      <c r="I999">
        <v>97</v>
      </c>
      <c r="J999">
        <v>55</v>
      </c>
      <c r="K999">
        <v>0.83587140439932295</v>
      </c>
      <c r="L999">
        <v>0.89981785063752195</v>
      </c>
      <c r="M999">
        <v>1.0765027322404299</v>
      </c>
      <c r="N999">
        <v>0.86666666666666603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207</v>
      </c>
      <c r="F1000">
        <v>204</v>
      </c>
      <c r="G1000">
        <v>3</v>
      </c>
      <c r="H1000">
        <v>161</v>
      </c>
      <c r="I1000">
        <v>46</v>
      </c>
      <c r="J1000">
        <v>43</v>
      </c>
      <c r="K1000">
        <v>0.77777777777777701</v>
      </c>
      <c r="L1000">
        <v>0.789215686274509</v>
      </c>
      <c r="M1000">
        <v>1.01470588235294</v>
      </c>
      <c r="N1000">
        <v>0.78345498783454903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996</v>
      </c>
      <c r="F1001">
        <v>946</v>
      </c>
      <c r="G1001">
        <v>50</v>
      </c>
      <c r="H1001">
        <v>944</v>
      </c>
      <c r="I1001">
        <v>52</v>
      </c>
      <c r="J1001">
        <v>2</v>
      </c>
      <c r="K1001">
        <v>0.947791164658634</v>
      </c>
      <c r="L1001">
        <v>0.99788583509513695</v>
      </c>
      <c r="M1001">
        <v>1.05285412262156</v>
      </c>
      <c r="N1001">
        <v>0.97219361483007205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717</v>
      </c>
      <c r="F1002">
        <v>703</v>
      </c>
      <c r="G1002">
        <v>14</v>
      </c>
      <c r="H1002">
        <v>626</v>
      </c>
      <c r="I1002">
        <v>91</v>
      </c>
      <c r="J1002">
        <v>77</v>
      </c>
      <c r="K1002">
        <v>0.87308228730822801</v>
      </c>
      <c r="L1002">
        <v>0.89046941678520597</v>
      </c>
      <c r="M1002">
        <v>1.01991465149359</v>
      </c>
      <c r="N1002">
        <v>0.88169014084507003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213</v>
      </c>
      <c r="F1003">
        <v>247</v>
      </c>
      <c r="G1003">
        <v>34</v>
      </c>
      <c r="H1003">
        <v>148</v>
      </c>
      <c r="I1003">
        <v>65</v>
      </c>
      <c r="J1003">
        <v>99</v>
      </c>
      <c r="K1003">
        <v>0.69483568075117297</v>
      </c>
      <c r="L1003">
        <v>0.59919028340080904</v>
      </c>
      <c r="M1003">
        <v>0.86234817813765097</v>
      </c>
      <c r="N1003">
        <v>0.64347826086956506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963</v>
      </c>
      <c r="F1004">
        <v>946</v>
      </c>
      <c r="G1004">
        <v>17</v>
      </c>
      <c r="H1004">
        <v>929</v>
      </c>
      <c r="I1004">
        <v>34</v>
      </c>
      <c r="J1004">
        <v>17</v>
      </c>
      <c r="K1004">
        <v>0.96469366562824499</v>
      </c>
      <c r="L1004">
        <v>0.98202959830866798</v>
      </c>
      <c r="M1004">
        <v>1.01797040169133</v>
      </c>
      <c r="N1004">
        <v>0.97328444211629095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698</v>
      </c>
      <c r="F1005">
        <v>703</v>
      </c>
      <c r="G1005">
        <v>5</v>
      </c>
      <c r="H1005">
        <v>630</v>
      </c>
      <c r="I1005">
        <v>68</v>
      </c>
      <c r="J1005">
        <v>73</v>
      </c>
      <c r="K1005">
        <v>0.902578796561604</v>
      </c>
      <c r="L1005">
        <v>0.89615931721194797</v>
      </c>
      <c r="M1005">
        <v>0.99288762446657097</v>
      </c>
      <c r="N1005">
        <v>0.899357601713062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209</v>
      </c>
      <c r="F1006">
        <v>247</v>
      </c>
      <c r="G1006">
        <v>38</v>
      </c>
      <c r="H1006">
        <v>161</v>
      </c>
      <c r="I1006">
        <v>48</v>
      </c>
      <c r="J1006">
        <v>86</v>
      </c>
      <c r="K1006">
        <v>0.77033492822966498</v>
      </c>
      <c r="L1006">
        <v>0.65182186234817796</v>
      </c>
      <c r="M1006">
        <v>0.84615384615384603</v>
      </c>
      <c r="N1006">
        <v>0.70614035087719296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1038</v>
      </c>
      <c r="F1007">
        <v>946</v>
      </c>
      <c r="G1007">
        <v>92</v>
      </c>
      <c r="H1007">
        <v>943</v>
      </c>
      <c r="I1007">
        <v>95</v>
      </c>
      <c r="J1007">
        <v>3</v>
      </c>
      <c r="K1007">
        <v>0.90847784200385295</v>
      </c>
      <c r="L1007">
        <v>0.99682875264270598</v>
      </c>
      <c r="M1007">
        <v>1.09725158562367</v>
      </c>
      <c r="N1007">
        <v>0.95060483870967705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701</v>
      </c>
      <c r="F1008">
        <v>703</v>
      </c>
      <c r="G1008">
        <v>2</v>
      </c>
      <c r="H1008">
        <v>628</v>
      </c>
      <c r="I1008">
        <v>73</v>
      </c>
      <c r="J1008">
        <v>75</v>
      </c>
      <c r="K1008">
        <v>0.89586305278174005</v>
      </c>
      <c r="L1008">
        <v>0.89331436699857703</v>
      </c>
      <c r="M1008">
        <v>0.99715504978662794</v>
      </c>
      <c r="N1008">
        <v>0.894586894586894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250</v>
      </c>
      <c r="F1009">
        <v>247</v>
      </c>
      <c r="G1009">
        <v>3</v>
      </c>
      <c r="H1009">
        <v>185</v>
      </c>
      <c r="I1009">
        <v>65</v>
      </c>
      <c r="J1009">
        <v>62</v>
      </c>
      <c r="K1009">
        <v>0.74</v>
      </c>
      <c r="L1009">
        <v>0.748987854251012</v>
      </c>
      <c r="M1009">
        <v>1.01214574898785</v>
      </c>
      <c r="N1009">
        <v>0.74446680080482897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1063</v>
      </c>
      <c r="F1010">
        <v>999</v>
      </c>
      <c r="G1010">
        <v>64</v>
      </c>
      <c r="H1010">
        <v>997</v>
      </c>
      <c r="I1010">
        <v>66</v>
      </c>
      <c r="J1010">
        <v>2</v>
      </c>
      <c r="K1010">
        <v>0.93791157102539902</v>
      </c>
      <c r="L1010">
        <v>0.99799799799799804</v>
      </c>
      <c r="M1010">
        <v>1.06406406406406</v>
      </c>
      <c r="N1010">
        <v>0.96702230843840897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806</v>
      </c>
      <c r="F1011">
        <v>835</v>
      </c>
      <c r="G1011">
        <v>29</v>
      </c>
      <c r="H1011">
        <v>683</v>
      </c>
      <c r="I1011">
        <v>123</v>
      </c>
      <c r="J1011">
        <v>152</v>
      </c>
      <c r="K1011">
        <v>0.84739454094292799</v>
      </c>
      <c r="L1011">
        <v>0.81796407185628695</v>
      </c>
      <c r="M1011">
        <v>0.96526946107784395</v>
      </c>
      <c r="N1011">
        <v>0.832419256550883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266</v>
      </c>
      <c r="F1012">
        <v>266</v>
      </c>
      <c r="G1012">
        <v>0</v>
      </c>
      <c r="H1012">
        <v>155</v>
      </c>
      <c r="I1012">
        <v>111</v>
      </c>
      <c r="J1012">
        <v>111</v>
      </c>
      <c r="K1012">
        <v>0.58270676691729295</v>
      </c>
      <c r="L1012">
        <v>0.58270676691729295</v>
      </c>
      <c r="M1012">
        <v>1</v>
      </c>
      <c r="N1012">
        <v>0.58270676691729295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965</v>
      </c>
      <c r="F1013">
        <v>999</v>
      </c>
      <c r="G1013">
        <v>34</v>
      </c>
      <c r="H1013">
        <v>946</v>
      </c>
      <c r="I1013">
        <v>19</v>
      </c>
      <c r="J1013">
        <v>53</v>
      </c>
      <c r="K1013">
        <v>0.98031088082901496</v>
      </c>
      <c r="L1013">
        <v>0.94694694694694603</v>
      </c>
      <c r="M1013">
        <v>0.96596596596596596</v>
      </c>
      <c r="N1013">
        <v>0.96334012219959197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809</v>
      </c>
      <c r="F1014">
        <v>835</v>
      </c>
      <c r="G1014">
        <v>26</v>
      </c>
      <c r="H1014">
        <v>718</v>
      </c>
      <c r="I1014">
        <v>91</v>
      </c>
      <c r="J1014">
        <v>117</v>
      </c>
      <c r="K1014">
        <v>0.88751545117428898</v>
      </c>
      <c r="L1014">
        <v>0.85988023952095805</v>
      </c>
      <c r="M1014">
        <v>0.96886227544910097</v>
      </c>
      <c r="N1014">
        <v>0.87347931873479301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219</v>
      </c>
      <c r="F1015">
        <v>266</v>
      </c>
      <c r="G1015">
        <v>47</v>
      </c>
      <c r="H1015">
        <v>166</v>
      </c>
      <c r="I1015">
        <v>53</v>
      </c>
      <c r="J1015">
        <v>100</v>
      </c>
      <c r="K1015">
        <v>0.75799086757990797</v>
      </c>
      <c r="L1015">
        <v>0.62406015037593898</v>
      </c>
      <c r="M1015">
        <v>0.82330827067669099</v>
      </c>
      <c r="N1015">
        <v>0.68453608247422604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987</v>
      </c>
      <c r="F1016">
        <v>999</v>
      </c>
      <c r="G1016">
        <v>12</v>
      </c>
      <c r="H1016">
        <v>977</v>
      </c>
      <c r="I1016">
        <v>10</v>
      </c>
      <c r="J1016">
        <v>22</v>
      </c>
      <c r="K1016">
        <v>0.98986828774062796</v>
      </c>
      <c r="L1016">
        <v>0.97797797797797803</v>
      </c>
      <c r="M1016">
        <v>0.98798798798798804</v>
      </c>
      <c r="N1016">
        <v>0.98388721047331296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849</v>
      </c>
      <c r="F1017">
        <v>835</v>
      </c>
      <c r="G1017">
        <v>14</v>
      </c>
      <c r="H1017">
        <v>756</v>
      </c>
      <c r="I1017">
        <v>93</v>
      </c>
      <c r="J1017">
        <v>79</v>
      </c>
      <c r="K1017">
        <v>0.89045936395759695</v>
      </c>
      <c r="L1017">
        <v>0.90538922155688595</v>
      </c>
      <c r="M1017">
        <v>1.01676646706586</v>
      </c>
      <c r="N1017">
        <v>0.89786223277909705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282</v>
      </c>
      <c r="F1018">
        <v>266</v>
      </c>
      <c r="G1018">
        <v>16</v>
      </c>
      <c r="H1018">
        <v>189</v>
      </c>
      <c r="I1018">
        <v>93</v>
      </c>
      <c r="J1018">
        <v>77</v>
      </c>
      <c r="K1018">
        <v>0.67021276595744605</v>
      </c>
      <c r="L1018">
        <v>0.71052631578947301</v>
      </c>
      <c r="M1018">
        <v>1.0601503759398401</v>
      </c>
      <c r="N1018">
        <v>0.68978102189780999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1076</v>
      </c>
      <c r="F1019">
        <v>1079</v>
      </c>
      <c r="G1019">
        <v>3</v>
      </c>
      <c r="H1019">
        <v>1058</v>
      </c>
      <c r="I1019">
        <v>18</v>
      </c>
      <c r="J1019">
        <v>21</v>
      </c>
      <c r="K1019">
        <v>0.98327137546468402</v>
      </c>
      <c r="L1019">
        <v>0.98053753475440197</v>
      </c>
      <c r="M1019">
        <v>0.99721964782205696</v>
      </c>
      <c r="N1019">
        <v>0.98190255220417599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677</v>
      </c>
      <c r="F1020">
        <v>680</v>
      </c>
      <c r="G1020">
        <v>3</v>
      </c>
      <c r="H1020">
        <v>613</v>
      </c>
      <c r="I1020">
        <v>64</v>
      </c>
      <c r="J1020">
        <v>67</v>
      </c>
      <c r="K1020">
        <v>0.90546528803545001</v>
      </c>
      <c r="L1020">
        <v>0.90147058823529402</v>
      </c>
      <c r="M1020">
        <v>0.995588235294117</v>
      </c>
      <c r="N1020">
        <v>0.90346352247605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170</v>
      </c>
      <c r="F1021">
        <v>247</v>
      </c>
      <c r="G1021">
        <v>77</v>
      </c>
      <c r="H1021">
        <v>116</v>
      </c>
      <c r="I1021">
        <v>54</v>
      </c>
      <c r="J1021">
        <v>131</v>
      </c>
      <c r="K1021">
        <v>0.68235294117647005</v>
      </c>
      <c r="L1021">
        <v>0.46963562753036397</v>
      </c>
      <c r="M1021">
        <v>0.68825910931173995</v>
      </c>
      <c r="N1021">
        <v>0.55635491606714604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1074</v>
      </c>
      <c r="F1022">
        <v>1079</v>
      </c>
      <c r="G1022">
        <v>5</v>
      </c>
      <c r="H1022">
        <v>1058</v>
      </c>
      <c r="I1022">
        <v>16</v>
      </c>
      <c r="J1022">
        <v>21</v>
      </c>
      <c r="K1022">
        <v>0.98510242085661004</v>
      </c>
      <c r="L1022">
        <v>0.98053753475440197</v>
      </c>
      <c r="M1022">
        <v>0.99536607970342905</v>
      </c>
      <c r="N1022">
        <v>0.98281467719461202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650</v>
      </c>
      <c r="F1023">
        <v>680</v>
      </c>
      <c r="G1023">
        <v>30</v>
      </c>
      <c r="H1023">
        <v>598</v>
      </c>
      <c r="I1023">
        <v>52</v>
      </c>
      <c r="J1023">
        <v>82</v>
      </c>
      <c r="K1023">
        <v>0.92</v>
      </c>
      <c r="L1023">
        <v>0.879411764705882</v>
      </c>
      <c r="M1023">
        <v>0.95588235294117596</v>
      </c>
      <c r="N1023">
        <v>0.89924812030075196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222</v>
      </c>
      <c r="F1024">
        <v>247</v>
      </c>
      <c r="G1024">
        <v>25</v>
      </c>
      <c r="H1024">
        <v>182</v>
      </c>
      <c r="I1024">
        <v>40</v>
      </c>
      <c r="J1024">
        <v>65</v>
      </c>
      <c r="K1024">
        <v>0.819819819819819</v>
      </c>
      <c r="L1024">
        <v>0.73684210526315697</v>
      </c>
      <c r="M1024">
        <v>0.89878542510121395</v>
      </c>
      <c r="N1024">
        <v>0.77611940298507398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1017</v>
      </c>
      <c r="F1025">
        <v>1079</v>
      </c>
      <c r="G1025">
        <v>62</v>
      </c>
      <c r="H1025">
        <v>1013</v>
      </c>
      <c r="I1025">
        <v>4</v>
      </c>
      <c r="J1025">
        <v>66</v>
      </c>
      <c r="K1025">
        <v>0.99606686332350003</v>
      </c>
      <c r="L1025">
        <v>0.938832252085264</v>
      </c>
      <c r="M1025">
        <v>0.94253938832252004</v>
      </c>
      <c r="N1025">
        <v>0.96660305343511399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677</v>
      </c>
      <c r="F1026">
        <v>680</v>
      </c>
      <c r="G1026">
        <v>3</v>
      </c>
      <c r="H1026">
        <v>623</v>
      </c>
      <c r="I1026">
        <v>54</v>
      </c>
      <c r="J1026">
        <v>57</v>
      </c>
      <c r="K1026">
        <v>0.92023633677991101</v>
      </c>
      <c r="L1026">
        <v>0.91617647058823504</v>
      </c>
      <c r="M1026">
        <v>0.995588235294117</v>
      </c>
      <c r="N1026">
        <v>0.91820191599115597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230</v>
      </c>
      <c r="F1027">
        <v>247</v>
      </c>
      <c r="G1027">
        <v>17</v>
      </c>
      <c r="H1027">
        <v>191</v>
      </c>
      <c r="I1027">
        <v>39</v>
      </c>
      <c r="J1027">
        <v>56</v>
      </c>
      <c r="K1027">
        <v>0.83043478260869497</v>
      </c>
      <c r="L1027">
        <v>0.77327935222671995</v>
      </c>
      <c r="M1027">
        <v>0.93117408906882504</v>
      </c>
      <c r="N1027">
        <v>0.80083857442348005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942</v>
      </c>
      <c r="F1028">
        <v>946</v>
      </c>
      <c r="G1028">
        <v>4</v>
      </c>
      <c r="H1028">
        <v>937</v>
      </c>
      <c r="I1028">
        <v>5</v>
      </c>
      <c r="J1028">
        <v>9</v>
      </c>
      <c r="K1028">
        <v>0.99469214437367304</v>
      </c>
      <c r="L1028">
        <v>0.99048625792811795</v>
      </c>
      <c r="M1028">
        <v>0.99577167019027402</v>
      </c>
      <c r="N1028">
        <v>0.99258474576271105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723</v>
      </c>
      <c r="F1029">
        <v>718</v>
      </c>
      <c r="G1029">
        <v>5</v>
      </c>
      <c r="H1029">
        <v>638</v>
      </c>
      <c r="I1029">
        <v>85</v>
      </c>
      <c r="J1029">
        <v>80</v>
      </c>
      <c r="K1029">
        <v>0.88243430152143798</v>
      </c>
      <c r="L1029">
        <v>0.88857938718662899</v>
      </c>
      <c r="M1029">
        <v>1.00696378830083</v>
      </c>
      <c r="N1029">
        <v>0.88549618320610601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218</v>
      </c>
      <c r="F1030">
        <v>207</v>
      </c>
      <c r="G1030">
        <v>11</v>
      </c>
      <c r="H1030">
        <v>134</v>
      </c>
      <c r="I1030">
        <v>84</v>
      </c>
      <c r="J1030">
        <v>73</v>
      </c>
      <c r="K1030">
        <v>0.61467889908256801</v>
      </c>
      <c r="L1030">
        <v>0.647342995169082</v>
      </c>
      <c r="M1030">
        <v>1.05314009661835</v>
      </c>
      <c r="N1030">
        <v>0.63058823529411701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940</v>
      </c>
      <c r="F1031">
        <v>946</v>
      </c>
      <c r="G1031">
        <v>6</v>
      </c>
      <c r="H1031">
        <v>931</v>
      </c>
      <c r="I1031">
        <v>9</v>
      </c>
      <c r="J1031">
        <v>15</v>
      </c>
      <c r="K1031">
        <v>0.99042553191489302</v>
      </c>
      <c r="L1031">
        <v>0.98414376321353003</v>
      </c>
      <c r="M1031">
        <v>0.99365750528541197</v>
      </c>
      <c r="N1031">
        <v>0.98727465535524905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741</v>
      </c>
      <c r="F1032">
        <v>718</v>
      </c>
      <c r="G1032">
        <v>23</v>
      </c>
      <c r="H1032">
        <v>658</v>
      </c>
      <c r="I1032">
        <v>83</v>
      </c>
      <c r="J1032">
        <v>60</v>
      </c>
      <c r="K1032">
        <v>0.88798920377867696</v>
      </c>
      <c r="L1032">
        <v>0.91643454038997196</v>
      </c>
      <c r="M1032">
        <v>1.03203342618384</v>
      </c>
      <c r="N1032">
        <v>0.90198766278272802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202</v>
      </c>
      <c r="F1033">
        <v>207</v>
      </c>
      <c r="G1033">
        <v>5</v>
      </c>
      <c r="H1033">
        <v>135</v>
      </c>
      <c r="I1033">
        <v>67</v>
      </c>
      <c r="J1033">
        <v>72</v>
      </c>
      <c r="K1033">
        <v>0.66831683168316802</v>
      </c>
      <c r="L1033">
        <v>0.65217391304347805</v>
      </c>
      <c r="M1033">
        <v>0.97584541062801899</v>
      </c>
      <c r="N1033">
        <v>0.66014669926650305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884</v>
      </c>
      <c r="F1034">
        <v>946</v>
      </c>
      <c r="G1034">
        <v>62</v>
      </c>
      <c r="H1034">
        <v>882</v>
      </c>
      <c r="I1034">
        <v>2</v>
      </c>
      <c r="J1034">
        <v>64</v>
      </c>
      <c r="K1034">
        <v>0.99773755656108598</v>
      </c>
      <c r="L1034">
        <v>0.93234672304439703</v>
      </c>
      <c r="M1034">
        <v>0.93446088794925997</v>
      </c>
      <c r="N1034">
        <v>0.96393442622950798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702</v>
      </c>
      <c r="F1035">
        <v>718</v>
      </c>
      <c r="G1035">
        <v>16</v>
      </c>
      <c r="H1035">
        <v>628</v>
      </c>
      <c r="I1035">
        <v>74</v>
      </c>
      <c r="J1035">
        <v>90</v>
      </c>
      <c r="K1035">
        <v>0.894586894586894</v>
      </c>
      <c r="L1035">
        <v>0.874651810584958</v>
      </c>
      <c r="M1035">
        <v>0.97771587743732502</v>
      </c>
      <c r="N1035">
        <v>0.88450704225352095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222</v>
      </c>
      <c r="F1036">
        <v>207</v>
      </c>
      <c r="G1036">
        <v>15</v>
      </c>
      <c r="H1036">
        <v>139</v>
      </c>
      <c r="I1036">
        <v>83</v>
      </c>
      <c r="J1036">
        <v>68</v>
      </c>
      <c r="K1036">
        <v>0.62612612612612595</v>
      </c>
      <c r="L1036">
        <v>0.67149758454106201</v>
      </c>
      <c r="M1036">
        <v>1.0724637681159399</v>
      </c>
      <c r="N1036">
        <v>0.64801864801864795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995</v>
      </c>
      <c r="F1037">
        <v>985</v>
      </c>
      <c r="G1037">
        <v>10</v>
      </c>
      <c r="H1037">
        <v>973</v>
      </c>
      <c r="I1037">
        <v>22</v>
      </c>
      <c r="J1037">
        <v>12</v>
      </c>
      <c r="K1037">
        <v>0.97788944723617999</v>
      </c>
      <c r="L1037">
        <v>0.98781725888324801</v>
      </c>
      <c r="M1037">
        <v>1.0101522842639501</v>
      </c>
      <c r="N1037">
        <v>0.98282828282828205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775</v>
      </c>
      <c r="F1038">
        <v>720</v>
      </c>
      <c r="G1038">
        <v>55</v>
      </c>
      <c r="H1038">
        <v>668</v>
      </c>
      <c r="I1038">
        <v>107</v>
      </c>
      <c r="J1038">
        <v>52</v>
      </c>
      <c r="K1038">
        <v>0.86193548387096697</v>
      </c>
      <c r="L1038">
        <v>0.92777777777777704</v>
      </c>
      <c r="M1038">
        <v>1.07638888888888</v>
      </c>
      <c r="N1038">
        <v>0.89364548494983198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307</v>
      </c>
      <c r="F1039">
        <v>214</v>
      </c>
      <c r="G1039">
        <v>93</v>
      </c>
      <c r="H1039">
        <v>184</v>
      </c>
      <c r="I1039">
        <v>123</v>
      </c>
      <c r="J1039">
        <v>30</v>
      </c>
      <c r="K1039">
        <v>0.599348534201954</v>
      </c>
      <c r="L1039">
        <v>0.85981308411214896</v>
      </c>
      <c r="M1039">
        <v>1.4345794392523299</v>
      </c>
      <c r="N1039">
        <v>0.70633397312859802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962</v>
      </c>
      <c r="F1040">
        <v>985</v>
      </c>
      <c r="G1040">
        <v>23</v>
      </c>
      <c r="H1040">
        <v>958</v>
      </c>
      <c r="I1040">
        <v>4</v>
      </c>
      <c r="J1040">
        <v>27</v>
      </c>
      <c r="K1040">
        <v>0.99584199584199495</v>
      </c>
      <c r="L1040">
        <v>0.97258883248730899</v>
      </c>
      <c r="M1040">
        <v>0.97664974619289302</v>
      </c>
      <c r="N1040">
        <v>0.98407806882383098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754</v>
      </c>
      <c r="F1041">
        <v>720</v>
      </c>
      <c r="G1041">
        <v>34</v>
      </c>
      <c r="H1041">
        <v>666</v>
      </c>
      <c r="I1041">
        <v>88</v>
      </c>
      <c r="J1041">
        <v>54</v>
      </c>
      <c r="K1041">
        <v>0.88328912466843501</v>
      </c>
      <c r="L1041">
        <v>0.92500000000000004</v>
      </c>
      <c r="M1041">
        <v>1.0472222222222201</v>
      </c>
      <c r="N1041">
        <v>0.90366350067842605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220</v>
      </c>
      <c r="F1042">
        <v>214</v>
      </c>
      <c r="G1042">
        <v>6</v>
      </c>
      <c r="H1042">
        <v>150</v>
      </c>
      <c r="I1042">
        <v>70</v>
      </c>
      <c r="J1042">
        <v>64</v>
      </c>
      <c r="K1042">
        <v>0.68181818181818099</v>
      </c>
      <c r="L1042">
        <v>0.70093457943925197</v>
      </c>
      <c r="M1042">
        <v>1.02803738317757</v>
      </c>
      <c r="N1042">
        <v>0.69124423963133597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992</v>
      </c>
      <c r="F1043">
        <v>985</v>
      </c>
      <c r="G1043">
        <v>7</v>
      </c>
      <c r="H1043">
        <v>967</v>
      </c>
      <c r="I1043">
        <v>25</v>
      </c>
      <c r="J1043">
        <v>18</v>
      </c>
      <c r="K1043">
        <v>0.97479838709677402</v>
      </c>
      <c r="L1043">
        <v>0.98172588832487295</v>
      </c>
      <c r="M1043">
        <v>1.0071065989847701</v>
      </c>
      <c r="N1043">
        <v>0.97824987354577597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646</v>
      </c>
      <c r="I1044">
        <v>68</v>
      </c>
      <c r="J1044">
        <v>74</v>
      </c>
      <c r="K1044">
        <v>0.90476190476190399</v>
      </c>
      <c r="L1044">
        <v>0.89722222222222203</v>
      </c>
      <c r="M1044">
        <v>0.99166666666666603</v>
      </c>
      <c r="N1044">
        <v>0.90097629009762903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249</v>
      </c>
      <c r="F1045">
        <v>214</v>
      </c>
      <c r="G1045">
        <v>35</v>
      </c>
      <c r="H1045">
        <v>170</v>
      </c>
      <c r="I1045">
        <v>79</v>
      </c>
      <c r="J1045">
        <v>44</v>
      </c>
      <c r="K1045">
        <v>0.68273092369477895</v>
      </c>
      <c r="L1045">
        <v>0.79439252336448596</v>
      </c>
      <c r="M1045">
        <v>1.16355140186915</v>
      </c>
      <c r="N1045">
        <v>0.73434125269978401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1142</v>
      </c>
      <c r="I1046">
        <v>3</v>
      </c>
      <c r="J1046">
        <v>24</v>
      </c>
      <c r="K1046">
        <v>0.99737991266375503</v>
      </c>
      <c r="L1046">
        <v>0.97941680960548805</v>
      </c>
      <c r="M1046">
        <v>0.98198970840480204</v>
      </c>
      <c r="N1046">
        <v>0.98831674599740305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685</v>
      </c>
      <c r="F1047">
        <v>728</v>
      </c>
      <c r="G1047">
        <v>43</v>
      </c>
      <c r="H1047">
        <v>620</v>
      </c>
      <c r="I1047">
        <v>65</v>
      </c>
      <c r="J1047">
        <v>108</v>
      </c>
      <c r="K1047">
        <v>0.90510948905109401</v>
      </c>
      <c r="L1047">
        <v>0.85164835164835095</v>
      </c>
      <c r="M1047">
        <v>0.94093406593406503</v>
      </c>
      <c r="N1047">
        <v>0.87756546355272402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203</v>
      </c>
      <c r="F1048">
        <v>270</v>
      </c>
      <c r="G1048">
        <v>67</v>
      </c>
      <c r="H1048">
        <v>156</v>
      </c>
      <c r="I1048">
        <v>47</v>
      </c>
      <c r="J1048">
        <v>114</v>
      </c>
      <c r="K1048">
        <v>0.76847290640393995</v>
      </c>
      <c r="L1048">
        <v>0.57777777777777695</v>
      </c>
      <c r="M1048">
        <v>0.75185185185185099</v>
      </c>
      <c r="N1048">
        <v>0.65961945031712399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1186</v>
      </c>
      <c r="F1049">
        <v>1166</v>
      </c>
      <c r="G1049">
        <v>20</v>
      </c>
      <c r="H1049">
        <v>1162</v>
      </c>
      <c r="I1049">
        <v>24</v>
      </c>
      <c r="J1049">
        <v>4</v>
      </c>
      <c r="K1049">
        <v>0.97976391231028603</v>
      </c>
      <c r="L1049">
        <v>0.99656946826758097</v>
      </c>
      <c r="M1049">
        <v>1.01715265866209</v>
      </c>
      <c r="N1049">
        <v>0.98809523809523803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731</v>
      </c>
      <c r="F1050">
        <v>728</v>
      </c>
      <c r="G1050">
        <v>3</v>
      </c>
      <c r="H1050">
        <v>655</v>
      </c>
      <c r="I1050">
        <v>76</v>
      </c>
      <c r="J1050">
        <v>73</v>
      </c>
      <c r="K1050">
        <v>0.89603283173734605</v>
      </c>
      <c r="L1050">
        <v>0.89972527472527397</v>
      </c>
      <c r="M1050">
        <v>1.00412087912087</v>
      </c>
      <c r="N1050">
        <v>0.89787525702535997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262</v>
      </c>
      <c r="F1051">
        <v>270</v>
      </c>
      <c r="G1051">
        <v>8</v>
      </c>
      <c r="H1051">
        <v>204</v>
      </c>
      <c r="I1051">
        <v>58</v>
      </c>
      <c r="J1051">
        <v>66</v>
      </c>
      <c r="K1051">
        <v>0.77862595419847302</v>
      </c>
      <c r="L1051">
        <v>0.75555555555555498</v>
      </c>
      <c r="M1051">
        <v>0.97037037037036999</v>
      </c>
      <c r="N1051">
        <v>0.766917293233082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1115</v>
      </c>
      <c r="F1052">
        <v>1166</v>
      </c>
      <c r="G1052">
        <v>51</v>
      </c>
      <c r="H1052">
        <v>1114</v>
      </c>
      <c r="I1052">
        <v>1</v>
      </c>
      <c r="J1052">
        <v>52</v>
      </c>
      <c r="K1052">
        <v>0.99910313901345205</v>
      </c>
      <c r="L1052">
        <v>0.95540308747855895</v>
      </c>
      <c r="M1052">
        <v>0.95626072041166299</v>
      </c>
      <c r="N1052">
        <v>0.97676457693993801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709</v>
      </c>
      <c r="F1053">
        <v>728</v>
      </c>
      <c r="G1053">
        <v>19</v>
      </c>
      <c r="H1053">
        <v>645</v>
      </c>
      <c r="I1053">
        <v>64</v>
      </c>
      <c r="J1053">
        <v>83</v>
      </c>
      <c r="K1053">
        <v>0.90973201692524597</v>
      </c>
      <c r="L1053">
        <v>0.88598901098901095</v>
      </c>
      <c r="M1053">
        <v>0.97390109890109799</v>
      </c>
      <c r="N1053">
        <v>0.89770354906054195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261</v>
      </c>
      <c r="F1054">
        <v>270</v>
      </c>
      <c r="G1054">
        <v>9</v>
      </c>
      <c r="H1054">
        <v>204</v>
      </c>
      <c r="I1054">
        <v>57</v>
      </c>
      <c r="J1054">
        <v>66</v>
      </c>
      <c r="K1054">
        <v>0.78160919540229801</v>
      </c>
      <c r="L1054">
        <v>0.75555555555555498</v>
      </c>
      <c r="M1054">
        <v>0.96666666666666601</v>
      </c>
      <c r="N1054">
        <v>0.76836158192090398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1064</v>
      </c>
      <c r="F1055">
        <v>1098</v>
      </c>
      <c r="G1055">
        <v>34</v>
      </c>
      <c r="H1055">
        <v>1054</v>
      </c>
      <c r="I1055">
        <v>10</v>
      </c>
      <c r="J1055">
        <v>44</v>
      </c>
      <c r="K1055">
        <v>0.99060150375939804</v>
      </c>
      <c r="L1055">
        <v>0.95992714025500903</v>
      </c>
      <c r="M1055">
        <v>0.96903460837887001</v>
      </c>
      <c r="N1055">
        <v>0.97502312673450497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908</v>
      </c>
      <c r="F1056">
        <v>859</v>
      </c>
      <c r="G1056">
        <v>49</v>
      </c>
      <c r="H1056">
        <v>809</v>
      </c>
      <c r="I1056">
        <v>99</v>
      </c>
      <c r="J1056">
        <v>50</v>
      </c>
      <c r="K1056">
        <v>0.89096916299559403</v>
      </c>
      <c r="L1056">
        <v>0.94179278230500496</v>
      </c>
      <c r="M1056">
        <v>1.05704307334109</v>
      </c>
      <c r="N1056">
        <v>0.91567628749292496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303</v>
      </c>
      <c r="F1057">
        <v>293</v>
      </c>
      <c r="G1057">
        <v>10</v>
      </c>
      <c r="H1057">
        <v>179</v>
      </c>
      <c r="I1057">
        <v>124</v>
      </c>
      <c r="J1057">
        <v>114</v>
      </c>
      <c r="K1057">
        <v>0.59075907590759003</v>
      </c>
      <c r="L1057">
        <v>0.61092150170648396</v>
      </c>
      <c r="M1057">
        <v>1.0341296928327599</v>
      </c>
      <c r="N1057">
        <v>0.60067114093959695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1110</v>
      </c>
      <c r="F1058">
        <v>1098</v>
      </c>
      <c r="G1058">
        <v>12</v>
      </c>
      <c r="H1058">
        <v>1091</v>
      </c>
      <c r="I1058">
        <v>19</v>
      </c>
      <c r="J1058">
        <v>7</v>
      </c>
      <c r="K1058">
        <v>0.98288288288288195</v>
      </c>
      <c r="L1058">
        <v>0.99362477231329605</v>
      </c>
      <c r="M1058">
        <v>1.0109289617486299</v>
      </c>
      <c r="N1058">
        <v>0.98822463768115898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831</v>
      </c>
      <c r="F1059">
        <v>859</v>
      </c>
      <c r="G1059">
        <v>28</v>
      </c>
      <c r="H1059">
        <v>757</v>
      </c>
      <c r="I1059">
        <v>74</v>
      </c>
      <c r="J1059">
        <v>102</v>
      </c>
      <c r="K1059">
        <v>0.91095066185318896</v>
      </c>
      <c r="L1059">
        <v>0.88125727590221103</v>
      </c>
      <c r="M1059">
        <v>0.96740395809080304</v>
      </c>
      <c r="N1059">
        <v>0.89585798816567996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273</v>
      </c>
      <c r="F1060">
        <v>293</v>
      </c>
      <c r="G1060">
        <v>20</v>
      </c>
      <c r="H1060">
        <v>187</v>
      </c>
      <c r="I1060">
        <v>86</v>
      </c>
      <c r="J1060">
        <v>106</v>
      </c>
      <c r="K1060">
        <v>0.68498168498168499</v>
      </c>
      <c r="L1060">
        <v>0.63822525597269597</v>
      </c>
      <c r="M1060">
        <v>0.93174061433447097</v>
      </c>
      <c r="N1060">
        <v>0.66077738515900997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1043</v>
      </c>
      <c r="F1061">
        <v>1098</v>
      </c>
      <c r="G1061">
        <v>55</v>
      </c>
      <c r="H1061">
        <v>1040</v>
      </c>
      <c r="I1061">
        <v>3</v>
      </c>
      <c r="J1061">
        <v>58</v>
      </c>
      <c r="K1061">
        <v>0.99712368168744003</v>
      </c>
      <c r="L1061">
        <v>0.947176684881602</v>
      </c>
      <c r="M1061">
        <v>0.94990892531876103</v>
      </c>
      <c r="N1061">
        <v>0.97150864082204502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843</v>
      </c>
      <c r="F1062">
        <v>859</v>
      </c>
      <c r="G1062">
        <v>16</v>
      </c>
      <c r="H1062">
        <v>779</v>
      </c>
      <c r="I1062">
        <v>64</v>
      </c>
      <c r="J1062">
        <v>80</v>
      </c>
      <c r="K1062">
        <v>0.924080664294187</v>
      </c>
      <c r="L1062">
        <v>0.906868451688009</v>
      </c>
      <c r="M1062">
        <v>0.98137369033760102</v>
      </c>
      <c r="N1062">
        <v>0.91539365452408905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287</v>
      </c>
      <c r="F1063">
        <v>293</v>
      </c>
      <c r="G1063">
        <v>6</v>
      </c>
      <c r="H1063">
        <v>189</v>
      </c>
      <c r="I1063">
        <v>98</v>
      </c>
      <c r="J1063">
        <v>104</v>
      </c>
      <c r="K1063">
        <v>0.65853658536585302</v>
      </c>
      <c r="L1063">
        <v>0.64505119453924897</v>
      </c>
      <c r="M1063">
        <v>0.97952218430034099</v>
      </c>
      <c r="N1063">
        <v>0.65172413793103401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1136</v>
      </c>
      <c r="F1064">
        <v>1140</v>
      </c>
      <c r="G1064">
        <v>4</v>
      </c>
      <c r="H1064">
        <v>1131</v>
      </c>
      <c r="I1064">
        <v>5</v>
      </c>
      <c r="J1064">
        <v>9</v>
      </c>
      <c r="K1064">
        <v>0.99559859154929498</v>
      </c>
      <c r="L1064">
        <v>0.99210526315789405</v>
      </c>
      <c r="M1064">
        <v>0.99649122807017498</v>
      </c>
      <c r="N1064">
        <v>0.99384885764499098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947</v>
      </c>
      <c r="F1065">
        <v>869</v>
      </c>
      <c r="G1065">
        <v>78</v>
      </c>
      <c r="H1065">
        <v>818</v>
      </c>
      <c r="I1065">
        <v>129</v>
      </c>
      <c r="J1065">
        <v>51</v>
      </c>
      <c r="K1065">
        <v>0.86378035902851102</v>
      </c>
      <c r="L1065">
        <v>0.94131185270425699</v>
      </c>
      <c r="M1065">
        <v>1.0897583429228901</v>
      </c>
      <c r="N1065">
        <v>0.90088105726872203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245</v>
      </c>
      <c r="F1066">
        <v>247</v>
      </c>
      <c r="G1066">
        <v>2</v>
      </c>
      <c r="H1066">
        <v>170</v>
      </c>
      <c r="I1066">
        <v>75</v>
      </c>
      <c r="J1066">
        <v>77</v>
      </c>
      <c r="K1066">
        <v>0.69387755102040805</v>
      </c>
      <c r="L1066">
        <v>0.68825910931173995</v>
      </c>
      <c r="M1066">
        <v>0.99190283400809698</v>
      </c>
      <c r="N1066">
        <v>0.69105691056910501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1135</v>
      </c>
      <c r="F1067">
        <v>1140</v>
      </c>
      <c r="G1067">
        <v>5</v>
      </c>
      <c r="H1067">
        <v>1126</v>
      </c>
      <c r="I1067">
        <v>9</v>
      </c>
      <c r="J1067">
        <v>14</v>
      </c>
      <c r="K1067">
        <v>0.99207048458149705</v>
      </c>
      <c r="L1067">
        <v>0.987719298245614</v>
      </c>
      <c r="M1067">
        <v>0.99561403508771895</v>
      </c>
      <c r="N1067">
        <v>0.98989010989010995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940</v>
      </c>
      <c r="F1068">
        <v>869</v>
      </c>
      <c r="G1068">
        <v>71</v>
      </c>
      <c r="H1068">
        <v>816</v>
      </c>
      <c r="I1068">
        <v>124</v>
      </c>
      <c r="J1068">
        <v>53</v>
      </c>
      <c r="K1068">
        <v>0.86808510638297798</v>
      </c>
      <c r="L1068">
        <v>0.93901035673187505</v>
      </c>
      <c r="M1068">
        <v>1.08170310701956</v>
      </c>
      <c r="N1068">
        <v>0.90215588723051399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259</v>
      </c>
      <c r="F1069">
        <v>247</v>
      </c>
      <c r="G1069">
        <v>12</v>
      </c>
      <c r="H1069">
        <v>186</v>
      </c>
      <c r="I1069">
        <v>73</v>
      </c>
      <c r="J1069">
        <v>61</v>
      </c>
      <c r="K1069">
        <v>0.71814671814671804</v>
      </c>
      <c r="L1069">
        <v>0.75303643724696301</v>
      </c>
      <c r="M1069">
        <v>1.0485829959514099</v>
      </c>
      <c r="N1069">
        <v>0.73517786561264797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1109</v>
      </c>
      <c r="F1070">
        <v>1140</v>
      </c>
      <c r="G1070">
        <v>31</v>
      </c>
      <c r="H1070">
        <v>1103</v>
      </c>
      <c r="I1070">
        <v>6</v>
      </c>
      <c r="J1070">
        <v>37</v>
      </c>
      <c r="K1070">
        <v>0.99458972046889005</v>
      </c>
      <c r="L1070">
        <v>0.96754385964912204</v>
      </c>
      <c r="M1070">
        <v>0.97280701754385901</v>
      </c>
      <c r="N1070">
        <v>0.98088039128501503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863</v>
      </c>
      <c r="F1071">
        <v>869</v>
      </c>
      <c r="G1071">
        <v>6</v>
      </c>
      <c r="H1071">
        <v>766</v>
      </c>
      <c r="I1071">
        <v>97</v>
      </c>
      <c r="J1071">
        <v>103</v>
      </c>
      <c r="K1071">
        <v>0.88760139049826103</v>
      </c>
      <c r="L1071">
        <v>0.88147295742232401</v>
      </c>
      <c r="M1071">
        <v>0.99309551208285296</v>
      </c>
      <c r="N1071">
        <v>0.88452655889145504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251</v>
      </c>
      <c r="F1072">
        <v>247</v>
      </c>
      <c r="G1072">
        <v>4</v>
      </c>
      <c r="H1072">
        <v>189</v>
      </c>
      <c r="I1072">
        <v>62</v>
      </c>
      <c r="J1072">
        <v>58</v>
      </c>
      <c r="K1072">
        <v>0.75298804780876405</v>
      </c>
      <c r="L1072">
        <v>0.76518218623481704</v>
      </c>
      <c r="M1072">
        <v>1.0161943319838</v>
      </c>
      <c r="N1072">
        <v>0.75903614457831303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977</v>
      </c>
      <c r="F1073">
        <v>997</v>
      </c>
      <c r="G1073">
        <v>20</v>
      </c>
      <c r="H1073">
        <v>968</v>
      </c>
      <c r="I1073">
        <v>9</v>
      </c>
      <c r="J1073">
        <v>29</v>
      </c>
      <c r="K1073">
        <v>0.99078812691913998</v>
      </c>
      <c r="L1073">
        <v>0.97091273821464397</v>
      </c>
      <c r="M1073">
        <v>0.97993981945837505</v>
      </c>
      <c r="N1073">
        <v>0.98074974670719295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846</v>
      </c>
      <c r="F1074">
        <v>810</v>
      </c>
      <c r="G1074">
        <v>36</v>
      </c>
      <c r="H1074">
        <v>760</v>
      </c>
      <c r="I1074">
        <v>86</v>
      </c>
      <c r="J1074">
        <v>50</v>
      </c>
      <c r="K1074">
        <v>0.89834515366430201</v>
      </c>
      <c r="L1074">
        <v>0.938271604938271</v>
      </c>
      <c r="M1074">
        <v>1.0444444444444401</v>
      </c>
      <c r="N1074">
        <v>0.917874396135265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243</v>
      </c>
      <c r="F1075">
        <v>250</v>
      </c>
      <c r="G1075">
        <v>7</v>
      </c>
      <c r="H1075">
        <v>172</v>
      </c>
      <c r="I1075">
        <v>71</v>
      </c>
      <c r="J1075">
        <v>78</v>
      </c>
      <c r="K1075">
        <v>0.70781893004115204</v>
      </c>
      <c r="L1075">
        <v>0.68799999999999994</v>
      </c>
      <c r="M1075">
        <v>0.97199999999999998</v>
      </c>
      <c r="N1075">
        <v>0.697768762677484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981</v>
      </c>
      <c r="F1076">
        <v>997</v>
      </c>
      <c r="G1076">
        <v>16</v>
      </c>
      <c r="H1076">
        <v>976</v>
      </c>
      <c r="I1076">
        <v>5</v>
      </c>
      <c r="J1076">
        <v>21</v>
      </c>
      <c r="K1076">
        <v>0.99490316004077395</v>
      </c>
      <c r="L1076">
        <v>0.97893681043129299</v>
      </c>
      <c r="M1076">
        <v>0.98395185556669995</v>
      </c>
      <c r="N1076">
        <v>0.98685540950454997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805</v>
      </c>
      <c r="F1077">
        <v>810</v>
      </c>
      <c r="G1077">
        <v>5</v>
      </c>
      <c r="H1077">
        <v>742</v>
      </c>
      <c r="I1077">
        <v>63</v>
      </c>
      <c r="J1077">
        <v>68</v>
      </c>
      <c r="K1077">
        <v>0.92173913043478195</v>
      </c>
      <c r="L1077">
        <v>0.91604938271604897</v>
      </c>
      <c r="M1077">
        <v>0.99382716049382702</v>
      </c>
      <c r="N1077">
        <v>0.918885448916408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228</v>
      </c>
      <c r="F1078">
        <v>250</v>
      </c>
      <c r="G1078">
        <v>22</v>
      </c>
      <c r="H1078">
        <v>172</v>
      </c>
      <c r="I1078">
        <v>56</v>
      </c>
      <c r="J1078">
        <v>78</v>
      </c>
      <c r="K1078">
        <v>0.75438596491228005</v>
      </c>
      <c r="L1078">
        <v>0.68799999999999994</v>
      </c>
      <c r="M1078">
        <v>0.91200000000000003</v>
      </c>
      <c r="N1078">
        <v>0.71966527196652696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992</v>
      </c>
      <c r="F1079">
        <v>997</v>
      </c>
      <c r="G1079">
        <v>5</v>
      </c>
      <c r="H1079">
        <v>987</v>
      </c>
      <c r="I1079">
        <v>5</v>
      </c>
      <c r="J1079">
        <v>10</v>
      </c>
      <c r="K1079">
        <v>0.99495967741935398</v>
      </c>
      <c r="L1079">
        <v>0.98996990972918697</v>
      </c>
      <c r="M1079">
        <v>0.99498495486459304</v>
      </c>
      <c r="N1079">
        <v>0.99245852187028605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804</v>
      </c>
      <c r="F1080">
        <v>810</v>
      </c>
      <c r="G1080">
        <v>6</v>
      </c>
      <c r="H1080">
        <v>743</v>
      </c>
      <c r="I1080">
        <v>61</v>
      </c>
      <c r="J1080">
        <v>67</v>
      </c>
      <c r="K1080">
        <v>0.92412935323383005</v>
      </c>
      <c r="L1080">
        <v>0.91728395061728396</v>
      </c>
      <c r="M1080">
        <v>0.99259259259259203</v>
      </c>
      <c r="N1080">
        <v>0.92069392812887196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264</v>
      </c>
      <c r="F1081">
        <v>250</v>
      </c>
      <c r="G1081">
        <v>14</v>
      </c>
      <c r="H1081">
        <v>181</v>
      </c>
      <c r="I1081">
        <v>83</v>
      </c>
      <c r="J1081">
        <v>69</v>
      </c>
      <c r="K1081">
        <v>0.68560606060606</v>
      </c>
      <c r="L1081">
        <v>0.72399999999999998</v>
      </c>
      <c r="M1081">
        <v>1.056</v>
      </c>
      <c r="N1081">
        <v>0.70428015564202295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938</v>
      </c>
      <c r="F1082">
        <v>937</v>
      </c>
      <c r="G1082">
        <v>1</v>
      </c>
      <c r="H1082">
        <v>928</v>
      </c>
      <c r="I1082">
        <v>10</v>
      </c>
      <c r="J1082">
        <v>9</v>
      </c>
      <c r="K1082">
        <v>0.98933901918976497</v>
      </c>
      <c r="L1082">
        <v>0.99039487726787601</v>
      </c>
      <c r="M1082">
        <v>1.0010672358591199</v>
      </c>
      <c r="N1082">
        <v>0.98986666666666601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689</v>
      </c>
      <c r="F1083">
        <v>703</v>
      </c>
      <c r="G1083">
        <v>14</v>
      </c>
      <c r="H1083">
        <v>587</v>
      </c>
      <c r="I1083">
        <v>102</v>
      </c>
      <c r="J1083">
        <v>116</v>
      </c>
      <c r="K1083">
        <v>0.85195936139332296</v>
      </c>
      <c r="L1083">
        <v>0.834992887624466</v>
      </c>
      <c r="M1083">
        <v>0.98008534850640106</v>
      </c>
      <c r="N1083">
        <v>0.84339080459770099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212</v>
      </c>
      <c r="F1084">
        <v>199</v>
      </c>
      <c r="G1084">
        <v>13</v>
      </c>
      <c r="H1084">
        <v>151</v>
      </c>
      <c r="I1084">
        <v>61</v>
      </c>
      <c r="J1084">
        <v>48</v>
      </c>
      <c r="K1084">
        <v>0.71226415094339601</v>
      </c>
      <c r="L1084">
        <v>0.75879396984924596</v>
      </c>
      <c r="M1084">
        <v>1.06532663316582</v>
      </c>
      <c r="N1084">
        <v>0.73479318734793098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976</v>
      </c>
      <c r="F1085">
        <v>937</v>
      </c>
      <c r="G1085">
        <v>39</v>
      </c>
      <c r="H1085">
        <v>922</v>
      </c>
      <c r="I1085">
        <v>54</v>
      </c>
      <c r="J1085">
        <v>15</v>
      </c>
      <c r="K1085">
        <v>0.94467213114754101</v>
      </c>
      <c r="L1085">
        <v>0.98399146211312705</v>
      </c>
      <c r="M1085">
        <v>1.04162219850586</v>
      </c>
      <c r="N1085">
        <v>0.96393099843178198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719</v>
      </c>
      <c r="F1086">
        <v>703</v>
      </c>
      <c r="G1086">
        <v>16</v>
      </c>
      <c r="H1086">
        <v>628</v>
      </c>
      <c r="I1086">
        <v>91</v>
      </c>
      <c r="J1086">
        <v>75</v>
      </c>
      <c r="K1086">
        <v>0.87343532684283698</v>
      </c>
      <c r="L1086">
        <v>0.89331436699857703</v>
      </c>
      <c r="M1086">
        <v>1.02275960170697</v>
      </c>
      <c r="N1086">
        <v>0.88326300984528805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193</v>
      </c>
      <c r="F1087">
        <v>199</v>
      </c>
      <c r="G1087">
        <v>6</v>
      </c>
      <c r="H1087">
        <v>154</v>
      </c>
      <c r="I1087">
        <v>39</v>
      </c>
      <c r="J1087">
        <v>45</v>
      </c>
      <c r="K1087">
        <v>0.79792746113989599</v>
      </c>
      <c r="L1087">
        <v>0.77386934673366803</v>
      </c>
      <c r="M1087">
        <v>0.96984924623115498</v>
      </c>
      <c r="N1087">
        <v>0.78571428571428503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939</v>
      </c>
      <c r="F1088">
        <v>937</v>
      </c>
      <c r="G1088">
        <v>2</v>
      </c>
      <c r="H1088">
        <v>932</v>
      </c>
      <c r="I1088">
        <v>7</v>
      </c>
      <c r="J1088">
        <v>5</v>
      </c>
      <c r="K1088">
        <v>0.99254526091586703</v>
      </c>
      <c r="L1088">
        <v>0.99466382070437498</v>
      </c>
      <c r="M1088">
        <v>1.0021344717182401</v>
      </c>
      <c r="N1088">
        <v>0.993603411513859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728</v>
      </c>
      <c r="F1089">
        <v>703</v>
      </c>
      <c r="G1089">
        <v>25</v>
      </c>
      <c r="H1089">
        <v>635</v>
      </c>
      <c r="I1089">
        <v>93</v>
      </c>
      <c r="J1089">
        <v>68</v>
      </c>
      <c r="K1089">
        <v>0.87225274725274704</v>
      </c>
      <c r="L1089">
        <v>0.903271692745377</v>
      </c>
      <c r="M1089">
        <v>1.03556187766714</v>
      </c>
      <c r="N1089">
        <v>0.88749126484975505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184</v>
      </c>
      <c r="F1090">
        <v>199</v>
      </c>
      <c r="G1090">
        <v>15</v>
      </c>
      <c r="H1090">
        <v>146</v>
      </c>
      <c r="I1090">
        <v>38</v>
      </c>
      <c r="J1090">
        <v>53</v>
      </c>
      <c r="K1090">
        <v>0.79347826086956497</v>
      </c>
      <c r="L1090">
        <v>0.733668341708542</v>
      </c>
      <c r="M1090">
        <v>0.92462311557788901</v>
      </c>
      <c r="N1090">
        <v>0.76240208877284499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1200</v>
      </c>
      <c r="F1091">
        <v>1224</v>
      </c>
      <c r="G1091">
        <v>24</v>
      </c>
      <c r="H1091">
        <v>1191</v>
      </c>
      <c r="I1091">
        <v>9</v>
      </c>
      <c r="J1091">
        <v>33</v>
      </c>
      <c r="K1091">
        <v>0.99250000000000005</v>
      </c>
      <c r="L1091">
        <v>0.97303921568627405</v>
      </c>
      <c r="M1091">
        <v>0.98039215686274495</v>
      </c>
      <c r="N1091">
        <v>0.98267326732673199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569</v>
      </c>
      <c r="F1092">
        <v>647</v>
      </c>
      <c r="G1092">
        <v>78</v>
      </c>
      <c r="H1092">
        <v>535</v>
      </c>
      <c r="I1092">
        <v>34</v>
      </c>
      <c r="J1092">
        <v>112</v>
      </c>
      <c r="K1092">
        <v>0.94024604569420001</v>
      </c>
      <c r="L1092">
        <v>0.82689335394126695</v>
      </c>
      <c r="M1092">
        <v>0.87944358578052495</v>
      </c>
      <c r="N1092">
        <v>0.87993421052631504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222</v>
      </c>
      <c r="F1093">
        <v>217</v>
      </c>
      <c r="G1093">
        <v>5</v>
      </c>
      <c r="H1093">
        <v>131</v>
      </c>
      <c r="I1093">
        <v>91</v>
      </c>
      <c r="J1093">
        <v>86</v>
      </c>
      <c r="K1093">
        <v>0.59009009009008995</v>
      </c>
      <c r="L1093">
        <v>0.60368663594469996</v>
      </c>
      <c r="M1093">
        <v>1.0230414746543699</v>
      </c>
      <c r="N1093">
        <v>0.596810933940774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1182</v>
      </c>
      <c r="F1094">
        <v>1224</v>
      </c>
      <c r="G1094">
        <v>42</v>
      </c>
      <c r="H1094">
        <v>1169</v>
      </c>
      <c r="I1094">
        <v>13</v>
      </c>
      <c r="J1094">
        <v>55</v>
      </c>
      <c r="K1094">
        <v>0.98900169204737698</v>
      </c>
      <c r="L1094">
        <v>0.95506535947712401</v>
      </c>
      <c r="M1094">
        <v>0.96568627450980304</v>
      </c>
      <c r="N1094">
        <v>0.97173732335827101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633</v>
      </c>
      <c r="F1095">
        <v>647</v>
      </c>
      <c r="G1095">
        <v>14</v>
      </c>
      <c r="H1095">
        <v>595</v>
      </c>
      <c r="I1095">
        <v>38</v>
      </c>
      <c r="J1095">
        <v>52</v>
      </c>
      <c r="K1095">
        <v>0.93996840442338003</v>
      </c>
      <c r="L1095">
        <v>0.91962905718701704</v>
      </c>
      <c r="M1095">
        <v>0.97836166924265799</v>
      </c>
      <c r="N1095">
        <v>0.929687499999999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225</v>
      </c>
      <c r="F1096">
        <v>217</v>
      </c>
      <c r="G1096">
        <v>8</v>
      </c>
      <c r="H1096">
        <v>168</v>
      </c>
      <c r="I1096">
        <v>57</v>
      </c>
      <c r="J1096">
        <v>49</v>
      </c>
      <c r="K1096">
        <v>0.74666666666666603</v>
      </c>
      <c r="L1096">
        <v>0.77419354838709598</v>
      </c>
      <c r="M1096">
        <v>1.036866359447</v>
      </c>
      <c r="N1096">
        <v>0.76018099547511297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1237</v>
      </c>
      <c r="F1097">
        <v>1224</v>
      </c>
      <c r="G1097">
        <v>13</v>
      </c>
      <c r="H1097">
        <v>1214</v>
      </c>
      <c r="I1097">
        <v>23</v>
      </c>
      <c r="J1097">
        <v>10</v>
      </c>
      <c r="K1097">
        <v>0.98140662894098596</v>
      </c>
      <c r="L1097">
        <v>0.99183006535947704</v>
      </c>
      <c r="M1097">
        <v>1.0106209150326699</v>
      </c>
      <c r="N1097">
        <v>0.986590816741162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643</v>
      </c>
      <c r="F1098">
        <v>647</v>
      </c>
      <c r="G1098">
        <v>4</v>
      </c>
      <c r="H1098">
        <v>602</v>
      </c>
      <c r="I1098">
        <v>41</v>
      </c>
      <c r="J1098">
        <v>45</v>
      </c>
      <c r="K1098">
        <v>0.93623639191290797</v>
      </c>
      <c r="L1098">
        <v>0.93044822256568704</v>
      </c>
      <c r="M1098">
        <v>0.99381761978361605</v>
      </c>
      <c r="N1098">
        <v>0.93333333333333302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220</v>
      </c>
      <c r="F1099">
        <v>217</v>
      </c>
      <c r="G1099">
        <v>3</v>
      </c>
      <c r="H1099">
        <v>172</v>
      </c>
      <c r="I1099">
        <v>48</v>
      </c>
      <c r="J1099">
        <v>45</v>
      </c>
      <c r="K1099">
        <v>0.78181818181818097</v>
      </c>
      <c r="L1099">
        <v>0.79262672811059898</v>
      </c>
      <c r="M1099">
        <v>1.0138248847926199</v>
      </c>
      <c r="N1099">
        <v>0.78718535469107498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1036</v>
      </c>
      <c r="F1100">
        <v>1053</v>
      </c>
      <c r="G1100">
        <v>17</v>
      </c>
      <c r="H1100">
        <v>1026</v>
      </c>
      <c r="I1100">
        <v>10</v>
      </c>
      <c r="J1100">
        <v>27</v>
      </c>
      <c r="K1100">
        <v>0.99034749034749003</v>
      </c>
      <c r="L1100">
        <v>0.97435897435897401</v>
      </c>
      <c r="M1100">
        <v>0.98385565052231705</v>
      </c>
      <c r="N1100">
        <v>0.98228817616084196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618</v>
      </c>
      <c r="I1101">
        <v>67</v>
      </c>
      <c r="J1101">
        <v>98</v>
      </c>
      <c r="K1101">
        <v>0.90218978102189695</v>
      </c>
      <c r="L1101">
        <v>0.86312849162011096</v>
      </c>
      <c r="M1101">
        <v>0.95670391061452498</v>
      </c>
      <c r="N1101">
        <v>0.88222698072805095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255</v>
      </c>
      <c r="F1102">
        <v>224</v>
      </c>
      <c r="G1102">
        <v>31</v>
      </c>
      <c r="H1102">
        <v>172</v>
      </c>
      <c r="I1102">
        <v>83</v>
      </c>
      <c r="J1102">
        <v>52</v>
      </c>
      <c r="K1102">
        <v>0.67450980392156801</v>
      </c>
      <c r="L1102">
        <v>0.76785714285714202</v>
      </c>
      <c r="M1102">
        <v>1.1383928571428501</v>
      </c>
      <c r="N1102">
        <v>0.71816283924843405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1027</v>
      </c>
      <c r="F1103">
        <v>1053</v>
      </c>
      <c r="G1103">
        <v>26</v>
      </c>
      <c r="H1103">
        <v>1013</v>
      </c>
      <c r="I1103">
        <v>14</v>
      </c>
      <c r="J1103">
        <v>40</v>
      </c>
      <c r="K1103">
        <v>0.98636806231742902</v>
      </c>
      <c r="L1103">
        <v>0.96201329534662805</v>
      </c>
      <c r="M1103">
        <v>0.97530864197530798</v>
      </c>
      <c r="N1103">
        <v>0.97403846153846096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715</v>
      </c>
      <c r="F1104">
        <v>716</v>
      </c>
      <c r="G1104">
        <v>1</v>
      </c>
      <c r="H1104">
        <v>643</v>
      </c>
      <c r="I1104">
        <v>72</v>
      </c>
      <c r="J1104">
        <v>73</v>
      </c>
      <c r="K1104">
        <v>0.899300699300699</v>
      </c>
      <c r="L1104">
        <v>0.89804469273743004</v>
      </c>
      <c r="M1104">
        <v>0.99860335195530703</v>
      </c>
      <c r="N1104">
        <v>0.89867225716282295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221</v>
      </c>
      <c r="F1105">
        <v>224</v>
      </c>
      <c r="G1105">
        <v>3</v>
      </c>
      <c r="H1105">
        <v>161</v>
      </c>
      <c r="I1105">
        <v>60</v>
      </c>
      <c r="J1105">
        <v>63</v>
      </c>
      <c r="K1105">
        <v>0.72850678733031604</v>
      </c>
      <c r="L1105">
        <v>0.71875</v>
      </c>
      <c r="M1105">
        <v>0.98660714285714202</v>
      </c>
      <c r="N1105">
        <v>0.72359550561797703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1055</v>
      </c>
      <c r="F1106">
        <v>1053</v>
      </c>
      <c r="G1106">
        <v>2</v>
      </c>
      <c r="H1106">
        <v>1048</v>
      </c>
      <c r="I1106">
        <v>7</v>
      </c>
      <c r="J1106">
        <v>5</v>
      </c>
      <c r="K1106">
        <v>0.99336492890995198</v>
      </c>
      <c r="L1106">
        <v>0.99525166191832803</v>
      </c>
      <c r="M1106">
        <v>1.0018993352326599</v>
      </c>
      <c r="N1106">
        <v>0.99430740037950605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716</v>
      </c>
      <c r="F1107">
        <v>716</v>
      </c>
      <c r="G1107">
        <v>0</v>
      </c>
      <c r="H1107">
        <v>646</v>
      </c>
      <c r="I1107">
        <v>70</v>
      </c>
      <c r="J1107">
        <v>70</v>
      </c>
      <c r="K1107">
        <v>0.90223463687150796</v>
      </c>
      <c r="L1107">
        <v>0.90223463687150796</v>
      </c>
      <c r="M1107">
        <v>1</v>
      </c>
      <c r="N1107">
        <v>0.90223463687150796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202</v>
      </c>
      <c r="F1108">
        <v>224</v>
      </c>
      <c r="G1108">
        <v>22</v>
      </c>
      <c r="H1108">
        <v>159</v>
      </c>
      <c r="I1108">
        <v>43</v>
      </c>
      <c r="J1108">
        <v>65</v>
      </c>
      <c r="K1108">
        <v>0.78712871287128705</v>
      </c>
      <c r="L1108">
        <v>0.70982142857142805</v>
      </c>
      <c r="M1108">
        <v>0.90178571428571397</v>
      </c>
      <c r="N1108">
        <v>0.74647887323943596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1131</v>
      </c>
      <c r="F1109">
        <v>1101</v>
      </c>
      <c r="G1109">
        <v>30</v>
      </c>
      <c r="H1109">
        <v>1097</v>
      </c>
      <c r="I1109">
        <v>34</v>
      </c>
      <c r="J1109">
        <v>4</v>
      </c>
      <c r="K1109">
        <v>0.96993810786914203</v>
      </c>
      <c r="L1109">
        <v>0.99636693914622998</v>
      </c>
      <c r="M1109">
        <v>1.0272479564032599</v>
      </c>
      <c r="N1109">
        <v>0.98297491039426499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588</v>
      </c>
      <c r="F1110">
        <v>614</v>
      </c>
      <c r="G1110">
        <v>26</v>
      </c>
      <c r="H1110">
        <v>510</v>
      </c>
      <c r="I1110">
        <v>78</v>
      </c>
      <c r="J1110">
        <v>104</v>
      </c>
      <c r="K1110">
        <v>0.86734693877550995</v>
      </c>
      <c r="L1110">
        <v>0.83061889250814303</v>
      </c>
      <c r="M1110">
        <v>0.95765472312703503</v>
      </c>
      <c r="N1110">
        <v>0.84858569051580701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258</v>
      </c>
      <c r="F1111">
        <v>228</v>
      </c>
      <c r="G1111">
        <v>30</v>
      </c>
      <c r="H1111">
        <v>153</v>
      </c>
      <c r="I1111">
        <v>105</v>
      </c>
      <c r="J1111">
        <v>75</v>
      </c>
      <c r="K1111">
        <v>0.59302325581395299</v>
      </c>
      <c r="L1111">
        <v>0.67105263157894701</v>
      </c>
      <c r="M1111">
        <v>1.1315789473684199</v>
      </c>
      <c r="N1111">
        <v>0.62962962962962898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1115</v>
      </c>
      <c r="F1112">
        <v>1101</v>
      </c>
      <c r="G1112">
        <v>14</v>
      </c>
      <c r="H1112">
        <v>1100</v>
      </c>
      <c r="I1112">
        <v>15</v>
      </c>
      <c r="J1112">
        <v>1</v>
      </c>
      <c r="K1112">
        <v>0.98654708520179302</v>
      </c>
      <c r="L1112">
        <v>0.999091734786557</v>
      </c>
      <c r="M1112">
        <v>1.0127157129881901</v>
      </c>
      <c r="N1112">
        <v>0.99277978339350104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610</v>
      </c>
      <c r="F1113">
        <v>614</v>
      </c>
      <c r="G1113">
        <v>4</v>
      </c>
      <c r="H1113">
        <v>543</v>
      </c>
      <c r="I1113">
        <v>67</v>
      </c>
      <c r="J1113">
        <v>71</v>
      </c>
      <c r="K1113">
        <v>0.89016393442622899</v>
      </c>
      <c r="L1113">
        <v>0.88436482084690504</v>
      </c>
      <c r="M1113">
        <v>0.99348534201954397</v>
      </c>
      <c r="N1113">
        <v>0.88725490196078405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241</v>
      </c>
      <c r="F1114">
        <v>228</v>
      </c>
      <c r="G1114">
        <v>13</v>
      </c>
      <c r="H1114">
        <v>173</v>
      </c>
      <c r="I1114">
        <v>68</v>
      </c>
      <c r="J1114">
        <v>55</v>
      </c>
      <c r="K1114">
        <v>0.71784232365145195</v>
      </c>
      <c r="L1114">
        <v>0.75877192982456099</v>
      </c>
      <c r="M1114">
        <v>1.0570175438596401</v>
      </c>
      <c r="N1114">
        <v>0.73773987206823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1111</v>
      </c>
      <c r="F1115">
        <v>1101</v>
      </c>
      <c r="G1115">
        <v>10</v>
      </c>
      <c r="H1115">
        <v>1099</v>
      </c>
      <c r="I1115">
        <v>12</v>
      </c>
      <c r="J1115">
        <v>2</v>
      </c>
      <c r="K1115">
        <v>0.98919891989198905</v>
      </c>
      <c r="L1115">
        <v>0.99818346957311499</v>
      </c>
      <c r="M1115">
        <v>1.0090826521344201</v>
      </c>
      <c r="N1115">
        <v>0.993670886075949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606</v>
      </c>
      <c r="F1116">
        <v>614</v>
      </c>
      <c r="G1116">
        <v>8</v>
      </c>
      <c r="H1116">
        <v>541</v>
      </c>
      <c r="I1116">
        <v>65</v>
      </c>
      <c r="J1116">
        <v>73</v>
      </c>
      <c r="K1116">
        <v>0.89273927392739205</v>
      </c>
      <c r="L1116">
        <v>0.88110749185667703</v>
      </c>
      <c r="M1116">
        <v>0.98697068403908705</v>
      </c>
      <c r="N1116">
        <v>0.88688524590163897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210</v>
      </c>
      <c r="F1117">
        <v>228</v>
      </c>
      <c r="G1117">
        <v>18</v>
      </c>
      <c r="H1117">
        <v>163</v>
      </c>
      <c r="I1117">
        <v>47</v>
      </c>
      <c r="J1117">
        <v>65</v>
      </c>
      <c r="K1117">
        <v>0.77619047619047599</v>
      </c>
      <c r="L1117">
        <v>0.71491228070175405</v>
      </c>
      <c r="M1117">
        <v>0.92105263157894701</v>
      </c>
      <c r="N1117">
        <v>0.74429223744292194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1053</v>
      </c>
      <c r="F1118">
        <v>1044</v>
      </c>
      <c r="G1118">
        <v>9</v>
      </c>
      <c r="H1118">
        <v>1042</v>
      </c>
      <c r="I1118">
        <v>11</v>
      </c>
      <c r="J1118">
        <v>2</v>
      </c>
      <c r="K1118">
        <v>0.98955365622032199</v>
      </c>
      <c r="L1118">
        <v>0.998084291187739</v>
      </c>
      <c r="M1118">
        <v>1.0086206896551699</v>
      </c>
      <c r="N1118">
        <v>0.99380066762040997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707</v>
      </c>
      <c r="F1119">
        <v>668</v>
      </c>
      <c r="G1119">
        <v>39</v>
      </c>
      <c r="H1119">
        <v>612</v>
      </c>
      <c r="I1119">
        <v>95</v>
      </c>
      <c r="J1119">
        <v>56</v>
      </c>
      <c r="K1119">
        <v>0.86562942008486499</v>
      </c>
      <c r="L1119">
        <v>0.91616766467065802</v>
      </c>
      <c r="M1119">
        <v>1.05838323353293</v>
      </c>
      <c r="N1119">
        <v>0.89018181818181796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248</v>
      </c>
      <c r="F1120">
        <v>217</v>
      </c>
      <c r="G1120">
        <v>31</v>
      </c>
      <c r="H1120">
        <v>163</v>
      </c>
      <c r="I1120">
        <v>85</v>
      </c>
      <c r="J1120">
        <v>54</v>
      </c>
      <c r="K1120">
        <v>0.657258064516129</v>
      </c>
      <c r="L1120">
        <v>0.75115207373271797</v>
      </c>
      <c r="M1120">
        <v>1.1428571428571399</v>
      </c>
      <c r="N1120">
        <v>0.70107526881720394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1033</v>
      </c>
      <c r="F1121">
        <v>1044</v>
      </c>
      <c r="G1121">
        <v>11</v>
      </c>
      <c r="H1121">
        <v>1022</v>
      </c>
      <c r="I1121">
        <v>11</v>
      </c>
      <c r="J1121">
        <v>22</v>
      </c>
      <c r="K1121">
        <v>0.98935140367860597</v>
      </c>
      <c r="L1121">
        <v>0.97892720306513403</v>
      </c>
      <c r="M1121">
        <v>0.98946360153256696</v>
      </c>
      <c r="N1121">
        <v>0.98411169956668199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685</v>
      </c>
      <c r="F1122">
        <v>668</v>
      </c>
      <c r="G1122">
        <v>17</v>
      </c>
      <c r="H1122">
        <v>600</v>
      </c>
      <c r="I1122">
        <v>85</v>
      </c>
      <c r="J1122">
        <v>68</v>
      </c>
      <c r="K1122">
        <v>0.87591240875912402</v>
      </c>
      <c r="L1122">
        <v>0.89820359281437101</v>
      </c>
      <c r="M1122">
        <v>1.0254491017964</v>
      </c>
      <c r="N1122">
        <v>0.88691796008869095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215</v>
      </c>
      <c r="F1123">
        <v>217</v>
      </c>
      <c r="G1123">
        <v>2</v>
      </c>
      <c r="H1123">
        <v>164</v>
      </c>
      <c r="I1123">
        <v>51</v>
      </c>
      <c r="J1123">
        <v>53</v>
      </c>
      <c r="K1123">
        <v>0.76279069767441798</v>
      </c>
      <c r="L1123">
        <v>0.75576036866359397</v>
      </c>
      <c r="M1123">
        <v>0.990783410138248</v>
      </c>
      <c r="N1123">
        <v>0.75925925925925897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1043</v>
      </c>
      <c r="F1124">
        <v>1044</v>
      </c>
      <c r="G1124">
        <v>1</v>
      </c>
      <c r="H1124">
        <v>1039</v>
      </c>
      <c r="I1124">
        <v>4</v>
      </c>
      <c r="J1124">
        <v>5</v>
      </c>
      <c r="K1124">
        <v>0.99616490891658604</v>
      </c>
      <c r="L1124">
        <v>0.99521072796934795</v>
      </c>
      <c r="M1124">
        <v>0.99904214559386895</v>
      </c>
      <c r="N1124">
        <v>0.995687589841878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680</v>
      </c>
      <c r="F1125">
        <v>668</v>
      </c>
      <c r="G1125">
        <v>12</v>
      </c>
      <c r="H1125">
        <v>599</v>
      </c>
      <c r="I1125">
        <v>81</v>
      </c>
      <c r="J1125">
        <v>69</v>
      </c>
      <c r="K1125">
        <v>0.88088235294117601</v>
      </c>
      <c r="L1125">
        <v>0.89670658682634696</v>
      </c>
      <c r="M1125">
        <v>1.0179640718562799</v>
      </c>
      <c r="N1125">
        <v>0.88872403560830804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203</v>
      </c>
      <c r="F1126">
        <v>217</v>
      </c>
      <c r="G1126">
        <v>14</v>
      </c>
      <c r="H1126">
        <v>159</v>
      </c>
      <c r="I1126">
        <v>44</v>
      </c>
      <c r="J1126">
        <v>58</v>
      </c>
      <c r="K1126">
        <v>0.78325123152709297</v>
      </c>
      <c r="L1126">
        <v>0.73271889400921597</v>
      </c>
      <c r="M1126">
        <v>0.93548387096774099</v>
      </c>
      <c r="N1126">
        <v>0.75714285714285701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948</v>
      </c>
      <c r="F1127">
        <v>915</v>
      </c>
      <c r="G1127">
        <v>33</v>
      </c>
      <c r="H1127">
        <v>911</v>
      </c>
      <c r="I1127">
        <v>37</v>
      </c>
      <c r="J1127">
        <v>4</v>
      </c>
      <c r="K1127">
        <v>0.96097046413502096</v>
      </c>
      <c r="L1127">
        <v>0.99562841530054602</v>
      </c>
      <c r="M1127">
        <v>1.03606557377049</v>
      </c>
      <c r="N1127">
        <v>0.97799248523886195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676</v>
      </c>
      <c r="F1128">
        <v>701</v>
      </c>
      <c r="G1128">
        <v>25</v>
      </c>
      <c r="H1128">
        <v>618</v>
      </c>
      <c r="I1128">
        <v>58</v>
      </c>
      <c r="J1128">
        <v>83</v>
      </c>
      <c r="K1128">
        <v>0.914201183431952</v>
      </c>
      <c r="L1128">
        <v>0.88159771754636196</v>
      </c>
      <c r="M1128">
        <v>0.96433666191155398</v>
      </c>
      <c r="N1128">
        <v>0.89760348583877902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223</v>
      </c>
      <c r="F1129">
        <v>195</v>
      </c>
      <c r="G1129">
        <v>28</v>
      </c>
      <c r="H1129">
        <v>129</v>
      </c>
      <c r="I1129">
        <v>94</v>
      </c>
      <c r="J1129">
        <v>66</v>
      </c>
      <c r="K1129">
        <v>0.57847533632286996</v>
      </c>
      <c r="L1129">
        <v>0.66153846153846096</v>
      </c>
      <c r="M1129">
        <v>1.14358974358974</v>
      </c>
      <c r="N1129">
        <v>0.61722488038277501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911</v>
      </c>
      <c r="F1130">
        <v>915</v>
      </c>
      <c r="G1130">
        <v>4</v>
      </c>
      <c r="H1130">
        <v>886</v>
      </c>
      <c r="I1130">
        <v>25</v>
      </c>
      <c r="J1130">
        <v>29</v>
      </c>
      <c r="K1130">
        <v>0.972557628979143</v>
      </c>
      <c r="L1130">
        <v>0.96830601092896096</v>
      </c>
      <c r="M1130">
        <v>0.99562841530054602</v>
      </c>
      <c r="N1130">
        <v>0.97042716319824696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721</v>
      </c>
      <c r="F1131">
        <v>701</v>
      </c>
      <c r="G1131">
        <v>20</v>
      </c>
      <c r="H1131">
        <v>651</v>
      </c>
      <c r="I1131">
        <v>70</v>
      </c>
      <c r="J1131">
        <v>50</v>
      </c>
      <c r="K1131">
        <v>0.90291262135922301</v>
      </c>
      <c r="L1131">
        <v>0.92867332382310896</v>
      </c>
      <c r="M1131">
        <v>1.02853067047075</v>
      </c>
      <c r="N1131">
        <v>0.91561181434599104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195</v>
      </c>
      <c r="F1132">
        <v>195</v>
      </c>
      <c r="G1132">
        <v>0</v>
      </c>
      <c r="H1132">
        <v>137</v>
      </c>
      <c r="I1132">
        <v>58</v>
      </c>
      <c r="J1132">
        <v>58</v>
      </c>
      <c r="K1132">
        <v>0.70256410256410196</v>
      </c>
      <c r="L1132">
        <v>0.70256410256410196</v>
      </c>
      <c r="M1132">
        <v>1</v>
      </c>
      <c r="N1132">
        <v>0.70256410256410196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918</v>
      </c>
      <c r="F1133">
        <v>915</v>
      </c>
      <c r="G1133">
        <v>3</v>
      </c>
      <c r="H1133">
        <v>909</v>
      </c>
      <c r="I1133">
        <v>9</v>
      </c>
      <c r="J1133">
        <v>6</v>
      </c>
      <c r="K1133">
        <v>0.99019607843137203</v>
      </c>
      <c r="L1133">
        <v>0.99344262295081898</v>
      </c>
      <c r="M1133">
        <v>1.0032786885245899</v>
      </c>
      <c r="N1133">
        <v>0.99181669394435301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713</v>
      </c>
      <c r="F1134">
        <v>701</v>
      </c>
      <c r="G1134">
        <v>12</v>
      </c>
      <c r="H1134">
        <v>651</v>
      </c>
      <c r="I1134">
        <v>62</v>
      </c>
      <c r="J1134">
        <v>50</v>
      </c>
      <c r="K1134">
        <v>0.91304347826086896</v>
      </c>
      <c r="L1134">
        <v>0.92867332382310896</v>
      </c>
      <c r="M1134">
        <v>1.01711840228245</v>
      </c>
      <c r="N1134">
        <v>0.92079207920791994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186</v>
      </c>
      <c r="F1135">
        <v>195</v>
      </c>
      <c r="G1135">
        <v>9</v>
      </c>
      <c r="H1135">
        <v>151</v>
      </c>
      <c r="I1135">
        <v>35</v>
      </c>
      <c r="J1135">
        <v>44</v>
      </c>
      <c r="K1135">
        <v>0.81182795698924703</v>
      </c>
      <c r="L1135">
        <v>0.77435897435897405</v>
      </c>
      <c r="M1135">
        <v>0.95384615384615301</v>
      </c>
      <c r="N1135">
        <v>0.79265091863517001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1226</v>
      </c>
      <c r="F1136">
        <v>1230</v>
      </c>
      <c r="G1136">
        <v>4</v>
      </c>
      <c r="H1136">
        <v>1215</v>
      </c>
      <c r="I1136">
        <v>11</v>
      </c>
      <c r="J1136">
        <v>15</v>
      </c>
      <c r="K1136">
        <v>0.99102773246329501</v>
      </c>
      <c r="L1136">
        <v>0.98780487804878003</v>
      </c>
      <c r="M1136">
        <v>0.99674796747967398</v>
      </c>
      <c r="N1136">
        <v>0.98941368078175895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689</v>
      </c>
      <c r="F1137">
        <v>761</v>
      </c>
      <c r="G1137">
        <v>72</v>
      </c>
      <c r="H1137">
        <v>615</v>
      </c>
      <c r="I1137">
        <v>74</v>
      </c>
      <c r="J1137">
        <v>146</v>
      </c>
      <c r="K1137">
        <v>0.89259796806966596</v>
      </c>
      <c r="L1137">
        <v>0.80814717477003895</v>
      </c>
      <c r="M1137">
        <v>0.90538764783180004</v>
      </c>
      <c r="N1137">
        <v>0.84827586206896499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246</v>
      </c>
      <c r="F1138">
        <v>225</v>
      </c>
      <c r="G1138">
        <v>21</v>
      </c>
      <c r="H1138">
        <v>170</v>
      </c>
      <c r="I1138">
        <v>76</v>
      </c>
      <c r="J1138">
        <v>55</v>
      </c>
      <c r="K1138">
        <v>0.69105691056910501</v>
      </c>
      <c r="L1138">
        <v>0.75555555555555498</v>
      </c>
      <c r="M1138">
        <v>1.0933333333333299</v>
      </c>
      <c r="N1138">
        <v>0.72186836518046704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1247</v>
      </c>
      <c r="F1139">
        <v>1230</v>
      </c>
      <c r="G1139">
        <v>17</v>
      </c>
      <c r="H1139">
        <v>1220</v>
      </c>
      <c r="I1139">
        <v>27</v>
      </c>
      <c r="J1139">
        <v>10</v>
      </c>
      <c r="K1139">
        <v>0.97834803528468295</v>
      </c>
      <c r="L1139">
        <v>0.99186991869918695</v>
      </c>
      <c r="M1139">
        <v>1.01382113821138</v>
      </c>
      <c r="N1139">
        <v>0.98506257569640698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737</v>
      </c>
      <c r="F1140">
        <v>761</v>
      </c>
      <c r="G1140">
        <v>24</v>
      </c>
      <c r="H1140">
        <v>651</v>
      </c>
      <c r="I1140">
        <v>86</v>
      </c>
      <c r="J1140">
        <v>110</v>
      </c>
      <c r="K1140">
        <v>0.88331071913161396</v>
      </c>
      <c r="L1140">
        <v>0.85545335085413898</v>
      </c>
      <c r="M1140">
        <v>0.96846254927726605</v>
      </c>
      <c r="N1140">
        <v>0.86915887850467199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225</v>
      </c>
      <c r="F1141">
        <v>225</v>
      </c>
      <c r="G1141">
        <v>0</v>
      </c>
      <c r="H1141">
        <v>166</v>
      </c>
      <c r="I1141">
        <v>59</v>
      </c>
      <c r="J1141">
        <v>59</v>
      </c>
      <c r="K1141">
        <v>0.73777777777777698</v>
      </c>
      <c r="L1141">
        <v>0.73777777777777698</v>
      </c>
      <c r="M1141">
        <v>1</v>
      </c>
      <c r="N1141">
        <v>0.73777777777777698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1243</v>
      </c>
      <c r="F1142">
        <v>1230</v>
      </c>
      <c r="G1142">
        <v>13</v>
      </c>
      <c r="H1142">
        <v>1222</v>
      </c>
      <c r="I1142">
        <v>21</v>
      </c>
      <c r="J1142">
        <v>8</v>
      </c>
      <c r="K1142">
        <v>0.98310539018503595</v>
      </c>
      <c r="L1142">
        <v>0.99349593495934896</v>
      </c>
      <c r="M1142">
        <v>1.01056910569105</v>
      </c>
      <c r="N1142">
        <v>0.98827335220380097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767</v>
      </c>
      <c r="F1143">
        <v>761</v>
      </c>
      <c r="G1143">
        <v>6</v>
      </c>
      <c r="H1143">
        <v>675</v>
      </c>
      <c r="I1143">
        <v>92</v>
      </c>
      <c r="J1143">
        <v>86</v>
      </c>
      <c r="K1143">
        <v>0.88005215123859104</v>
      </c>
      <c r="L1143">
        <v>0.88699080157687205</v>
      </c>
      <c r="M1143">
        <v>1.0078843626806799</v>
      </c>
      <c r="N1143">
        <v>0.88350785340314097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230</v>
      </c>
      <c r="F1144">
        <v>225</v>
      </c>
      <c r="G1144">
        <v>5</v>
      </c>
      <c r="H1144">
        <v>177</v>
      </c>
      <c r="I1144">
        <v>53</v>
      </c>
      <c r="J1144">
        <v>48</v>
      </c>
      <c r="K1144">
        <v>0.76956521739130401</v>
      </c>
      <c r="L1144">
        <v>0.78666666666666596</v>
      </c>
      <c r="M1144">
        <v>1.0222222222222199</v>
      </c>
      <c r="N1144">
        <v>0.77802197802197803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1031</v>
      </c>
      <c r="F1145">
        <v>1035</v>
      </c>
      <c r="G1145">
        <v>4</v>
      </c>
      <c r="H1145">
        <v>1019</v>
      </c>
      <c r="I1145">
        <v>12</v>
      </c>
      <c r="J1145">
        <v>16</v>
      </c>
      <c r="K1145">
        <v>0.988360814742968</v>
      </c>
      <c r="L1145">
        <v>0.98454106280193199</v>
      </c>
      <c r="M1145">
        <v>0.99613526570048305</v>
      </c>
      <c r="N1145">
        <v>0.98644724104549797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798</v>
      </c>
      <c r="F1146">
        <v>827</v>
      </c>
      <c r="G1146">
        <v>29</v>
      </c>
      <c r="H1146">
        <v>720</v>
      </c>
      <c r="I1146">
        <v>78</v>
      </c>
      <c r="J1146">
        <v>107</v>
      </c>
      <c r="K1146">
        <v>0.90225563909774398</v>
      </c>
      <c r="L1146">
        <v>0.87061668681982995</v>
      </c>
      <c r="M1146">
        <v>0.96493349455864497</v>
      </c>
      <c r="N1146">
        <v>0.88615384615384596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266</v>
      </c>
      <c r="F1147">
        <v>243</v>
      </c>
      <c r="G1147">
        <v>23</v>
      </c>
      <c r="H1147">
        <v>154</v>
      </c>
      <c r="I1147">
        <v>112</v>
      </c>
      <c r="J1147">
        <v>89</v>
      </c>
      <c r="K1147">
        <v>0.57894736842105199</v>
      </c>
      <c r="L1147">
        <v>0.63374485596707797</v>
      </c>
      <c r="M1147">
        <v>1.0946502057613099</v>
      </c>
      <c r="N1147">
        <v>0.60510805500982301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1017</v>
      </c>
      <c r="F1148">
        <v>1035</v>
      </c>
      <c r="G1148">
        <v>18</v>
      </c>
      <c r="H1148">
        <v>1003</v>
      </c>
      <c r="I1148">
        <v>14</v>
      </c>
      <c r="J1148">
        <v>32</v>
      </c>
      <c r="K1148">
        <v>0.98623402163225105</v>
      </c>
      <c r="L1148">
        <v>0.96908212560386398</v>
      </c>
      <c r="M1148">
        <v>0.98260869565217301</v>
      </c>
      <c r="N1148">
        <v>0.977582846003898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828</v>
      </c>
      <c r="F1149">
        <v>827</v>
      </c>
      <c r="G1149">
        <v>1</v>
      </c>
      <c r="H1149">
        <v>758</v>
      </c>
      <c r="I1149">
        <v>70</v>
      </c>
      <c r="J1149">
        <v>69</v>
      </c>
      <c r="K1149">
        <v>0.91545893719806704</v>
      </c>
      <c r="L1149">
        <v>0.91656590084643197</v>
      </c>
      <c r="M1149">
        <v>1.0012091898427999</v>
      </c>
      <c r="N1149">
        <v>0.916012084592145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221</v>
      </c>
      <c r="F1150">
        <v>243</v>
      </c>
      <c r="G1150">
        <v>22</v>
      </c>
      <c r="H1150">
        <v>168</v>
      </c>
      <c r="I1150">
        <v>53</v>
      </c>
      <c r="J1150">
        <v>75</v>
      </c>
      <c r="K1150">
        <v>0.76018099547511297</v>
      </c>
      <c r="L1150">
        <v>0.69135802469135799</v>
      </c>
      <c r="M1150">
        <v>0.90946502057613099</v>
      </c>
      <c r="N1150">
        <v>0.72413793103448199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1047</v>
      </c>
      <c r="F1151">
        <v>1035</v>
      </c>
      <c r="G1151">
        <v>12</v>
      </c>
      <c r="H1151">
        <v>1030</v>
      </c>
      <c r="I1151">
        <v>17</v>
      </c>
      <c r="J1151">
        <v>5</v>
      </c>
      <c r="K1151">
        <v>0.98376313276026695</v>
      </c>
      <c r="L1151">
        <v>0.99516908212560296</v>
      </c>
      <c r="M1151">
        <v>1.0115942028985501</v>
      </c>
      <c r="N1151">
        <v>0.98943323727185395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838</v>
      </c>
      <c r="F1152">
        <v>827</v>
      </c>
      <c r="G1152">
        <v>11</v>
      </c>
      <c r="H1152">
        <v>774</v>
      </c>
      <c r="I1152">
        <v>64</v>
      </c>
      <c r="J1152">
        <v>53</v>
      </c>
      <c r="K1152">
        <v>0.9236276849642</v>
      </c>
      <c r="L1152">
        <v>0.93591293833131795</v>
      </c>
      <c r="M1152">
        <v>1.01330108827085</v>
      </c>
      <c r="N1152">
        <v>0.929729729729729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210</v>
      </c>
      <c r="F1153">
        <v>243</v>
      </c>
      <c r="G1153">
        <v>33</v>
      </c>
      <c r="H1153">
        <v>159</v>
      </c>
      <c r="I1153">
        <v>51</v>
      </c>
      <c r="J1153">
        <v>84</v>
      </c>
      <c r="K1153">
        <v>0.75714285714285701</v>
      </c>
      <c r="L1153">
        <v>0.65432098765432101</v>
      </c>
      <c r="M1153">
        <v>0.86419753086419704</v>
      </c>
      <c r="N1153">
        <v>0.70198675496688701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1095</v>
      </c>
      <c r="F1154">
        <v>1107</v>
      </c>
      <c r="G1154">
        <v>12</v>
      </c>
      <c r="H1154">
        <v>1089</v>
      </c>
      <c r="I1154">
        <v>6</v>
      </c>
      <c r="J1154">
        <v>18</v>
      </c>
      <c r="K1154">
        <v>0.99452054794520495</v>
      </c>
      <c r="L1154">
        <v>0.98373983739837401</v>
      </c>
      <c r="M1154">
        <v>0.98915989159891604</v>
      </c>
      <c r="N1154">
        <v>0.98910081743869205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631</v>
      </c>
      <c r="F1155">
        <v>701</v>
      </c>
      <c r="G1155">
        <v>70</v>
      </c>
      <c r="H1155">
        <v>594</v>
      </c>
      <c r="I1155">
        <v>37</v>
      </c>
      <c r="J1155">
        <v>107</v>
      </c>
      <c r="K1155">
        <v>0.94136291600633903</v>
      </c>
      <c r="L1155">
        <v>0.84736091298145499</v>
      </c>
      <c r="M1155">
        <v>0.90014265335235299</v>
      </c>
      <c r="N1155">
        <v>0.891891891891891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271</v>
      </c>
      <c r="F1156">
        <v>266</v>
      </c>
      <c r="G1156">
        <v>5</v>
      </c>
      <c r="H1156">
        <v>173</v>
      </c>
      <c r="I1156">
        <v>98</v>
      </c>
      <c r="J1156">
        <v>93</v>
      </c>
      <c r="K1156">
        <v>0.63837638376383699</v>
      </c>
      <c r="L1156">
        <v>0.65037593984962405</v>
      </c>
      <c r="M1156">
        <v>1.0187969924811999</v>
      </c>
      <c r="N1156">
        <v>0.64432029795158197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1024</v>
      </c>
      <c r="F1157">
        <v>1107</v>
      </c>
      <c r="G1157">
        <v>83</v>
      </c>
      <c r="H1157">
        <v>1012</v>
      </c>
      <c r="I1157">
        <v>12</v>
      </c>
      <c r="J1157">
        <v>95</v>
      </c>
      <c r="K1157">
        <v>0.98828125</v>
      </c>
      <c r="L1157">
        <v>0.91418247515808404</v>
      </c>
      <c r="M1157">
        <v>0.925022583559168</v>
      </c>
      <c r="N1157">
        <v>0.94978883153449001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655</v>
      </c>
      <c r="F1158">
        <v>701</v>
      </c>
      <c r="G1158">
        <v>46</v>
      </c>
      <c r="H1158">
        <v>611</v>
      </c>
      <c r="I1158">
        <v>44</v>
      </c>
      <c r="J1158">
        <v>90</v>
      </c>
      <c r="K1158">
        <v>0.93282442748091599</v>
      </c>
      <c r="L1158">
        <v>0.87161198288159702</v>
      </c>
      <c r="M1158">
        <v>0.93437945791726096</v>
      </c>
      <c r="N1158">
        <v>0.90117994100294896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257</v>
      </c>
      <c r="F1159">
        <v>266</v>
      </c>
      <c r="G1159">
        <v>9</v>
      </c>
      <c r="H1159">
        <v>198</v>
      </c>
      <c r="I1159">
        <v>59</v>
      </c>
      <c r="J1159">
        <v>68</v>
      </c>
      <c r="K1159">
        <v>0.77042801556420204</v>
      </c>
      <c r="L1159">
        <v>0.744360902255639</v>
      </c>
      <c r="M1159">
        <v>0.96616541353383401</v>
      </c>
      <c r="N1159">
        <v>0.75717017208412996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1105</v>
      </c>
      <c r="F1160">
        <v>1107</v>
      </c>
      <c r="G1160">
        <v>2</v>
      </c>
      <c r="H1160">
        <v>1100</v>
      </c>
      <c r="I1160">
        <v>5</v>
      </c>
      <c r="J1160">
        <v>7</v>
      </c>
      <c r="K1160">
        <v>0.99547511312217196</v>
      </c>
      <c r="L1160">
        <v>0.99367660343270103</v>
      </c>
      <c r="M1160">
        <v>0.99819331526648603</v>
      </c>
      <c r="N1160">
        <v>0.99457504520795603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653</v>
      </c>
      <c r="I1161">
        <v>49</v>
      </c>
      <c r="J1161">
        <v>48</v>
      </c>
      <c r="K1161">
        <v>0.93019943019942997</v>
      </c>
      <c r="L1161">
        <v>0.93152639087018496</v>
      </c>
      <c r="M1161">
        <v>1.0014265335235299</v>
      </c>
      <c r="N1161">
        <v>0.93086243763364196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239</v>
      </c>
      <c r="F1162">
        <v>266</v>
      </c>
      <c r="G1162">
        <v>27</v>
      </c>
      <c r="H1162">
        <v>187</v>
      </c>
      <c r="I1162">
        <v>52</v>
      </c>
      <c r="J1162">
        <v>79</v>
      </c>
      <c r="K1162">
        <v>0.78242677824267703</v>
      </c>
      <c r="L1162">
        <v>0.70300751879699197</v>
      </c>
      <c r="M1162">
        <v>0.89849624060150302</v>
      </c>
      <c r="N1162">
        <v>0.74059405940594003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1020</v>
      </c>
      <c r="F1163">
        <v>1014</v>
      </c>
      <c r="G1163">
        <v>6</v>
      </c>
      <c r="H1163">
        <v>1004</v>
      </c>
      <c r="I1163">
        <v>16</v>
      </c>
      <c r="J1163">
        <v>10</v>
      </c>
      <c r="K1163">
        <v>0.98431372549019602</v>
      </c>
      <c r="L1163">
        <v>0.99013806706114305</v>
      </c>
      <c r="M1163">
        <v>1.0059171597633101</v>
      </c>
      <c r="N1163">
        <v>0.98721730580137601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646</v>
      </c>
      <c r="F1164">
        <v>656</v>
      </c>
      <c r="G1164">
        <v>10</v>
      </c>
      <c r="H1164">
        <v>588</v>
      </c>
      <c r="I1164">
        <v>58</v>
      </c>
      <c r="J1164">
        <v>68</v>
      </c>
      <c r="K1164">
        <v>0.91021671826625306</v>
      </c>
      <c r="L1164">
        <v>0.89634146341463405</v>
      </c>
      <c r="M1164">
        <v>0.98475609756097504</v>
      </c>
      <c r="N1164">
        <v>0.90322580645161199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249</v>
      </c>
      <c r="F1165">
        <v>247</v>
      </c>
      <c r="G1165">
        <v>2</v>
      </c>
      <c r="H1165">
        <v>188</v>
      </c>
      <c r="I1165">
        <v>61</v>
      </c>
      <c r="J1165">
        <v>59</v>
      </c>
      <c r="K1165">
        <v>0.75502008032128498</v>
      </c>
      <c r="L1165">
        <v>0.76113360323886603</v>
      </c>
      <c r="M1165">
        <v>1.0080971659919</v>
      </c>
      <c r="N1165">
        <v>0.75806451612903203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978</v>
      </c>
      <c r="F1166">
        <v>1014</v>
      </c>
      <c r="G1166">
        <v>36</v>
      </c>
      <c r="H1166">
        <v>964</v>
      </c>
      <c r="I1166">
        <v>14</v>
      </c>
      <c r="J1166">
        <v>50</v>
      </c>
      <c r="K1166">
        <v>0.98568507157464202</v>
      </c>
      <c r="L1166">
        <v>0.950690335305719</v>
      </c>
      <c r="M1166">
        <v>0.96449704142011805</v>
      </c>
      <c r="N1166">
        <v>0.96787148594377503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677</v>
      </c>
      <c r="F1167">
        <v>656</v>
      </c>
      <c r="G1167">
        <v>21</v>
      </c>
      <c r="H1167">
        <v>615</v>
      </c>
      <c r="I1167">
        <v>62</v>
      </c>
      <c r="J1167">
        <v>41</v>
      </c>
      <c r="K1167">
        <v>0.90841949778434194</v>
      </c>
      <c r="L1167">
        <v>0.9375</v>
      </c>
      <c r="M1167">
        <v>1.0320121951219501</v>
      </c>
      <c r="N1167">
        <v>0.92273068267066705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252</v>
      </c>
      <c r="F1168">
        <v>247</v>
      </c>
      <c r="G1168">
        <v>5</v>
      </c>
      <c r="H1168">
        <v>204</v>
      </c>
      <c r="I1168">
        <v>48</v>
      </c>
      <c r="J1168">
        <v>43</v>
      </c>
      <c r="K1168">
        <v>0.80952380952380898</v>
      </c>
      <c r="L1168">
        <v>0.82591093117408898</v>
      </c>
      <c r="M1168">
        <v>1.0202429149797501</v>
      </c>
      <c r="N1168">
        <v>0.81763527054108198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1031</v>
      </c>
      <c r="F1169">
        <v>1014</v>
      </c>
      <c r="G1169">
        <v>17</v>
      </c>
      <c r="H1169">
        <v>1011</v>
      </c>
      <c r="I1169">
        <v>20</v>
      </c>
      <c r="J1169">
        <v>3</v>
      </c>
      <c r="K1169">
        <v>0.98060135790494596</v>
      </c>
      <c r="L1169">
        <v>0.99704142011834296</v>
      </c>
      <c r="M1169">
        <v>1.0167652859960501</v>
      </c>
      <c r="N1169">
        <v>0.98875305623471799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671</v>
      </c>
      <c r="F1170">
        <v>656</v>
      </c>
      <c r="G1170">
        <v>15</v>
      </c>
      <c r="H1170">
        <v>610</v>
      </c>
      <c r="I1170">
        <v>61</v>
      </c>
      <c r="J1170">
        <v>46</v>
      </c>
      <c r="K1170">
        <v>0.90909090909090895</v>
      </c>
      <c r="L1170">
        <v>0.92987804878048697</v>
      </c>
      <c r="M1170">
        <v>1.02286585365853</v>
      </c>
      <c r="N1170">
        <v>0.91936699321778403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207</v>
      </c>
      <c r="F1171">
        <v>247</v>
      </c>
      <c r="G1171">
        <v>40</v>
      </c>
      <c r="H1171">
        <v>176</v>
      </c>
      <c r="I1171">
        <v>31</v>
      </c>
      <c r="J1171">
        <v>71</v>
      </c>
      <c r="K1171">
        <v>0.85024154589371903</v>
      </c>
      <c r="L1171">
        <v>0.71255060728744901</v>
      </c>
      <c r="M1171">
        <v>0.83805668016194301</v>
      </c>
      <c r="N1171">
        <v>0.77533039647576996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1087</v>
      </c>
      <c r="F1172">
        <v>1070</v>
      </c>
      <c r="G1172">
        <v>17</v>
      </c>
      <c r="H1172">
        <v>1063</v>
      </c>
      <c r="I1172">
        <v>24</v>
      </c>
      <c r="J1172">
        <v>7</v>
      </c>
      <c r="K1172">
        <v>0.97792088316467296</v>
      </c>
      <c r="L1172">
        <v>0.99345794392523301</v>
      </c>
      <c r="M1172">
        <v>1.0158878504672799</v>
      </c>
      <c r="N1172">
        <v>0.98562818729717205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698</v>
      </c>
      <c r="F1173">
        <v>700</v>
      </c>
      <c r="G1173">
        <v>2</v>
      </c>
      <c r="H1173">
        <v>617</v>
      </c>
      <c r="I1173">
        <v>81</v>
      </c>
      <c r="J1173">
        <v>83</v>
      </c>
      <c r="K1173">
        <v>0.88395415472779304</v>
      </c>
      <c r="L1173">
        <v>0.88142857142857101</v>
      </c>
      <c r="M1173">
        <v>0.997142857142857</v>
      </c>
      <c r="N1173">
        <v>0.88268955650929903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255</v>
      </c>
      <c r="F1174">
        <v>239</v>
      </c>
      <c r="G1174">
        <v>16</v>
      </c>
      <c r="H1174">
        <v>172</v>
      </c>
      <c r="I1174">
        <v>83</v>
      </c>
      <c r="J1174">
        <v>67</v>
      </c>
      <c r="K1174">
        <v>0.67450980392156801</v>
      </c>
      <c r="L1174">
        <v>0.71966527196652696</v>
      </c>
      <c r="M1174">
        <v>1.06694560669456</v>
      </c>
      <c r="N1174">
        <v>0.69635627530364297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1080</v>
      </c>
      <c r="F1175">
        <v>1070</v>
      </c>
      <c r="G1175">
        <v>10</v>
      </c>
      <c r="H1175">
        <v>1067</v>
      </c>
      <c r="I1175">
        <v>13</v>
      </c>
      <c r="J1175">
        <v>3</v>
      </c>
      <c r="K1175">
        <v>0.98796296296296204</v>
      </c>
      <c r="L1175">
        <v>0.99719626168224296</v>
      </c>
      <c r="M1175">
        <v>1.0093457943925199</v>
      </c>
      <c r="N1175">
        <v>0.99255813953488303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713</v>
      </c>
      <c r="F1176">
        <v>700</v>
      </c>
      <c r="G1176">
        <v>13</v>
      </c>
      <c r="H1176">
        <v>633</v>
      </c>
      <c r="I1176">
        <v>80</v>
      </c>
      <c r="J1176">
        <v>67</v>
      </c>
      <c r="K1176">
        <v>0.88779803646563804</v>
      </c>
      <c r="L1176">
        <v>0.90428571428571403</v>
      </c>
      <c r="M1176">
        <v>1.01857142857142</v>
      </c>
      <c r="N1176">
        <v>0.89596602972399098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225</v>
      </c>
      <c r="F1177">
        <v>239</v>
      </c>
      <c r="G1177">
        <v>14</v>
      </c>
      <c r="H1177">
        <v>175</v>
      </c>
      <c r="I1177">
        <v>50</v>
      </c>
      <c r="J1177">
        <v>64</v>
      </c>
      <c r="K1177">
        <v>0.77777777777777701</v>
      </c>
      <c r="L1177">
        <v>0.73221757322175696</v>
      </c>
      <c r="M1177">
        <v>0.94142259414225904</v>
      </c>
      <c r="N1177">
        <v>0.75431034482758597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1064</v>
      </c>
      <c r="F1178">
        <v>1070</v>
      </c>
      <c r="G1178">
        <v>6</v>
      </c>
      <c r="H1178">
        <v>1061</v>
      </c>
      <c r="I1178">
        <v>3</v>
      </c>
      <c r="J1178">
        <v>9</v>
      </c>
      <c r="K1178">
        <v>0.99718045112781895</v>
      </c>
      <c r="L1178">
        <v>0.99158878504672898</v>
      </c>
      <c r="M1178">
        <v>0.99439252336448603</v>
      </c>
      <c r="N1178">
        <v>0.99437675726335495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699</v>
      </c>
      <c r="F1179">
        <v>700</v>
      </c>
      <c r="G1179">
        <v>1</v>
      </c>
      <c r="H1179">
        <v>627</v>
      </c>
      <c r="I1179">
        <v>72</v>
      </c>
      <c r="J1179">
        <v>73</v>
      </c>
      <c r="K1179">
        <v>0.89699570815450602</v>
      </c>
      <c r="L1179">
        <v>0.89571428571428502</v>
      </c>
      <c r="M1179">
        <v>0.998571428571428</v>
      </c>
      <c r="N1179">
        <v>0.89635453895639705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216</v>
      </c>
      <c r="F1180">
        <v>239</v>
      </c>
      <c r="G1180">
        <v>23</v>
      </c>
      <c r="H1180">
        <v>167</v>
      </c>
      <c r="I1180">
        <v>49</v>
      </c>
      <c r="J1180">
        <v>72</v>
      </c>
      <c r="K1180">
        <v>0.77314814814814803</v>
      </c>
      <c r="L1180">
        <v>0.69874476987447698</v>
      </c>
      <c r="M1180">
        <v>0.90376569037656895</v>
      </c>
      <c r="N1180">
        <v>0.73406593406593401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1016</v>
      </c>
      <c r="F1181">
        <v>1007</v>
      </c>
      <c r="G1181">
        <v>9</v>
      </c>
      <c r="H1181">
        <v>1006</v>
      </c>
      <c r="I1181">
        <v>10</v>
      </c>
      <c r="J1181">
        <v>1</v>
      </c>
      <c r="K1181">
        <v>0.99015748031495998</v>
      </c>
      <c r="L1181">
        <v>0.99900695134061501</v>
      </c>
      <c r="M1181">
        <v>1.00893743793445</v>
      </c>
      <c r="N1181">
        <v>0.99456253089471003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695</v>
      </c>
      <c r="F1182">
        <v>641</v>
      </c>
      <c r="G1182">
        <v>54</v>
      </c>
      <c r="H1182">
        <v>580</v>
      </c>
      <c r="I1182">
        <v>115</v>
      </c>
      <c r="J1182">
        <v>61</v>
      </c>
      <c r="K1182">
        <v>0.83453237410071901</v>
      </c>
      <c r="L1182">
        <v>0.90483619344773702</v>
      </c>
      <c r="M1182">
        <v>1.08424336973478</v>
      </c>
      <c r="N1182">
        <v>0.86826347305389195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295</v>
      </c>
      <c r="F1183">
        <v>204</v>
      </c>
      <c r="G1183">
        <v>91</v>
      </c>
      <c r="H1183">
        <v>183</v>
      </c>
      <c r="I1183">
        <v>112</v>
      </c>
      <c r="J1183">
        <v>21</v>
      </c>
      <c r="K1183">
        <v>0.620338983050847</v>
      </c>
      <c r="L1183">
        <v>0.89705882352941102</v>
      </c>
      <c r="M1183">
        <v>1.4460784313725401</v>
      </c>
      <c r="N1183">
        <v>0.73346693386773498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1034</v>
      </c>
      <c r="F1184">
        <v>1007</v>
      </c>
      <c r="G1184">
        <v>27</v>
      </c>
      <c r="H1184">
        <v>1007</v>
      </c>
      <c r="I1184">
        <v>27</v>
      </c>
      <c r="J1184">
        <v>0</v>
      </c>
      <c r="K1184">
        <v>0.97388781431334603</v>
      </c>
      <c r="L1184">
        <v>1</v>
      </c>
      <c r="M1184">
        <v>1.02681231380337</v>
      </c>
      <c r="N1184">
        <v>0.98677119059284601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650</v>
      </c>
      <c r="F1185">
        <v>641</v>
      </c>
      <c r="G1185">
        <v>9</v>
      </c>
      <c r="H1185">
        <v>565</v>
      </c>
      <c r="I1185">
        <v>85</v>
      </c>
      <c r="J1185">
        <v>76</v>
      </c>
      <c r="K1185">
        <v>0.86923076923076903</v>
      </c>
      <c r="L1185">
        <v>0.88143525741029605</v>
      </c>
      <c r="M1185">
        <v>1.0140405616224599</v>
      </c>
      <c r="N1185">
        <v>0.87529047250193603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236</v>
      </c>
      <c r="F1186">
        <v>204</v>
      </c>
      <c r="G1186">
        <v>32</v>
      </c>
      <c r="H1186">
        <v>157</v>
      </c>
      <c r="I1186">
        <v>79</v>
      </c>
      <c r="J1186">
        <v>47</v>
      </c>
      <c r="K1186">
        <v>0.66525423728813504</v>
      </c>
      <c r="L1186">
        <v>0.76960784313725406</v>
      </c>
      <c r="M1186">
        <v>1.15686274509803</v>
      </c>
      <c r="N1186">
        <v>0.71363636363636296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1024</v>
      </c>
      <c r="F1187">
        <v>1007</v>
      </c>
      <c r="G1187">
        <v>17</v>
      </c>
      <c r="H1187">
        <v>1006</v>
      </c>
      <c r="I1187">
        <v>18</v>
      </c>
      <c r="J1187">
        <v>1</v>
      </c>
      <c r="K1187">
        <v>0.982421875</v>
      </c>
      <c r="L1187">
        <v>0.99900695134061501</v>
      </c>
      <c r="M1187">
        <v>1.0168818272095299</v>
      </c>
      <c r="N1187">
        <v>0.99064500246184095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646</v>
      </c>
      <c r="F1188">
        <v>641</v>
      </c>
      <c r="G1188">
        <v>5</v>
      </c>
      <c r="H1188">
        <v>562</v>
      </c>
      <c r="I1188">
        <v>84</v>
      </c>
      <c r="J1188">
        <v>79</v>
      </c>
      <c r="K1188">
        <v>0.86996904024767796</v>
      </c>
      <c r="L1188">
        <v>0.87675507020280796</v>
      </c>
      <c r="M1188">
        <v>1.0078003120124801</v>
      </c>
      <c r="N1188">
        <v>0.87334887334887301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246</v>
      </c>
      <c r="F1189">
        <v>204</v>
      </c>
      <c r="G1189">
        <v>42</v>
      </c>
      <c r="H1189">
        <v>165</v>
      </c>
      <c r="I1189">
        <v>81</v>
      </c>
      <c r="J1189">
        <v>39</v>
      </c>
      <c r="K1189">
        <v>0.67073170731707299</v>
      </c>
      <c r="L1189">
        <v>0.80882352941176405</v>
      </c>
      <c r="M1189">
        <v>1.20588235294117</v>
      </c>
      <c r="N1189">
        <v>0.73333333333333295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990</v>
      </c>
      <c r="F1190">
        <v>1000</v>
      </c>
      <c r="G1190">
        <v>10</v>
      </c>
      <c r="H1190">
        <v>987</v>
      </c>
      <c r="I1190">
        <v>3</v>
      </c>
      <c r="J1190">
        <v>13</v>
      </c>
      <c r="K1190">
        <v>0.99696969696969695</v>
      </c>
      <c r="L1190">
        <v>0.98699999999999999</v>
      </c>
      <c r="M1190">
        <v>0.99</v>
      </c>
      <c r="N1190">
        <v>0.991959798994974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838</v>
      </c>
      <c r="F1191">
        <v>815</v>
      </c>
      <c r="G1191">
        <v>23</v>
      </c>
      <c r="H1191">
        <v>757</v>
      </c>
      <c r="I1191">
        <v>81</v>
      </c>
      <c r="J1191">
        <v>58</v>
      </c>
      <c r="K1191">
        <v>0.90334128878281605</v>
      </c>
      <c r="L1191">
        <v>0.92883435582822005</v>
      </c>
      <c r="M1191">
        <v>1.0282208588957</v>
      </c>
      <c r="N1191">
        <v>0.91591046581972102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317</v>
      </c>
      <c r="F1192">
        <v>216</v>
      </c>
      <c r="G1192">
        <v>101</v>
      </c>
      <c r="H1192">
        <v>176</v>
      </c>
      <c r="I1192">
        <v>141</v>
      </c>
      <c r="J1192">
        <v>40</v>
      </c>
      <c r="K1192">
        <v>0.55520504731861198</v>
      </c>
      <c r="L1192">
        <v>0.81481481481481399</v>
      </c>
      <c r="M1192">
        <v>1.4675925925925899</v>
      </c>
      <c r="N1192">
        <v>0.660412757973733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1000</v>
      </c>
      <c r="F1193">
        <v>1000</v>
      </c>
      <c r="G1193">
        <v>0</v>
      </c>
      <c r="H1193">
        <v>989</v>
      </c>
      <c r="I1193">
        <v>11</v>
      </c>
      <c r="J1193">
        <v>11</v>
      </c>
      <c r="K1193">
        <v>0.98899999999999999</v>
      </c>
      <c r="L1193">
        <v>0.98899999999999999</v>
      </c>
      <c r="M1193">
        <v>1</v>
      </c>
      <c r="N1193">
        <v>0.98899999999999999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829</v>
      </c>
      <c r="F1194">
        <v>815</v>
      </c>
      <c r="G1194">
        <v>14</v>
      </c>
      <c r="H1194">
        <v>770</v>
      </c>
      <c r="I1194">
        <v>59</v>
      </c>
      <c r="J1194">
        <v>45</v>
      </c>
      <c r="K1194">
        <v>0.92882991556091599</v>
      </c>
      <c r="L1194">
        <v>0.94478527607361895</v>
      </c>
      <c r="M1194">
        <v>1.01717791411042</v>
      </c>
      <c r="N1194">
        <v>0.936739659367396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234</v>
      </c>
      <c r="F1195">
        <v>216</v>
      </c>
      <c r="G1195">
        <v>18</v>
      </c>
      <c r="H1195">
        <v>173</v>
      </c>
      <c r="I1195">
        <v>61</v>
      </c>
      <c r="J1195">
        <v>43</v>
      </c>
      <c r="K1195">
        <v>0.73931623931623902</v>
      </c>
      <c r="L1195">
        <v>0.80092592592592504</v>
      </c>
      <c r="M1195">
        <v>1.0833333333333299</v>
      </c>
      <c r="N1195">
        <v>0.76888888888888796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1000</v>
      </c>
      <c r="F1196">
        <v>1000</v>
      </c>
      <c r="G1196">
        <v>0</v>
      </c>
      <c r="H1196">
        <v>996</v>
      </c>
      <c r="I1196">
        <v>4</v>
      </c>
      <c r="J1196">
        <v>4</v>
      </c>
      <c r="K1196">
        <v>0.996</v>
      </c>
      <c r="L1196">
        <v>0.996</v>
      </c>
      <c r="M1196">
        <v>1</v>
      </c>
      <c r="N1196">
        <v>0.996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822</v>
      </c>
      <c r="F1197">
        <v>815</v>
      </c>
      <c r="G1197">
        <v>7</v>
      </c>
      <c r="H1197">
        <v>762</v>
      </c>
      <c r="I1197">
        <v>60</v>
      </c>
      <c r="J1197">
        <v>53</v>
      </c>
      <c r="K1197">
        <v>0.92700729927007297</v>
      </c>
      <c r="L1197">
        <v>0.93496932515337405</v>
      </c>
      <c r="M1197">
        <v>1.00858895705521</v>
      </c>
      <c r="N1197">
        <v>0.93097128894318804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210</v>
      </c>
      <c r="F1198">
        <v>216</v>
      </c>
      <c r="G1198">
        <v>6</v>
      </c>
      <c r="H1198">
        <v>171</v>
      </c>
      <c r="I1198">
        <v>39</v>
      </c>
      <c r="J1198">
        <v>45</v>
      </c>
      <c r="K1198">
        <v>0.81428571428571395</v>
      </c>
      <c r="L1198">
        <v>0.79166666666666596</v>
      </c>
      <c r="M1198">
        <v>0.97222222222222199</v>
      </c>
      <c r="N1198">
        <v>0.80281690140844997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1046</v>
      </c>
      <c r="F1199">
        <v>1052</v>
      </c>
      <c r="G1199">
        <v>6</v>
      </c>
      <c r="H1199">
        <v>1044</v>
      </c>
      <c r="I1199">
        <v>2</v>
      </c>
      <c r="J1199">
        <v>8</v>
      </c>
      <c r="K1199">
        <v>0.99808795411089801</v>
      </c>
      <c r="L1199">
        <v>0.99239543726235702</v>
      </c>
      <c r="M1199">
        <v>0.99429657794676796</v>
      </c>
      <c r="N1199">
        <v>0.99523355576739703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845</v>
      </c>
      <c r="F1200">
        <v>913</v>
      </c>
      <c r="G1200">
        <v>68</v>
      </c>
      <c r="H1200">
        <v>787</v>
      </c>
      <c r="I1200">
        <v>58</v>
      </c>
      <c r="J1200">
        <v>126</v>
      </c>
      <c r="K1200">
        <v>0.93136094674556202</v>
      </c>
      <c r="L1200">
        <v>0.86199342825848801</v>
      </c>
      <c r="M1200">
        <v>0.92552026286966005</v>
      </c>
      <c r="N1200">
        <v>0.895335608646188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276</v>
      </c>
      <c r="F1201">
        <v>217</v>
      </c>
      <c r="G1201">
        <v>59</v>
      </c>
      <c r="H1201">
        <v>164</v>
      </c>
      <c r="I1201">
        <v>112</v>
      </c>
      <c r="J1201">
        <v>53</v>
      </c>
      <c r="K1201">
        <v>0.59420289855072395</v>
      </c>
      <c r="L1201">
        <v>0.75576036866359397</v>
      </c>
      <c r="M1201">
        <v>1.2718894009216499</v>
      </c>
      <c r="N1201">
        <v>0.66531440162271804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999</v>
      </c>
      <c r="F1202">
        <v>1052</v>
      </c>
      <c r="G1202">
        <v>53</v>
      </c>
      <c r="H1202">
        <v>987</v>
      </c>
      <c r="I1202">
        <v>12</v>
      </c>
      <c r="J1202">
        <v>65</v>
      </c>
      <c r="K1202">
        <v>0.98798798798798804</v>
      </c>
      <c r="L1202">
        <v>0.93821292775665399</v>
      </c>
      <c r="M1202">
        <v>0.94961977186311697</v>
      </c>
      <c r="N1202">
        <v>0.96245733788395904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896</v>
      </c>
      <c r="F1203">
        <v>913</v>
      </c>
      <c r="G1203">
        <v>17</v>
      </c>
      <c r="H1203">
        <v>831</v>
      </c>
      <c r="I1203">
        <v>65</v>
      </c>
      <c r="J1203">
        <v>82</v>
      </c>
      <c r="K1203">
        <v>0.92745535714285698</v>
      </c>
      <c r="L1203">
        <v>0.91018619934282496</v>
      </c>
      <c r="M1203">
        <v>0.98138006571741498</v>
      </c>
      <c r="N1203">
        <v>0.91873963515754498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225</v>
      </c>
      <c r="F1204">
        <v>217</v>
      </c>
      <c r="G1204">
        <v>8</v>
      </c>
      <c r="H1204">
        <v>168</v>
      </c>
      <c r="I1204">
        <v>57</v>
      </c>
      <c r="J1204">
        <v>49</v>
      </c>
      <c r="K1204">
        <v>0.74666666666666603</v>
      </c>
      <c r="L1204">
        <v>0.77419354838709598</v>
      </c>
      <c r="M1204">
        <v>1.036866359447</v>
      </c>
      <c r="N1204">
        <v>0.76018099547511297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1070</v>
      </c>
      <c r="F1205">
        <v>1052</v>
      </c>
      <c r="G1205">
        <v>18</v>
      </c>
      <c r="H1205">
        <v>1048</v>
      </c>
      <c r="I1205">
        <v>22</v>
      </c>
      <c r="J1205">
        <v>4</v>
      </c>
      <c r="K1205">
        <v>0.97943925233644802</v>
      </c>
      <c r="L1205">
        <v>0.99619771863117801</v>
      </c>
      <c r="M1205">
        <v>1.01711026615969</v>
      </c>
      <c r="N1205">
        <v>0.98774740810556005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901</v>
      </c>
      <c r="F1206">
        <v>913</v>
      </c>
      <c r="G1206">
        <v>12</v>
      </c>
      <c r="H1206">
        <v>836</v>
      </c>
      <c r="I1206">
        <v>65</v>
      </c>
      <c r="J1206">
        <v>77</v>
      </c>
      <c r="K1206">
        <v>0.92785793562708097</v>
      </c>
      <c r="L1206">
        <v>0.91566265060240903</v>
      </c>
      <c r="M1206">
        <v>0.98685651697699805</v>
      </c>
      <c r="N1206">
        <v>0.92171995589856603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189</v>
      </c>
      <c r="F1207">
        <v>217</v>
      </c>
      <c r="G1207">
        <v>28</v>
      </c>
      <c r="H1207">
        <v>148</v>
      </c>
      <c r="I1207">
        <v>41</v>
      </c>
      <c r="J1207">
        <v>69</v>
      </c>
      <c r="K1207">
        <v>0.78306878306878303</v>
      </c>
      <c r="L1207">
        <v>0.68202764976958496</v>
      </c>
      <c r="M1207">
        <v>0.87096774193548299</v>
      </c>
      <c r="N1207">
        <v>0.72906403940886699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955</v>
      </c>
      <c r="F1208">
        <v>964</v>
      </c>
      <c r="G1208">
        <v>9</v>
      </c>
      <c r="H1208">
        <v>947</v>
      </c>
      <c r="I1208">
        <v>8</v>
      </c>
      <c r="J1208">
        <v>17</v>
      </c>
      <c r="K1208">
        <v>0.99162303664921403</v>
      </c>
      <c r="L1208">
        <v>0.98236514522821505</v>
      </c>
      <c r="M1208">
        <v>0.99066390041493702</v>
      </c>
      <c r="N1208">
        <v>0.98697238144867105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786</v>
      </c>
      <c r="F1209">
        <v>774</v>
      </c>
      <c r="G1209">
        <v>12</v>
      </c>
      <c r="H1209">
        <v>715</v>
      </c>
      <c r="I1209">
        <v>71</v>
      </c>
      <c r="J1209">
        <v>59</v>
      </c>
      <c r="K1209">
        <v>0.90966921119592803</v>
      </c>
      <c r="L1209">
        <v>0.92377260981912102</v>
      </c>
      <c r="M1209">
        <v>1.0155038759689901</v>
      </c>
      <c r="N1209">
        <v>0.91666666666666596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218</v>
      </c>
      <c r="F1210">
        <v>218</v>
      </c>
      <c r="G1210">
        <v>0</v>
      </c>
      <c r="H1210">
        <v>167</v>
      </c>
      <c r="I1210">
        <v>51</v>
      </c>
      <c r="J1210">
        <v>51</v>
      </c>
      <c r="K1210">
        <v>0.76605504587155904</v>
      </c>
      <c r="L1210">
        <v>0.76605504587155904</v>
      </c>
      <c r="M1210">
        <v>1</v>
      </c>
      <c r="N1210">
        <v>0.76605504587155904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952</v>
      </c>
      <c r="F1211">
        <v>964</v>
      </c>
      <c r="G1211">
        <v>12</v>
      </c>
      <c r="H1211">
        <v>941</v>
      </c>
      <c r="I1211">
        <v>11</v>
      </c>
      <c r="J1211">
        <v>23</v>
      </c>
      <c r="K1211">
        <v>0.98844537815125999</v>
      </c>
      <c r="L1211">
        <v>0.97614107883817403</v>
      </c>
      <c r="M1211">
        <v>0.98755186721991695</v>
      </c>
      <c r="N1211">
        <v>0.982254697286012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766</v>
      </c>
      <c r="F1212">
        <v>774</v>
      </c>
      <c r="G1212">
        <v>8</v>
      </c>
      <c r="H1212">
        <v>706</v>
      </c>
      <c r="I1212">
        <v>60</v>
      </c>
      <c r="J1212">
        <v>68</v>
      </c>
      <c r="K1212">
        <v>0.92167101827676201</v>
      </c>
      <c r="L1212">
        <v>0.91214470284237703</v>
      </c>
      <c r="M1212">
        <v>0.98966408268733796</v>
      </c>
      <c r="N1212">
        <v>0.91688311688311697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208</v>
      </c>
      <c r="F1213">
        <v>218</v>
      </c>
      <c r="G1213">
        <v>10</v>
      </c>
      <c r="H1213">
        <v>171</v>
      </c>
      <c r="I1213">
        <v>37</v>
      </c>
      <c r="J1213">
        <v>47</v>
      </c>
      <c r="K1213">
        <v>0.82211538461538403</v>
      </c>
      <c r="L1213">
        <v>0.78440366972477005</v>
      </c>
      <c r="M1213">
        <v>0.95412844036697197</v>
      </c>
      <c r="N1213">
        <v>0.80281690140844997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967</v>
      </c>
      <c r="F1214">
        <v>964</v>
      </c>
      <c r="G1214">
        <v>3</v>
      </c>
      <c r="H1214">
        <v>961</v>
      </c>
      <c r="I1214">
        <v>6</v>
      </c>
      <c r="J1214">
        <v>3</v>
      </c>
      <c r="K1214">
        <v>0.99379524301964794</v>
      </c>
      <c r="L1214">
        <v>0.99688796680497904</v>
      </c>
      <c r="M1214">
        <v>1.0031120331950201</v>
      </c>
      <c r="N1214">
        <v>0.99533920248575802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760</v>
      </c>
      <c r="F1215">
        <v>774</v>
      </c>
      <c r="G1215">
        <v>14</v>
      </c>
      <c r="H1215">
        <v>701</v>
      </c>
      <c r="I1215">
        <v>59</v>
      </c>
      <c r="J1215">
        <v>73</v>
      </c>
      <c r="K1215">
        <v>0.92236842105263095</v>
      </c>
      <c r="L1215">
        <v>0.90568475452196295</v>
      </c>
      <c r="M1215">
        <v>0.98191214470284205</v>
      </c>
      <c r="N1215">
        <v>0.91395045632333705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202</v>
      </c>
      <c r="F1216">
        <v>218</v>
      </c>
      <c r="G1216">
        <v>16</v>
      </c>
      <c r="H1216">
        <v>165</v>
      </c>
      <c r="I1216">
        <v>37</v>
      </c>
      <c r="J1216">
        <v>53</v>
      </c>
      <c r="K1216">
        <v>0.816831683168316</v>
      </c>
      <c r="L1216">
        <v>0.75688073394495403</v>
      </c>
      <c r="M1216">
        <v>0.92660550458715596</v>
      </c>
      <c r="N1216">
        <v>0.78571428571428503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1078</v>
      </c>
      <c r="F1217">
        <v>1109</v>
      </c>
      <c r="G1217">
        <v>31</v>
      </c>
      <c r="H1217">
        <v>1071</v>
      </c>
      <c r="I1217">
        <v>7</v>
      </c>
      <c r="J1217">
        <v>38</v>
      </c>
      <c r="K1217">
        <v>0.993506493506493</v>
      </c>
      <c r="L1217">
        <v>0.96573489630297504</v>
      </c>
      <c r="M1217">
        <v>0.97204688908926895</v>
      </c>
      <c r="N1217">
        <v>0.97942386831275696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700</v>
      </c>
      <c r="F1218">
        <v>681</v>
      </c>
      <c r="G1218">
        <v>19</v>
      </c>
      <c r="H1218">
        <v>598</v>
      </c>
      <c r="I1218">
        <v>102</v>
      </c>
      <c r="J1218">
        <v>83</v>
      </c>
      <c r="K1218">
        <v>0.85428571428571398</v>
      </c>
      <c r="L1218">
        <v>0.87812041116005801</v>
      </c>
      <c r="M1218">
        <v>1.0279001468428699</v>
      </c>
      <c r="N1218">
        <v>0.86603910209992696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278</v>
      </c>
      <c r="F1219">
        <v>272</v>
      </c>
      <c r="G1219">
        <v>6</v>
      </c>
      <c r="H1219">
        <v>184</v>
      </c>
      <c r="I1219">
        <v>94</v>
      </c>
      <c r="J1219">
        <v>88</v>
      </c>
      <c r="K1219">
        <v>0.66187050359712196</v>
      </c>
      <c r="L1219">
        <v>0.67647058823529405</v>
      </c>
      <c r="M1219">
        <v>1.0220588235294099</v>
      </c>
      <c r="N1219">
        <v>0.66909090909090896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1138</v>
      </c>
      <c r="F1220">
        <v>1109</v>
      </c>
      <c r="G1220">
        <v>29</v>
      </c>
      <c r="H1220">
        <v>1109</v>
      </c>
      <c r="I1220">
        <v>29</v>
      </c>
      <c r="J1220">
        <v>0</v>
      </c>
      <c r="K1220">
        <v>0.97451669595781998</v>
      </c>
      <c r="L1220">
        <v>1</v>
      </c>
      <c r="M1220">
        <v>1.0261496844003599</v>
      </c>
      <c r="N1220">
        <v>0.98709390298175304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591</v>
      </c>
      <c r="I1221">
        <v>70</v>
      </c>
      <c r="J1221">
        <v>90</v>
      </c>
      <c r="K1221">
        <v>0.894099848714069</v>
      </c>
      <c r="L1221">
        <v>0.86784140969162904</v>
      </c>
      <c r="M1221">
        <v>0.97063142437591698</v>
      </c>
      <c r="N1221">
        <v>0.88077496274217504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262</v>
      </c>
      <c r="F1222">
        <v>272</v>
      </c>
      <c r="G1222">
        <v>10</v>
      </c>
      <c r="H1222">
        <v>203</v>
      </c>
      <c r="I1222">
        <v>59</v>
      </c>
      <c r="J1222">
        <v>69</v>
      </c>
      <c r="K1222">
        <v>0.77480916030534297</v>
      </c>
      <c r="L1222">
        <v>0.74632352941176405</v>
      </c>
      <c r="M1222">
        <v>0.96323529411764697</v>
      </c>
      <c r="N1222">
        <v>0.76029962546816399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1129</v>
      </c>
      <c r="F1223">
        <v>1109</v>
      </c>
      <c r="G1223">
        <v>20</v>
      </c>
      <c r="H1223">
        <v>1107</v>
      </c>
      <c r="I1223">
        <v>22</v>
      </c>
      <c r="J1223">
        <v>2</v>
      </c>
      <c r="K1223">
        <v>0.98051372896368405</v>
      </c>
      <c r="L1223">
        <v>0.99819657348962998</v>
      </c>
      <c r="M1223">
        <v>1.01803426510369</v>
      </c>
      <c r="N1223">
        <v>0.98927613941018699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683</v>
      </c>
      <c r="F1224">
        <v>681</v>
      </c>
      <c r="G1224">
        <v>2</v>
      </c>
      <c r="H1224">
        <v>605</v>
      </c>
      <c r="I1224">
        <v>78</v>
      </c>
      <c r="J1224">
        <v>76</v>
      </c>
      <c r="K1224">
        <v>0.88579795021961905</v>
      </c>
      <c r="L1224">
        <v>0.88839941262848698</v>
      </c>
      <c r="M1224">
        <v>1.0029368575624</v>
      </c>
      <c r="N1224">
        <v>0.88709677419354804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210</v>
      </c>
      <c r="F1225">
        <v>272</v>
      </c>
      <c r="G1225">
        <v>62</v>
      </c>
      <c r="H1225">
        <v>178</v>
      </c>
      <c r="I1225">
        <v>32</v>
      </c>
      <c r="J1225">
        <v>94</v>
      </c>
      <c r="K1225">
        <v>0.84761904761904705</v>
      </c>
      <c r="L1225">
        <v>0.65441176470588203</v>
      </c>
      <c r="M1225">
        <v>0.77205882352941102</v>
      </c>
      <c r="N1225">
        <v>0.73858921161825697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1039</v>
      </c>
      <c r="F1226">
        <v>1029</v>
      </c>
      <c r="G1226">
        <v>10</v>
      </c>
      <c r="H1226">
        <v>1028</v>
      </c>
      <c r="I1226">
        <v>11</v>
      </c>
      <c r="J1226">
        <v>1</v>
      </c>
      <c r="K1226">
        <v>0.98941289701636104</v>
      </c>
      <c r="L1226">
        <v>0.99902818270165195</v>
      </c>
      <c r="M1226">
        <v>1.0097181729834701</v>
      </c>
      <c r="N1226">
        <v>0.99419729206963203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853</v>
      </c>
      <c r="F1227">
        <v>837</v>
      </c>
      <c r="G1227">
        <v>16</v>
      </c>
      <c r="H1227">
        <v>764</v>
      </c>
      <c r="I1227">
        <v>89</v>
      </c>
      <c r="J1227">
        <v>73</v>
      </c>
      <c r="K1227">
        <v>0.89566236811254396</v>
      </c>
      <c r="L1227">
        <v>0.91278375149342805</v>
      </c>
      <c r="M1227">
        <v>1.0191158900836299</v>
      </c>
      <c r="N1227">
        <v>0.90414201183431897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281</v>
      </c>
      <c r="F1228">
        <v>240</v>
      </c>
      <c r="G1228">
        <v>41</v>
      </c>
      <c r="H1228">
        <v>178</v>
      </c>
      <c r="I1228">
        <v>103</v>
      </c>
      <c r="J1228">
        <v>62</v>
      </c>
      <c r="K1228">
        <v>0.63345195729537296</v>
      </c>
      <c r="L1228">
        <v>0.74166666666666603</v>
      </c>
      <c r="M1228">
        <v>1.1708333333333301</v>
      </c>
      <c r="N1228">
        <v>0.68330134357005701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983</v>
      </c>
      <c r="F1229">
        <v>1029</v>
      </c>
      <c r="G1229">
        <v>46</v>
      </c>
      <c r="H1229">
        <v>972</v>
      </c>
      <c r="I1229">
        <v>11</v>
      </c>
      <c r="J1229">
        <v>57</v>
      </c>
      <c r="K1229">
        <v>0.98880976602238002</v>
      </c>
      <c r="L1229">
        <v>0.944606413994169</v>
      </c>
      <c r="M1229">
        <v>0.95529640427599605</v>
      </c>
      <c r="N1229">
        <v>0.96620278330019804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860</v>
      </c>
      <c r="F1230">
        <v>837</v>
      </c>
      <c r="G1230">
        <v>23</v>
      </c>
      <c r="H1230">
        <v>776</v>
      </c>
      <c r="I1230">
        <v>84</v>
      </c>
      <c r="J1230">
        <v>61</v>
      </c>
      <c r="K1230">
        <v>0.90232558139534802</v>
      </c>
      <c r="L1230">
        <v>0.92712066905615298</v>
      </c>
      <c r="M1230">
        <v>1.0274790919952199</v>
      </c>
      <c r="N1230">
        <v>0.91455509723040596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259</v>
      </c>
      <c r="F1231">
        <v>240</v>
      </c>
      <c r="G1231">
        <v>19</v>
      </c>
      <c r="H1231">
        <v>181</v>
      </c>
      <c r="I1231">
        <v>78</v>
      </c>
      <c r="J1231">
        <v>59</v>
      </c>
      <c r="K1231">
        <v>0.698841698841698</v>
      </c>
      <c r="L1231">
        <v>0.75416666666666599</v>
      </c>
      <c r="M1231">
        <v>1.0791666666666599</v>
      </c>
      <c r="N1231">
        <v>0.72545090180360705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1049</v>
      </c>
      <c r="F1232">
        <v>1029</v>
      </c>
      <c r="G1232">
        <v>20</v>
      </c>
      <c r="H1232">
        <v>1028</v>
      </c>
      <c r="I1232">
        <v>21</v>
      </c>
      <c r="J1232">
        <v>1</v>
      </c>
      <c r="K1232">
        <v>0.97998093422306898</v>
      </c>
      <c r="L1232">
        <v>0.99902818270165195</v>
      </c>
      <c r="M1232">
        <v>1.01943634596695</v>
      </c>
      <c r="N1232">
        <v>0.98941289701636104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844</v>
      </c>
      <c r="F1233">
        <v>837</v>
      </c>
      <c r="G1233">
        <v>7</v>
      </c>
      <c r="H1233">
        <v>769</v>
      </c>
      <c r="I1233">
        <v>75</v>
      </c>
      <c r="J1233">
        <v>68</v>
      </c>
      <c r="K1233">
        <v>0.91113744075829295</v>
      </c>
      <c r="L1233">
        <v>0.91875746714456397</v>
      </c>
      <c r="M1233">
        <v>1.00836320191158</v>
      </c>
      <c r="N1233">
        <v>0.91493158834027299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219</v>
      </c>
      <c r="F1234">
        <v>240</v>
      </c>
      <c r="G1234">
        <v>21</v>
      </c>
      <c r="H1234">
        <v>175</v>
      </c>
      <c r="I1234">
        <v>44</v>
      </c>
      <c r="J1234">
        <v>65</v>
      </c>
      <c r="K1234">
        <v>0.79908675799086704</v>
      </c>
      <c r="L1234">
        <v>0.72916666666666596</v>
      </c>
      <c r="M1234">
        <v>0.91249999999999998</v>
      </c>
      <c r="N1234">
        <v>0.762527233115468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1060</v>
      </c>
      <c r="F1235">
        <v>1044</v>
      </c>
      <c r="G1235">
        <v>16</v>
      </c>
      <c r="H1235">
        <v>1041</v>
      </c>
      <c r="I1235">
        <v>19</v>
      </c>
      <c r="J1235">
        <v>3</v>
      </c>
      <c r="K1235">
        <v>0.98207547169811304</v>
      </c>
      <c r="L1235">
        <v>0.99712643678160895</v>
      </c>
      <c r="M1235">
        <v>1.01532567049808</v>
      </c>
      <c r="N1235">
        <v>0.98954372623574105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825</v>
      </c>
      <c r="F1236">
        <v>801</v>
      </c>
      <c r="G1236">
        <v>24</v>
      </c>
      <c r="H1236">
        <v>749</v>
      </c>
      <c r="I1236">
        <v>76</v>
      </c>
      <c r="J1236">
        <v>52</v>
      </c>
      <c r="K1236">
        <v>0.90787878787878695</v>
      </c>
      <c r="L1236">
        <v>0.93508114856429403</v>
      </c>
      <c r="M1236">
        <v>1.0299625468164699</v>
      </c>
      <c r="N1236">
        <v>0.92127921279212699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304</v>
      </c>
      <c r="F1237">
        <v>252</v>
      </c>
      <c r="G1237">
        <v>52</v>
      </c>
      <c r="H1237">
        <v>193</v>
      </c>
      <c r="I1237">
        <v>111</v>
      </c>
      <c r="J1237">
        <v>59</v>
      </c>
      <c r="K1237">
        <v>0.63486842105263097</v>
      </c>
      <c r="L1237">
        <v>0.76587301587301504</v>
      </c>
      <c r="M1237">
        <v>1.2063492063492001</v>
      </c>
      <c r="N1237">
        <v>0.694244604316546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1000</v>
      </c>
      <c r="F1238">
        <v>1044</v>
      </c>
      <c r="G1238">
        <v>44</v>
      </c>
      <c r="H1238">
        <v>992</v>
      </c>
      <c r="I1238">
        <v>8</v>
      </c>
      <c r="J1238">
        <v>52</v>
      </c>
      <c r="K1238">
        <v>0.99199999999999999</v>
      </c>
      <c r="L1238">
        <v>0.95019157088122597</v>
      </c>
      <c r="M1238">
        <v>0.95785440613026795</v>
      </c>
      <c r="N1238">
        <v>0.97064579256359995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798</v>
      </c>
      <c r="F1239">
        <v>801</v>
      </c>
      <c r="G1239">
        <v>3</v>
      </c>
      <c r="H1239">
        <v>746</v>
      </c>
      <c r="I1239">
        <v>52</v>
      </c>
      <c r="J1239">
        <v>55</v>
      </c>
      <c r="K1239">
        <v>0.93483709273182902</v>
      </c>
      <c r="L1239">
        <v>0.93133583021223398</v>
      </c>
      <c r="M1239">
        <v>0.99625468164793995</v>
      </c>
      <c r="N1239">
        <v>0.93308317698561505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255</v>
      </c>
      <c r="F1240">
        <v>252</v>
      </c>
      <c r="G1240">
        <v>3</v>
      </c>
      <c r="H1240">
        <v>192</v>
      </c>
      <c r="I1240">
        <v>63</v>
      </c>
      <c r="J1240">
        <v>60</v>
      </c>
      <c r="K1240">
        <v>0.752941176470588</v>
      </c>
      <c r="L1240">
        <v>0.76190476190476097</v>
      </c>
      <c r="M1240">
        <v>1.0119047619047601</v>
      </c>
      <c r="N1240">
        <v>0.75739644970414199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1051</v>
      </c>
      <c r="F1241">
        <v>1044</v>
      </c>
      <c r="G1241">
        <v>7</v>
      </c>
      <c r="H1241">
        <v>1041</v>
      </c>
      <c r="I1241">
        <v>10</v>
      </c>
      <c r="J1241">
        <v>3</v>
      </c>
      <c r="K1241">
        <v>0.99048525214081795</v>
      </c>
      <c r="L1241">
        <v>0.99712643678160895</v>
      </c>
      <c r="M1241">
        <v>1.00670498084291</v>
      </c>
      <c r="N1241">
        <v>0.993794749403341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807</v>
      </c>
      <c r="F1242">
        <v>801</v>
      </c>
      <c r="G1242">
        <v>6</v>
      </c>
      <c r="H1242">
        <v>752</v>
      </c>
      <c r="I1242">
        <v>55</v>
      </c>
      <c r="J1242">
        <v>49</v>
      </c>
      <c r="K1242">
        <v>0.93184634448574899</v>
      </c>
      <c r="L1242">
        <v>0.93882646691635396</v>
      </c>
      <c r="M1242">
        <v>1.0074906367041101</v>
      </c>
      <c r="N1242">
        <v>0.93532338308457696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243</v>
      </c>
      <c r="F1243">
        <v>252</v>
      </c>
      <c r="G1243">
        <v>9</v>
      </c>
      <c r="H1243">
        <v>199</v>
      </c>
      <c r="I1243">
        <v>44</v>
      </c>
      <c r="J1243">
        <v>53</v>
      </c>
      <c r="K1243">
        <v>0.81893004115226298</v>
      </c>
      <c r="L1243">
        <v>0.78968253968253899</v>
      </c>
      <c r="M1243">
        <v>0.96428571428571397</v>
      </c>
      <c r="N1243">
        <v>0.804040404040404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1090</v>
      </c>
      <c r="F1244">
        <v>1076</v>
      </c>
      <c r="G1244">
        <v>14</v>
      </c>
      <c r="H1244">
        <v>1065</v>
      </c>
      <c r="I1244">
        <v>25</v>
      </c>
      <c r="J1244">
        <v>11</v>
      </c>
      <c r="K1244">
        <v>0.97706422018348604</v>
      </c>
      <c r="L1244">
        <v>0.98977695167286195</v>
      </c>
      <c r="M1244">
        <v>1.0130111524163501</v>
      </c>
      <c r="N1244">
        <v>0.98337950138504104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705</v>
      </c>
      <c r="F1245">
        <v>753</v>
      </c>
      <c r="G1245">
        <v>48</v>
      </c>
      <c r="H1245">
        <v>652</v>
      </c>
      <c r="I1245">
        <v>53</v>
      </c>
      <c r="J1245">
        <v>101</v>
      </c>
      <c r="K1245">
        <v>0.924822695035461</v>
      </c>
      <c r="L1245">
        <v>0.86586985391766202</v>
      </c>
      <c r="M1245">
        <v>0.936254980079681</v>
      </c>
      <c r="N1245">
        <v>0.89437585733881997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305</v>
      </c>
      <c r="F1246">
        <v>245</v>
      </c>
      <c r="G1246">
        <v>60</v>
      </c>
      <c r="H1246">
        <v>195</v>
      </c>
      <c r="I1246">
        <v>110</v>
      </c>
      <c r="J1246">
        <v>50</v>
      </c>
      <c r="K1246">
        <v>0.63934426229508201</v>
      </c>
      <c r="L1246">
        <v>0.79591836734693799</v>
      </c>
      <c r="M1246">
        <v>1.24489795918367</v>
      </c>
      <c r="N1246">
        <v>0.70909090909090899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1081</v>
      </c>
      <c r="F1247">
        <v>1076</v>
      </c>
      <c r="G1247">
        <v>5</v>
      </c>
      <c r="H1247">
        <v>1070</v>
      </c>
      <c r="I1247">
        <v>11</v>
      </c>
      <c r="J1247">
        <v>6</v>
      </c>
      <c r="K1247">
        <v>0.98982423681776099</v>
      </c>
      <c r="L1247">
        <v>0.99442379182156104</v>
      </c>
      <c r="M1247">
        <v>1.0046468401486901</v>
      </c>
      <c r="N1247">
        <v>0.99211868335651299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744</v>
      </c>
      <c r="F1248">
        <v>753</v>
      </c>
      <c r="G1248">
        <v>9</v>
      </c>
      <c r="H1248">
        <v>682</v>
      </c>
      <c r="I1248">
        <v>62</v>
      </c>
      <c r="J1248">
        <v>71</v>
      </c>
      <c r="K1248">
        <v>0.91666666666666596</v>
      </c>
      <c r="L1248">
        <v>0.90571049136786097</v>
      </c>
      <c r="M1248">
        <v>0.98804780876494003</v>
      </c>
      <c r="N1248">
        <v>0.91115564462257803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261</v>
      </c>
      <c r="F1249">
        <v>245</v>
      </c>
      <c r="G1249">
        <v>16</v>
      </c>
      <c r="H1249">
        <v>183</v>
      </c>
      <c r="I1249">
        <v>78</v>
      </c>
      <c r="J1249">
        <v>62</v>
      </c>
      <c r="K1249">
        <v>0.70114942528735602</v>
      </c>
      <c r="L1249">
        <v>0.74693877551020404</v>
      </c>
      <c r="M1249">
        <v>1.0653061224489699</v>
      </c>
      <c r="N1249">
        <v>0.72332015810276595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1085</v>
      </c>
      <c r="F1250">
        <v>1076</v>
      </c>
      <c r="G1250">
        <v>9</v>
      </c>
      <c r="H1250">
        <v>1070</v>
      </c>
      <c r="I1250">
        <v>15</v>
      </c>
      <c r="J1250">
        <v>6</v>
      </c>
      <c r="K1250">
        <v>0.986175115207373</v>
      </c>
      <c r="L1250">
        <v>0.99442379182156104</v>
      </c>
      <c r="M1250">
        <v>1.00836431226765</v>
      </c>
      <c r="N1250">
        <v>0.99028227672373803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739</v>
      </c>
      <c r="F1251">
        <v>753</v>
      </c>
      <c r="G1251">
        <v>14</v>
      </c>
      <c r="H1251">
        <v>684</v>
      </c>
      <c r="I1251">
        <v>55</v>
      </c>
      <c r="J1251">
        <v>69</v>
      </c>
      <c r="K1251">
        <v>0.92557510148849798</v>
      </c>
      <c r="L1251">
        <v>0.90836653386454103</v>
      </c>
      <c r="M1251">
        <v>0.98140770252324006</v>
      </c>
      <c r="N1251">
        <v>0.91689008042895404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212</v>
      </c>
      <c r="F1252">
        <v>245</v>
      </c>
      <c r="G1252">
        <v>33</v>
      </c>
      <c r="H1252">
        <v>171</v>
      </c>
      <c r="I1252">
        <v>41</v>
      </c>
      <c r="J1252">
        <v>74</v>
      </c>
      <c r="K1252">
        <v>0.80660377358490498</v>
      </c>
      <c r="L1252">
        <v>0.69795918367346899</v>
      </c>
      <c r="M1252">
        <v>0.86530612244897898</v>
      </c>
      <c r="N1252">
        <v>0.74835886214442005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1220</v>
      </c>
      <c r="F1253">
        <v>1251</v>
      </c>
      <c r="G1253">
        <v>31</v>
      </c>
      <c r="H1253">
        <v>1212</v>
      </c>
      <c r="I1253">
        <v>8</v>
      </c>
      <c r="J1253">
        <v>39</v>
      </c>
      <c r="K1253">
        <v>0.99344262295081898</v>
      </c>
      <c r="L1253">
        <v>0.96882494004796105</v>
      </c>
      <c r="M1253">
        <v>0.97521982414068697</v>
      </c>
      <c r="N1253">
        <v>0.98097936058276003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849</v>
      </c>
      <c r="F1254">
        <v>841</v>
      </c>
      <c r="G1254">
        <v>8</v>
      </c>
      <c r="H1254">
        <v>746</v>
      </c>
      <c r="I1254">
        <v>103</v>
      </c>
      <c r="J1254">
        <v>95</v>
      </c>
      <c r="K1254">
        <v>0.87868080094228496</v>
      </c>
      <c r="L1254">
        <v>0.88703923900118897</v>
      </c>
      <c r="M1254">
        <v>1.0095124851367401</v>
      </c>
      <c r="N1254">
        <v>0.88284023668639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298</v>
      </c>
      <c r="F1255">
        <v>252</v>
      </c>
      <c r="G1255">
        <v>46</v>
      </c>
      <c r="H1255">
        <v>183</v>
      </c>
      <c r="I1255">
        <v>115</v>
      </c>
      <c r="J1255">
        <v>69</v>
      </c>
      <c r="K1255">
        <v>0.61409395973154302</v>
      </c>
      <c r="L1255">
        <v>0.72619047619047605</v>
      </c>
      <c r="M1255">
        <v>1.1825396825396799</v>
      </c>
      <c r="N1255">
        <v>0.66545454545454497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1328</v>
      </c>
      <c r="F1256">
        <v>1251</v>
      </c>
      <c r="G1256">
        <v>77</v>
      </c>
      <c r="H1256">
        <v>1248</v>
      </c>
      <c r="I1256">
        <v>80</v>
      </c>
      <c r="J1256">
        <v>3</v>
      </c>
      <c r="K1256">
        <v>0.93975903614457801</v>
      </c>
      <c r="L1256">
        <v>0.99760191846522694</v>
      </c>
      <c r="M1256">
        <v>1.06155075939248</v>
      </c>
      <c r="N1256">
        <v>0.96781698332687005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827</v>
      </c>
      <c r="F1257">
        <v>841</v>
      </c>
      <c r="G1257">
        <v>14</v>
      </c>
      <c r="H1257">
        <v>723</v>
      </c>
      <c r="I1257">
        <v>104</v>
      </c>
      <c r="J1257">
        <v>118</v>
      </c>
      <c r="K1257">
        <v>0.87424425634824598</v>
      </c>
      <c r="L1257">
        <v>0.85969084423305497</v>
      </c>
      <c r="M1257">
        <v>0.98335315101070098</v>
      </c>
      <c r="N1257">
        <v>0.86690647482014305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245</v>
      </c>
      <c r="F1258">
        <v>252</v>
      </c>
      <c r="G1258">
        <v>7</v>
      </c>
      <c r="H1258">
        <v>187</v>
      </c>
      <c r="I1258">
        <v>58</v>
      </c>
      <c r="J1258">
        <v>65</v>
      </c>
      <c r="K1258">
        <v>0.76326530612244903</v>
      </c>
      <c r="L1258">
        <v>0.74206349206349198</v>
      </c>
      <c r="M1258">
        <v>0.97222222222222199</v>
      </c>
      <c r="N1258">
        <v>0.75251509054325905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1213</v>
      </c>
      <c r="F1259">
        <v>1251</v>
      </c>
      <c r="G1259">
        <v>38</v>
      </c>
      <c r="H1259">
        <v>1209</v>
      </c>
      <c r="I1259">
        <v>4</v>
      </c>
      <c r="J1259">
        <v>42</v>
      </c>
      <c r="K1259">
        <v>0.99670239076669398</v>
      </c>
      <c r="L1259">
        <v>0.96642685851318899</v>
      </c>
      <c r="M1259">
        <v>0.96962430055955195</v>
      </c>
      <c r="N1259">
        <v>0.981331168831168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837</v>
      </c>
      <c r="F1260">
        <v>841</v>
      </c>
      <c r="G1260">
        <v>4</v>
      </c>
      <c r="H1260">
        <v>743</v>
      </c>
      <c r="I1260">
        <v>94</v>
      </c>
      <c r="J1260">
        <v>98</v>
      </c>
      <c r="K1260">
        <v>0.88769414575866101</v>
      </c>
      <c r="L1260">
        <v>0.88347205707491006</v>
      </c>
      <c r="M1260">
        <v>0.99524375743162896</v>
      </c>
      <c r="N1260">
        <v>0.88557806912991599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202</v>
      </c>
      <c r="F1261">
        <v>252</v>
      </c>
      <c r="G1261">
        <v>50</v>
      </c>
      <c r="H1261">
        <v>159</v>
      </c>
      <c r="I1261">
        <v>43</v>
      </c>
      <c r="J1261">
        <v>93</v>
      </c>
      <c r="K1261">
        <v>0.78712871287128705</v>
      </c>
      <c r="L1261">
        <v>0.63095238095238004</v>
      </c>
      <c r="M1261">
        <v>0.80158730158730096</v>
      </c>
      <c r="N1261">
        <v>0.70044052863436101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949</v>
      </c>
      <c r="F1262">
        <v>920</v>
      </c>
      <c r="G1262">
        <v>29</v>
      </c>
      <c r="H1262">
        <v>917</v>
      </c>
      <c r="I1262">
        <v>32</v>
      </c>
      <c r="J1262">
        <v>3</v>
      </c>
      <c r="K1262">
        <v>0.96628029504741797</v>
      </c>
      <c r="L1262">
        <v>0.99673913043478202</v>
      </c>
      <c r="M1262">
        <v>1.0315217391304301</v>
      </c>
      <c r="N1262">
        <v>0.9812734082397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568</v>
      </c>
      <c r="F1263">
        <v>549</v>
      </c>
      <c r="G1263">
        <v>19</v>
      </c>
      <c r="H1263">
        <v>464</v>
      </c>
      <c r="I1263">
        <v>104</v>
      </c>
      <c r="J1263">
        <v>85</v>
      </c>
      <c r="K1263">
        <v>0.81690140845070403</v>
      </c>
      <c r="L1263">
        <v>0.84517304189435305</v>
      </c>
      <c r="M1263">
        <v>1.0346083788706699</v>
      </c>
      <c r="N1263">
        <v>0.83079677708146804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248</v>
      </c>
      <c r="F1264">
        <v>204</v>
      </c>
      <c r="G1264">
        <v>44</v>
      </c>
      <c r="H1264">
        <v>167</v>
      </c>
      <c r="I1264">
        <v>81</v>
      </c>
      <c r="J1264">
        <v>37</v>
      </c>
      <c r="K1264">
        <v>0.67338709677419295</v>
      </c>
      <c r="L1264">
        <v>0.81862745098039202</v>
      </c>
      <c r="M1264">
        <v>1.2156862745098</v>
      </c>
      <c r="N1264">
        <v>0.73893805309734495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856</v>
      </c>
      <c r="F1265">
        <v>920</v>
      </c>
      <c r="G1265">
        <v>64</v>
      </c>
      <c r="H1265">
        <v>843</v>
      </c>
      <c r="I1265">
        <v>13</v>
      </c>
      <c r="J1265">
        <v>77</v>
      </c>
      <c r="K1265">
        <v>0.98481308411214896</v>
      </c>
      <c r="L1265">
        <v>0.91630434782608605</v>
      </c>
      <c r="M1265">
        <v>0.93043478260869505</v>
      </c>
      <c r="N1265">
        <v>0.94932432432432401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559</v>
      </c>
      <c r="F1266">
        <v>549</v>
      </c>
      <c r="G1266">
        <v>10</v>
      </c>
      <c r="H1266">
        <v>469</v>
      </c>
      <c r="I1266">
        <v>90</v>
      </c>
      <c r="J1266">
        <v>80</v>
      </c>
      <c r="K1266">
        <v>0.83899821109123396</v>
      </c>
      <c r="L1266">
        <v>0.85428051001821403</v>
      </c>
      <c r="M1266">
        <v>1.01821493624772</v>
      </c>
      <c r="N1266">
        <v>0.84657039711191295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219</v>
      </c>
      <c r="F1267">
        <v>204</v>
      </c>
      <c r="G1267">
        <v>15</v>
      </c>
      <c r="H1267">
        <v>164</v>
      </c>
      <c r="I1267">
        <v>55</v>
      </c>
      <c r="J1267">
        <v>40</v>
      </c>
      <c r="K1267">
        <v>0.74885844748858399</v>
      </c>
      <c r="L1267">
        <v>0.80392156862745101</v>
      </c>
      <c r="M1267">
        <v>1.0735294117647001</v>
      </c>
      <c r="N1267">
        <v>0.77541371158392403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924</v>
      </c>
      <c r="F1268">
        <v>920</v>
      </c>
      <c r="G1268">
        <v>4</v>
      </c>
      <c r="H1268">
        <v>918</v>
      </c>
      <c r="I1268">
        <v>6</v>
      </c>
      <c r="J1268">
        <v>2</v>
      </c>
      <c r="K1268">
        <v>0.993506493506493</v>
      </c>
      <c r="L1268">
        <v>0.99782608695652097</v>
      </c>
      <c r="M1268">
        <v>1.0043478260869501</v>
      </c>
      <c r="N1268">
        <v>0.99566160520607305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574</v>
      </c>
      <c r="F1269">
        <v>549</v>
      </c>
      <c r="G1269">
        <v>25</v>
      </c>
      <c r="H1269">
        <v>484</v>
      </c>
      <c r="I1269">
        <v>90</v>
      </c>
      <c r="J1269">
        <v>65</v>
      </c>
      <c r="K1269">
        <v>0.84320557491289105</v>
      </c>
      <c r="L1269">
        <v>0.88160291438979899</v>
      </c>
      <c r="M1269">
        <v>1.0455373406193</v>
      </c>
      <c r="N1269">
        <v>0.86197684772929595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203</v>
      </c>
      <c r="F1270">
        <v>204</v>
      </c>
      <c r="G1270">
        <v>1</v>
      </c>
      <c r="H1270">
        <v>160</v>
      </c>
      <c r="I1270">
        <v>43</v>
      </c>
      <c r="J1270">
        <v>44</v>
      </c>
      <c r="K1270">
        <v>0.78817733990147698</v>
      </c>
      <c r="L1270">
        <v>0.78431372549019596</v>
      </c>
      <c r="M1270">
        <v>0.99509803921568596</v>
      </c>
      <c r="N1270">
        <v>0.78624078624078597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978</v>
      </c>
      <c r="F1271">
        <v>946</v>
      </c>
      <c r="G1271">
        <v>32</v>
      </c>
      <c r="H1271">
        <v>943</v>
      </c>
      <c r="I1271">
        <v>35</v>
      </c>
      <c r="J1271">
        <v>3</v>
      </c>
      <c r="K1271">
        <v>0.96421267893660501</v>
      </c>
      <c r="L1271">
        <v>0.99682875264270598</v>
      </c>
      <c r="M1271">
        <v>1.0338266384778001</v>
      </c>
      <c r="N1271">
        <v>0.98024948024948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688</v>
      </c>
      <c r="F1272">
        <v>703</v>
      </c>
      <c r="G1272">
        <v>15</v>
      </c>
      <c r="H1272">
        <v>614</v>
      </c>
      <c r="I1272">
        <v>74</v>
      </c>
      <c r="J1272">
        <v>89</v>
      </c>
      <c r="K1272">
        <v>0.89244186046511598</v>
      </c>
      <c r="L1272">
        <v>0.87339971550497797</v>
      </c>
      <c r="M1272">
        <v>0.97866287339971503</v>
      </c>
      <c r="N1272">
        <v>0.88281811646297603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237</v>
      </c>
      <c r="F1273">
        <v>247</v>
      </c>
      <c r="G1273">
        <v>10</v>
      </c>
      <c r="H1273">
        <v>162</v>
      </c>
      <c r="I1273">
        <v>75</v>
      </c>
      <c r="J1273">
        <v>85</v>
      </c>
      <c r="K1273">
        <v>0.683544303797468</v>
      </c>
      <c r="L1273">
        <v>0.65587044534412897</v>
      </c>
      <c r="M1273">
        <v>0.959514170040485</v>
      </c>
      <c r="N1273">
        <v>0.669421487603305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963</v>
      </c>
      <c r="F1274">
        <v>946</v>
      </c>
      <c r="G1274">
        <v>17</v>
      </c>
      <c r="H1274">
        <v>931</v>
      </c>
      <c r="I1274">
        <v>32</v>
      </c>
      <c r="J1274">
        <v>15</v>
      </c>
      <c r="K1274">
        <v>0.966770508826583</v>
      </c>
      <c r="L1274">
        <v>0.98414376321353003</v>
      </c>
      <c r="M1274">
        <v>1.01797040169133</v>
      </c>
      <c r="N1274">
        <v>0.97537977998952297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688</v>
      </c>
      <c r="F1275">
        <v>703</v>
      </c>
      <c r="G1275">
        <v>15</v>
      </c>
      <c r="H1275">
        <v>620</v>
      </c>
      <c r="I1275">
        <v>68</v>
      </c>
      <c r="J1275">
        <v>83</v>
      </c>
      <c r="K1275">
        <v>0.90116279069767402</v>
      </c>
      <c r="L1275">
        <v>0.88193456614509202</v>
      </c>
      <c r="M1275">
        <v>0.97866287339971503</v>
      </c>
      <c r="N1275">
        <v>0.89144500359453605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245</v>
      </c>
      <c r="F1276">
        <v>247</v>
      </c>
      <c r="G1276">
        <v>2</v>
      </c>
      <c r="H1276">
        <v>176</v>
      </c>
      <c r="I1276">
        <v>69</v>
      </c>
      <c r="J1276">
        <v>71</v>
      </c>
      <c r="K1276">
        <v>0.71836734693877502</v>
      </c>
      <c r="L1276">
        <v>0.71255060728744901</v>
      </c>
      <c r="M1276">
        <v>0.99190283400809698</v>
      </c>
      <c r="N1276">
        <v>0.71544715447154394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956</v>
      </c>
      <c r="F1277">
        <v>946</v>
      </c>
      <c r="G1277">
        <v>10</v>
      </c>
      <c r="H1277">
        <v>942</v>
      </c>
      <c r="I1277">
        <v>14</v>
      </c>
      <c r="J1277">
        <v>4</v>
      </c>
      <c r="K1277">
        <v>0.98535564853556401</v>
      </c>
      <c r="L1277">
        <v>0.99577167019027402</v>
      </c>
      <c r="M1277">
        <v>1.0105708245243099</v>
      </c>
      <c r="N1277">
        <v>0.99053627760252305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701</v>
      </c>
      <c r="F1278">
        <v>703</v>
      </c>
      <c r="G1278">
        <v>2</v>
      </c>
      <c r="H1278">
        <v>635</v>
      </c>
      <c r="I1278">
        <v>66</v>
      </c>
      <c r="J1278">
        <v>68</v>
      </c>
      <c r="K1278">
        <v>0.90584878744650499</v>
      </c>
      <c r="L1278">
        <v>0.903271692745377</v>
      </c>
      <c r="M1278">
        <v>0.99715504978662794</v>
      </c>
      <c r="N1278">
        <v>0.90455840455840397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233</v>
      </c>
      <c r="F1279">
        <v>247</v>
      </c>
      <c r="G1279">
        <v>14</v>
      </c>
      <c r="H1279">
        <v>176</v>
      </c>
      <c r="I1279">
        <v>57</v>
      </c>
      <c r="J1279">
        <v>71</v>
      </c>
      <c r="K1279">
        <v>0.75536480686695195</v>
      </c>
      <c r="L1279">
        <v>0.71255060728744901</v>
      </c>
      <c r="M1279">
        <v>0.94331983805667996</v>
      </c>
      <c r="N1279">
        <v>0.73333333333333295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1030</v>
      </c>
      <c r="F1280">
        <v>999</v>
      </c>
      <c r="G1280">
        <v>31</v>
      </c>
      <c r="H1280">
        <v>994</v>
      </c>
      <c r="I1280">
        <v>36</v>
      </c>
      <c r="J1280">
        <v>5</v>
      </c>
      <c r="K1280">
        <v>0.96504854368932003</v>
      </c>
      <c r="L1280">
        <v>0.994994994994995</v>
      </c>
      <c r="M1280">
        <v>1.03103103103103</v>
      </c>
      <c r="N1280">
        <v>0.97979300147855997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766</v>
      </c>
      <c r="F1281">
        <v>835</v>
      </c>
      <c r="G1281">
        <v>69</v>
      </c>
      <c r="H1281">
        <v>679</v>
      </c>
      <c r="I1281">
        <v>87</v>
      </c>
      <c r="J1281">
        <v>156</v>
      </c>
      <c r="K1281">
        <v>0.88642297650130497</v>
      </c>
      <c r="L1281">
        <v>0.81317365269460995</v>
      </c>
      <c r="M1281">
        <v>0.91736526946107699</v>
      </c>
      <c r="N1281">
        <v>0.848219862585883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273</v>
      </c>
      <c r="F1282">
        <v>266</v>
      </c>
      <c r="G1282">
        <v>7</v>
      </c>
      <c r="H1282">
        <v>178</v>
      </c>
      <c r="I1282">
        <v>95</v>
      </c>
      <c r="J1282">
        <v>88</v>
      </c>
      <c r="K1282">
        <v>0.65201465201465203</v>
      </c>
      <c r="L1282">
        <v>0.66917293233082698</v>
      </c>
      <c r="M1282">
        <v>1.0263157894736801</v>
      </c>
      <c r="N1282">
        <v>0.66048237476808902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947</v>
      </c>
      <c r="F1283">
        <v>999</v>
      </c>
      <c r="G1283">
        <v>52</v>
      </c>
      <c r="H1283">
        <v>935</v>
      </c>
      <c r="I1283">
        <v>12</v>
      </c>
      <c r="J1283">
        <v>64</v>
      </c>
      <c r="K1283">
        <v>0.98732840549102396</v>
      </c>
      <c r="L1283">
        <v>0.93593593593593505</v>
      </c>
      <c r="M1283">
        <v>0.94794794794794701</v>
      </c>
      <c r="N1283">
        <v>0.96094552929085297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825</v>
      </c>
      <c r="F1284">
        <v>835</v>
      </c>
      <c r="G1284">
        <v>10</v>
      </c>
      <c r="H1284">
        <v>718</v>
      </c>
      <c r="I1284">
        <v>107</v>
      </c>
      <c r="J1284">
        <v>117</v>
      </c>
      <c r="K1284">
        <v>0.87030303030303002</v>
      </c>
      <c r="L1284">
        <v>0.85988023952095805</v>
      </c>
      <c r="M1284">
        <v>0.98802395209580796</v>
      </c>
      <c r="N1284">
        <v>0.86506024096385503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265</v>
      </c>
      <c r="F1285">
        <v>266</v>
      </c>
      <c r="G1285">
        <v>1</v>
      </c>
      <c r="H1285">
        <v>191</v>
      </c>
      <c r="I1285">
        <v>74</v>
      </c>
      <c r="J1285">
        <v>75</v>
      </c>
      <c r="K1285">
        <v>0.72075471698113203</v>
      </c>
      <c r="L1285">
        <v>0.71804511278195404</v>
      </c>
      <c r="M1285">
        <v>0.99624060150375904</v>
      </c>
      <c r="N1285">
        <v>0.71939736346516003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1009</v>
      </c>
      <c r="F1286">
        <v>999</v>
      </c>
      <c r="G1286">
        <v>10</v>
      </c>
      <c r="H1286">
        <v>994</v>
      </c>
      <c r="I1286">
        <v>15</v>
      </c>
      <c r="J1286">
        <v>5</v>
      </c>
      <c r="K1286">
        <v>0.98513379583746197</v>
      </c>
      <c r="L1286">
        <v>0.994994994994995</v>
      </c>
      <c r="M1286">
        <v>1.01001001001001</v>
      </c>
      <c r="N1286">
        <v>0.99003984063744999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852</v>
      </c>
      <c r="F1287">
        <v>835</v>
      </c>
      <c r="G1287">
        <v>17</v>
      </c>
      <c r="H1287">
        <v>762</v>
      </c>
      <c r="I1287">
        <v>90</v>
      </c>
      <c r="J1287">
        <v>73</v>
      </c>
      <c r="K1287">
        <v>0.89436619718309796</v>
      </c>
      <c r="L1287">
        <v>0.912574850299401</v>
      </c>
      <c r="M1287">
        <v>1.0203592814371201</v>
      </c>
      <c r="N1287">
        <v>0.903378778897451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223</v>
      </c>
      <c r="F1288">
        <v>266</v>
      </c>
      <c r="G1288">
        <v>43</v>
      </c>
      <c r="H1288">
        <v>177</v>
      </c>
      <c r="I1288">
        <v>46</v>
      </c>
      <c r="J1288">
        <v>89</v>
      </c>
      <c r="K1288">
        <v>0.79372197309417003</v>
      </c>
      <c r="L1288">
        <v>0.66541353383458601</v>
      </c>
      <c r="M1288">
        <v>0.83834586466165395</v>
      </c>
      <c r="N1288">
        <v>0.72392638036809798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1083</v>
      </c>
      <c r="F1289">
        <v>1079</v>
      </c>
      <c r="G1289">
        <v>4</v>
      </c>
      <c r="H1289">
        <v>1068</v>
      </c>
      <c r="I1289">
        <v>15</v>
      </c>
      <c r="J1289">
        <v>11</v>
      </c>
      <c r="K1289">
        <v>0.98614958448753398</v>
      </c>
      <c r="L1289">
        <v>0.98980537534754398</v>
      </c>
      <c r="M1289">
        <v>1.0037071362372501</v>
      </c>
      <c r="N1289">
        <v>0.98797409805735403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630</v>
      </c>
      <c r="F1290">
        <v>680</v>
      </c>
      <c r="G1290">
        <v>50</v>
      </c>
      <c r="H1290">
        <v>583</v>
      </c>
      <c r="I1290">
        <v>47</v>
      </c>
      <c r="J1290">
        <v>97</v>
      </c>
      <c r="K1290">
        <v>0.925396825396825</v>
      </c>
      <c r="L1290">
        <v>0.85735294117646998</v>
      </c>
      <c r="M1290">
        <v>0.92647058823529405</v>
      </c>
      <c r="N1290">
        <v>0.89007633587786195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217</v>
      </c>
      <c r="F1291">
        <v>247</v>
      </c>
      <c r="G1291">
        <v>30</v>
      </c>
      <c r="H1291">
        <v>163</v>
      </c>
      <c r="I1291">
        <v>54</v>
      </c>
      <c r="J1291">
        <v>84</v>
      </c>
      <c r="K1291">
        <v>0.75115207373271797</v>
      </c>
      <c r="L1291">
        <v>0.65991902834008098</v>
      </c>
      <c r="M1291">
        <v>0.87854251012145701</v>
      </c>
      <c r="N1291">
        <v>0.70258620689655105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1047</v>
      </c>
      <c r="F1292">
        <v>1079</v>
      </c>
      <c r="G1292">
        <v>32</v>
      </c>
      <c r="H1292">
        <v>1032</v>
      </c>
      <c r="I1292">
        <v>15</v>
      </c>
      <c r="J1292">
        <v>47</v>
      </c>
      <c r="K1292">
        <v>0.98567335243553</v>
      </c>
      <c r="L1292">
        <v>0.956441149212233</v>
      </c>
      <c r="M1292">
        <v>0.97034291010194595</v>
      </c>
      <c r="N1292">
        <v>0.970837253057384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667</v>
      </c>
      <c r="F1293">
        <v>680</v>
      </c>
      <c r="G1293">
        <v>13</v>
      </c>
      <c r="H1293">
        <v>614</v>
      </c>
      <c r="I1293">
        <v>53</v>
      </c>
      <c r="J1293">
        <v>66</v>
      </c>
      <c r="K1293">
        <v>0.92053973013493195</v>
      </c>
      <c r="L1293">
        <v>0.90294117647058803</v>
      </c>
      <c r="M1293">
        <v>0.98088235294117598</v>
      </c>
      <c r="N1293">
        <v>0.91165553080920503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233</v>
      </c>
      <c r="F1294">
        <v>247</v>
      </c>
      <c r="G1294">
        <v>14</v>
      </c>
      <c r="H1294">
        <v>191</v>
      </c>
      <c r="I1294">
        <v>42</v>
      </c>
      <c r="J1294">
        <v>56</v>
      </c>
      <c r="K1294">
        <v>0.81974248927038595</v>
      </c>
      <c r="L1294">
        <v>0.77327935222671995</v>
      </c>
      <c r="M1294">
        <v>0.94331983805667996</v>
      </c>
      <c r="N1294">
        <v>0.79583333333333295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1087</v>
      </c>
      <c r="F1295">
        <v>1079</v>
      </c>
      <c r="G1295">
        <v>8</v>
      </c>
      <c r="H1295">
        <v>1077</v>
      </c>
      <c r="I1295">
        <v>10</v>
      </c>
      <c r="J1295">
        <v>2</v>
      </c>
      <c r="K1295">
        <v>0.99080036798528004</v>
      </c>
      <c r="L1295">
        <v>0.99814643188137098</v>
      </c>
      <c r="M1295">
        <v>1.0074142724745101</v>
      </c>
      <c r="N1295">
        <v>0.99445983379501302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686</v>
      </c>
      <c r="F1296">
        <v>680</v>
      </c>
      <c r="G1296">
        <v>6</v>
      </c>
      <c r="H1296">
        <v>636</v>
      </c>
      <c r="I1296">
        <v>50</v>
      </c>
      <c r="J1296">
        <v>44</v>
      </c>
      <c r="K1296">
        <v>0.92711370262390602</v>
      </c>
      <c r="L1296">
        <v>0.93529411764705805</v>
      </c>
      <c r="M1296">
        <v>1.00882352941176</v>
      </c>
      <c r="N1296">
        <v>0.93118594436310398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215</v>
      </c>
      <c r="F1297">
        <v>247</v>
      </c>
      <c r="G1297">
        <v>32</v>
      </c>
      <c r="H1297">
        <v>183</v>
      </c>
      <c r="I1297">
        <v>32</v>
      </c>
      <c r="J1297">
        <v>64</v>
      </c>
      <c r="K1297">
        <v>0.85116279069767398</v>
      </c>
      <c r="L1297">
        <v>0.74089068825910898</v>
      </c>
      <c r="M1297">
        <v>0.87044534412955399</v>
      </c>
      <c r="N1297">
        <v>0.79220779220779203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959</v>
      </c>
      <c r="F1298">
        <v>946</v>
      </c>
      <c r="G1298">
        <v>13</v>
      </c>
      <c r="H1298">
        <v>944</v>
      </c>
      <c r="I1298">
        <v>15</v>
      </c>
      <c r="J1298">
        <v>2</v>
      </c>
      <c r="K1298">
        <v>0.98435870698644401</v>
      </c>
      <c r="L1298">
        <v>0.99788583509513695</v>
      </c>
      <c r="M1298">
        <v>1.0137420718815999</v>
      </c>
      <c r="N1298">
        <v>0.99107611548556396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680</v>
      </c>
      <c r="F1299">
        <v>718</v>
      </c>
      <c r="G1299">
        <v>38</v>
      </c>
      <c r="H1299">
        <v>609</v>
      </c>
      <c r="I1299">
        <v>71</v>
      </c>
      <c r="J1299">
        <v>109</v>
      </c>
      <c r="K1299">
        <v>0.89558823529411702</v>
      </c>
      <c r="L1299">
        <v>0.84818941504178202</v>
      </c>
      <c r="M1299">
        <v>0.94707520891364905</v>
      </c>
      <c r="N1299">
        <v>0.871244635193133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270</v>
      </c>
      <c r="F1300">
        <v>207</v>
      </c>
      <c r="G1300">
        <v>63</v>
      </c>
      <c r="H1300">
        <v>153</v>
      </c>
      <c r="I1300">
        <v>117</v>
      </c>
      <c r="J1300">
        <v>54</v>
      </c>
      <c r="K1300">
        <v>0.56666666666666599</v>
      </c>
      <c r="L1300">
        <v>0.73913043478260798</v>
      </c>
      <c r="M1300">
        <v>1.3043478260869501</v>
      </c>
      <c r="N1300">
        <v>0.64150943396226401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840</v>
      </c>
      <c r="F1301">
        <v>946</v>
      </c>
      <c r="G1301">
        <v>106</v>
      </c>
      <c r="H1301">
        <v>833</v>
      </c>
      <c r="I1301">
        <v>7</v>
      </c>
      <c r="J1301">
        <v>113</v>
      </c>
      <c r="K1301">
        <v>0.99166666666666603</v>
      </c>
      <c r="L1301">
        <v>0.88054968287526403</v>
      </c>
      <c r="M1301">
        <v>0.88794926004228303</v>
      </c>
      <c r="N1301">
        <v>0.93281075027995497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716</v>
      </c>
      <c r="F1302">
        <v>718</v>
      </c>
      <c r="G1302">
        <v>2</v>
      </c>
      <c r="H1302">
        <v>647</v>
      </c>
      <c r="I1302">
        <v>69</v>
      </c>
      <c r="J1302">
        <v>71</v>
      </c>
      <c r="K1302">
        <v>0.90363128491620104</v>
      </c>
      <c r="L1302">
        <v>0.90111420612813298</v>
      </c>
      <c r="M1302">
        <v>0.997214484679665</v>
      </c>
      <c r="N1302">
        <v>0.90237099023709899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149</v>
      </c>
      <c r="F1303">
        <v>207</v>
      </c>
      <c r="G1303">
        <v>58</v>
      </c>
      <c r="H1303">
        <v>94</v>
      </c>
      <c r="I1303">
        <v>55</v>
      </c>
      <c r="J1303">
        <v>113</v>
      </c>
      <c r="K1303">
        <v>0.63087248322147604</v>
      </c>
      <c r="L1303">
        <v>0.45410628019323601</v>
      </c>
      <c r="M1303">
        <v>0.71980676328502402</v>
      </c>
      <c r="N1303">
        <v>0.52808988764044895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749</v>
      </c>
      <c r="F1304">
        <v>946</v>
      </c>
      <c r="G1304">
        <v>197</v>
      </c>
      <c r="H1304">
        <v>747</v>
      </c>
      <c r="I1304">
        <v>2</v>
      </c>
      <c r="J1304">
        <v>199</v>
      </c>
      <c r="K1304">
        <v>0.99732977303070702</v>
      </c>
      <c r="L1304">
        <v>0.78964059196617298</v>
      </c>
      <c r="M1304">
        <v>0.79175475687103503</v>
      </c>
      <c r="N1304">
        <v>0.88141592920353895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619</v>
      </c>
      <c r="F1305">
        <v>718</v>
      </c>
      <c r="G1305">
        <v>99</v>
      </c>
      <c r="H1305">
        <v>561</v>
      </c>
      <c r="I1305">
        <v>58</v>
      </c>
      <c r="J1305">
        <v>157</v>
      </c>
      <c r="K1305">
        <v>0.90630048465266499</v>
      </c>
      <c r="L1305">
        <v>0.78133704735375997</v>
      </c>
      <c r="M1305">
        <v>0.86211699164345401</v>
      </c>
      <c r="N1305">
        <v>0.839192221391174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183</v>
      </c>
      <c r="F1306">
        <v>207</v>
      </c>
      <c r="G1306">
        <v>24</v>
      </c>
      <c r="H1306">
        <v>97</v>
      </c>
      <c r="I1306">
        <v>86</v>
      </c>
      <c r="J1306">
        <v>110</v>
      </c>
      <c r="K1306">
        <v>0.53005464480874298</v>
      </c>
      <c r="L1306">
        <v>0.46859903381642498</v>
      </c>
      <c r="M1306">
        <v>0.88405797101449202</v>
      </c>
      <c r="N1306">
        <v>0.497435897435897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1018</v>
      </c>
      <c r="F1307">
        <v>985</v>
      </c>
      <c r="G1307">
        <v>33</v>
      </c>
      <c r="H1307">
        <v>983</v>
      </c>
      <c r="I1307">
        <v>35</v>
      </c>
      <c r="J1307">
        <v>2</v>
      </c>
      <c r="K1307">
        <v>0.96561886051080503</v>
      </c>
      <c r="L1307">
        <v>0.99796954314720798</v>
      </c>
      <c r="M1307">
        <v>1.0335025380710601</v>
      </c>
      <c r="N1307">
        <v>0.98152770843734405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756</v>
      </c>
      <c r="F1308">
        <v>720</v>
      </c>
      <c r="G1308">
        <v>36</v>
      </c>
      <c r="H1308">
        <v>655</v>
      </c>
      <c r="I1308">
        <v>101</v>
      </c>
      <c r="J1308">
        <v>65</v>
      </c>
      <c r="K1308">
        <v>0.86640211640211595</v>
      </c>
      <c r="L1308">
        <v>0.90972222222222199</v>
      </c>
      <c r="M1308">
        <v>1.05</v>
      </c>
      <c r="N1308">
        <v>0.88753387533875305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395</v>
      </c>
      <c r="F1309">
        <v>214</v>
      </c>
      <c r="G1309">
        <v>181</v>
      </c>
      <c r="H1309">
        <v>200</v>
      </c>
      <c r="I1309">
        <v>195</v>
      </c>
      <c r="J1309">
        <v>14</v>
      </c>
      <c r="K1309">
        <v>0.50632911392405</v>
      </c>
      <c r="L1309">
        <v>0.934579439252336</v>
      </c>
      <c r="M1309">
        <v>1.84579439252336</v>
      </c>
      <c r="N1309">
        <v>0.65681444991789795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231</v>
      </c>
      <c r="F1310">
        <v>985</v>
      </c>
      <c r="G1310">
        <v>754</v>
      </c>
      <c r="H1310">
        <v>230</v>
      </c>
      <c r="I1310">
        <v>1</v>
      </c>
      <c r="J1310">
        <v>755</v>
      </c>
      <c r="K1310">
        <v>0.99567099567099504</v>
      </c>
      <c r="L1310">
        <v>0.233502538071066</v>
      </c>
      <c r="M1310">
        <v>0.23451776649746101</v>
      </c>
      <c r="N1310">
        <v>0.37828947368421001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656</v>
      </c>
      <c r="F1311">
        <v>720</v>
      </c>
      <c r="G1311">
        <v>64</v>
      </c>
      <c r="H1311">
        <v>586</v>
      </c>
      <c r="I1311">
        <v>70</v>
      </c>
      <c r="J1311">
        <v>134</v>
      </c>
      <c r="K1311">
        <v>0.89329268292682895</v>
      </c>
      <c r="L1311">
        <v>0.813888888888888</v>
      </c>
      <c r="M1311">
        <v>0.91111111111111098</v>
      </c>
      <c r="N1311">
        <v>0.85174418604651103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186</v>
      </c>
      <c r="F1312">
        <v>214</v>
      </c>
      <c r="G1312">
        <v>28</v>
      </c>
      <c r="H1312">
        <v>119</v>
      </c>
      <c r="I1312">
        <v>67</v>
      </c>
      <c r="J1312">
        <v>95</v>
      </c>
      <c r="K1312">
        <v>0.63978494623655902</v>
      </c>
      <c r="L1312">
        <v>0.55607476635513997</v>
      </c>
      <c r="M1312">
        <v>0.86915887850467199</v>
      </c>
      <c r="N1312">
        <v>0.59499999999999997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1101</v>
      </c>
      <c r="F1313">
        <v>985</v>
      </c>
      <c r="G1313">
        <v>116</v>
      </c>
      <c r="H1313">
        <v>982</v>
      </c>
      <c r="I1313">
        <v>119</v>
      </c>
      <c r="J1313">
        <v>3</v>
      </c>
      <c r="K1313">
        <v>0.89191643960036304</v>
      </c>
      <c r="L1313">
        <v>0.99695431472081197</v>
      </c>
      <c r="M1313">
        <v>1.1177664974619199</v>
      </c>
      <c r="N1313">
        <v>0.94151486097794801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754</v>
      </c>
      <c r="F1314">
        <v>720</v>
      </c>
      <c r="G1314">
        <v>34</v>
      </c>
      <c r="H1314">
        <v>660</v>
      </c>
      <c r="I1314">
        <v>94</v>
      </c>
      <c r="J1314">
        <v>60</v>
      </c>
      <c r="K1314">
        <v>0.87533156498673703</v>
      </c>
      <c r="L1314">
        <v>0.91666666666666596</v>
      </c>
      <c r="M1314">
        <v>1.0472222222222201</v>
      </c>
      <c r="N1314">
        <v>0.89552238805970097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228</v>
      </c>
      <c r="F1315">
        <v>214</v>
      </c>
      <c r="G1315">
        <v>14</v>
      </c>
      <c r="H1315">
        <v>151</v>
      </c>
      <c r="I1315">
        <v>77</v>
      </c>
      <c r="J1315">
        <v>63</v>
      </c>
      <c r="K1315">
        <v>0.66228070175438503</v>
      </c>
      <c r="L1315">
        <v>0.70560747663551404</v>
      </c>
      <c r="M1315">
        <v>1.0654205607476599</v>
      </c>
      <c r="N1315">
        <v>0.68325791855203599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1132</v>
      </c>
      <c r="F1316">
        <v>1166</v>
      </c>
      <c r="G1316">
        <v>34</v>
      </c>
      <c r="H1316">
        <v>1117</v>
      </c>
      <c r="I1316">
        <v>15</v>
      </c>
      <c r="J1316">
        <v>49</v>
      </c>
      <c r="K1316">
        <v>0.98674911660777298</v>
      </c>
      <c r="L1316">
        <v>0.95797598627787295</v>
      </c>
      <c r="M1316">
        <v>0.97084048027444203</v>
      </c>
      <c r="N1316">
        <v>0.97214969538729301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572</v>
      </c>
      <c r="F1317">
        <v>728</v>
      </c>
      <c r="G1317">
        <v>156</v>
      </c>
      <c r="H1317">
        <v>518</v>
      </c>
      <c r="I1317">
        <v>54</v>
      </c>
      <c r="J1317">
        <v>210</v>
      </c>
      <c r="K1317">
        <v>0.90559440559440496</v>
      </c>
      <c r="L1317">
        <v>0.71153846153846101</v>
      </c>
      <c r="M1317">
        <v>0.78571428571428503</v>
      </c>
      <c r="N1317">
        <v>0.79692307692307696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216</v>
      </c>
      <c r="F1318">
        <v>270</v>
      </c>
      <c r="G1318">
        <v>54</v>
      </c>
      <c r="H1318">
        <v>155</v>
      </c>
      <c r="I1318">
        <v>61</v>
      </c>
      <c r="J1318">
        <v>115</v>
      </c>
      <c r="K1318">
        <v>0.717592592592592</v>
      </c>
      <c r="L1318">
        <v>0.57407407407407396</v>
      </c>
      <c r="M1318">
        <v>0.8</v>
      </c>
      <c r="N1318">
        <v>0.63786008230452595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1096</v>
      </c>
      <c r="F1319">
        <v>1166</v>
      </c>
      <c r="G1319">
        <v>70</v>
      </c>
      <c r="H1319">
        <v>1081</v>
      </c>
      <c r="I1319">
        <v>15</v>
      </c>
      <c r="J1319">
        <v>85</v>
      </c>
      <c r="K1319">
        <v>0.98631386861313797</v>
      </c>
      <c r="L1319">
        <v>0.92710120068610602</v>
      </c>
      <c r="M1319">
        <v>0.93996569468267499</v>
      </c>
      <c r="N1319">
        <v>0.95579133510167902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714</v>
      </c>
      <c r="F1320">
        <v>728</v>
      </c>
      <c r="G1320">
        <v>14</v>
      </c>
      <c r="H1320">
        <v>648</v>
      </c>
      <c r="I1320">
        <v>66</v>
      </c>
      <c r="J1320">
        <v>80</v>
      </c>
      <c r="K1320">
        <v>0.90756302521008403</v>
      </c>
      <c r="L1320">
        <v>0.89010989010988995</v>
      </c>
      <c r="M1320">
        <v>0.98076923076922995</v>
      </c>
      <c r="N1320">
        <v>0.89875173370318995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269</v>
      </c>
      <c r="F1321">
        <v>270</v>
      </c>
      <c r="G1321">
        <v>1</v>
      </c>
      <c r="H1321">
        <v>213</v>
      </c>
      <c r="I1321">
        <v>56</v>
      </c>
      <c r="J1321">
        <v>57</v>
      </c>
      <c r="K1321">
        <v>0.79182156133828996</v>
      </c>
      <c r="L1321">
        <v>0.78888888888888797</v>
      </c>
      <c r="M1321">
        <v>0.99629629629629601</v>
      </c>
      <c r="N1321">
        <v>0.79035250463821805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1188</v>
      </c>
      <c r="F1322">
        <v>1166</v>
      </c>
      <c r="G1322">
        <v>22</v>
      </c>
      <c r="H1322">
        <v>1164</v>
      </c>
      <c r="I1322">
        <v>24</v>
      </c>
      <c r="J1322">
        <v>2</v>
      </c>
      <c r="K1322">
        <v>0.979797979797979</v>
      </c>
      <c r="L1322">
        <v>0.99828473413379004</v>
      </c>
      <c r="M1322">
        <v>1.0188679245283001</v>
      </c>
      <c r="N1322">
        <v>0.98895497026338097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738</v>
      </c>
      <c r="F1323">
        <v>728</v>
      </c>
      <c r="G1323">
        <v>10</v>
      </c>
      <c r="H1323">
        <v>672</v>
      </c>
      <c r="I1323">
        <v>66</v>
      </c>
      <c r="J1323">
        <v>56</v>
      </c>
      <c r="K1323">
        <v>0.91056910569105598</v>
      </c>
      <c r="L1323">
        <v>0.92307692307692302</v>
      </c>
      <c r="M1323">
        <v>1.0137362637362599</v>
      </c>
      <c r="N1323">
        <v>0.91678035470668495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254</v>
      </c>
      <c r="F1324">
        <v>270</v>
      </c>
      <c r="G1324">
        <v>16</v>
      </c>
      <c r="H1324">
        <v>201</v>
      </c>
      <c r="I1324">
        <v>53</v>
      </c>
      <c r="J1324">
        <v>69</v>
      </c>
      <c r="K1324">
        <v>0.79133858267716495</v>
      </c>
      <c r="L1324">
        <v>0.74444444444444402</v>
      </c>
      <c r="M1324">
        <v>0.94074074074073999</v>
      </c>
      <c r="N1324">
        <v>0.76717557251908397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1067</v>
      </c>
      <c r="F1325">
        <v>1098</v>
      </c>
      <c r="G1325">
        <v>31</v>
      </c>
      <c r="H1325">
        <v>1054</v>
      </c>
      <c r="I1325">
        <v>13</v>
      </c>
      <c r="J1325">
        <v>44</v>
      </c>
      <c r="K1325">
        <v>0.987816307403936</v>
      </c>
      <c r="L1325">
        <v>0.95992714025500903</v>
      </c>
      <c r="M1325">
        <v>0.97176684881602904</v>
      </c>
      <c r="N1325">
        <v>0.97367205542725099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852</v>
      </c>
      <c r="F1326">
        <v>859</v>
      </c>
      <c r="G1326">
        <v>7</v>
      </c>
      <c r="H1326">
        <v>768</v>
      </c>
      <c r="I1326">
        <v>84</v>
      </c>
      <c r="J1326">
        <v>91</v>
      </c>
      <c r="K1326">
        <v>0.90140845070422504</v>
      </c>
      <c r="L1326">
        <v>0.89406286379511002</v>
      </c>
      <c r="M1326">
        <v>0.99185098952270001</v>
      </c>
      <c r="N1326">
        <v>0.89772063120981804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306</v>
      </c>
      <c r="F1327">
        <v>293</v>
      </c>
      <c r="G1327">
        <v>13</v>
      </c>
      <c r="H1327">
        <v>160</v>
      </c>
      <c r="I1327">
        <v>146</v>
      </c>
      <c r="J1327">
        <v>133</v>
      </c>
      <c r="K1327">
        <v>0.52287581699346397</v>
      </c>
      <c r="L1327">
        <v>0.54607508532423199</v>
      </c>
      <c r="M1327">
        <v>1.0443686006825901</v>
      </c>
      <c r="N1327">
        <v>0.53422370617696102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1061</v>
      </c>
      <c r="F1328">
        <v>1098</v>
      </c>
      <c r="G1328">
        <v>37</v>
      </c>
      <c r="H1328">
        <v>1040</v>
      </c>
      <c r="I1328">
        <v>21</v>
      </c>
      <c r="J1328">
        <v>58</v>
      </c>
      <c r="K1328">
        <v>0.98020735155513605</v>
      </c>
      <c r="L1328">
        <v>0.947176684881602</v>
      </c>
      <c r="M1328">
        <v>0.96630236794171198</v>
      </c>
      <c r="N1328">
        <v>0.96340898564150002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864</v>
      </c>
      <c r="F1329">
        <v>859</v>
      </c>
      <c r="G1329">
        <v>5</v>
      </c>
      <c r="H1329">
        <v>784</v>
      </c>
      <c r="I1329">
        <v>80</v>
      </c>
      <c r="J1329">
        <v>75</v>
      </c>
      <c r="K1329">
        <v>0.907407407407407</v>
      </c>
      <c r="L1329">
        <v>0.912689173457508</v>
      </c>
      <c r="M1329">
        <v>1.0058207217694899</v>
      </c>
      <c r="N1329">
        <v>0.91004062681369702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270</v>
      </c>
      <c r="F1330">
        <v>293</v>
      </c>
      <c r="G1330">
        <v>23</v>
      </c>
      <c r="H1330">
        <v>192</v>
      </c>
      <c r="I1330">
        <v>78</v>
      </c>
      <c r="J1330">
        <v>101</v>
      </c>
      <c r="K1330">
        <v>0.71111111111111103</v>
      </c>
      <c r="L1330">
        <v>0.65529010238907803</v>
      </c>
      <c r="M1330">
        <v>0.92150170648464103</v>
      </c>
      <c r="N1330">
        <v>0.68206039076376501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1088</v>
      </c>
      <c r="F1331">
        <v>1098</v>
      </c>
      <c r="G1331">
        <v>10</v>
      </c>
      <c r="H1331">
        <v>1079</v>
      </c>
      <c r="I1331">
        <v>9</v>
      </c>
      <c r="J1331">
        <v>19</v>
      </c>
      <c r="K1331">
        <v>0.99172794117647001</v>
      </c>
      <c r="L1331">
        <v>0.98269581056466304</v>
      </c>
      <c r="M1331">
        <v>0.99089253187613802</v>
      </c>
      <c r="N1331">
        <v>0.98719121683440003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786</v>
      </c>
      <c r="F1332">
        <v>859</v>
      </c>
      <c r="G1332">
        <v>73</v>
      </c>
      <c r="H1332">
        <v>727</v>
      </c>
      <c r="I1332">
        <v>59</v>
      </c>
      <c r="J1332">
        <v>132</v>
      </c>
      <c r="K1332">
        <v>0.92493638676844703</v>
      </c>
      <c r="L1332">
        <v>0.84633294528521497</v>
      </c>
      <c r="M1332">
        <v>0.91501746216530799</v>
      </c>
      <c r="N1332">
        <v>0.88389057750759803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231</v>
      </c>
      <c r="F1333">
        <v>293</v>
      </c>
      <c r="G1333">
        <v>62</v>
      </c>
      <c r="H1333">
        <v>160</v>
      </c>
      <c r="I1333">
        <v>71</v>
      </c>
      <c r="J1333">
        <v>133</v>
      </c>
      <c r="K1333">
        <v>0.69264069264069195</v>
      </c>
      <c r="L1333">
        <v>0.54607508532423199</v>
      </c>
      <c r="M1333">
        <v>0.78839590443686003</v>
      </c>
      <c r="N1333">
        <v>0.61068702290076304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1143</v>
      </c>
      <c r="F1334">
        <v>1140</v>
      </c>
      <c r="G1334">
        <v>3</v>
      </c>
      <c r="H1334">
        <v>1137</v>
      </c>
      <c r="I1334">
        <v>6</v>
      </c>
      <c r="J1334">
        <v>3</v>
      </c>
      <c r="K1334">
        <v>0.99475065616797897</v>
      </c>
      <c r="L1334">
        <v>0.99736842105263102</v>
      </c>
      <c r="M1334">
        <v>1.0026315789473601</v>
      </c>
      <c r="N1334">
        <v>0.99605781865965803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892</v>
      </c>
      <c r="F1335">
        <v>869</v>
      </c>
      <c r="G1335">
        <v>23</v>
      </c>
      <c r="H1335">
        <v>787</v>
      </c>
      <c r="I1335">
        <v>105</v>
      </c>
      <c r="J1335">
        <v>82</v>
      </c>
      <c r="K1335">
        <v>0.88228699551569501</v>
      </c>
      <c r="L1335">
        <v>0.90563866513233604</v>
      </c>
      <c r="M1335">
        <v>1.0264672036823901</v>
      </c>
      <c r="N1335">
        <v>0.89381033503690999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258</v>
      </c>
      <c r="F1336">
        <v>247</v>
      </c>
      <c r="G1336">
        <v>11</v>
      </c>
      <c r="H1336">
        <v>166</v>
      </c>
      <c r="I1336">
        <v>92</v>
      </c>
      <c r="J1336">
        <v>81</v>
      </c>
      <c r="K1336">
        <v>0.64341085271317799</v>
      </c>
      <c r="L1336">
        <v>0.67206477732793501</v>
      </c>
      <c r="M1336">
        <v>1.0445344129554599</v>
      </c>
      <c r="N1336">
        <v>0.65742574257425701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1001</v>
      </c>
      <c r="F1337">
        <v>1140</v>
      </c>
      <c r="G1337">
        <v>139</v>
      </c>
      <c r="H1337">
        <v>991</v>
      </c>
      <c r="I1337">
        <v>10</v>
      </c>
      <c r="J1337">
        <v>149</v>
      </c>
      <c r="K1337">
        <v>0.99000999000999002</v>
      </c>
      <c r="L1337">
        <v>0.86929824561403501</v>
      </c>
      <c r="M1337">
        <v>0.878070175438596</v>
      </c>
      <c r="N1337">
        <v>0.92573563755254495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957</v>
      </c>
      <c r="F1338">
        <v>869</v>
      </c>
      <c r="G1338">
        <v>88</v>
      </c>
      <c r="H1338">
        <v>822</v>
      </c>
      <c r="I1338">
        <v>135</v>
      </c>
      <c r="J1338">
        <v>47</v>
      </c>
      <c r="K1338">
        <v>0.85893416927899602</v>
      </c>
      <c r="L1338">
        <v>0.94591484464902098</v>
      </c>
      <c r="M1338">
        <v>1.10126582278481</v>
      </c>
      <c r="N1338">
        <v>0.90032858707557495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270</v>
      </c>
      <c r="F1339">
        <v>247</v>
      </c>
      <c r="G1339">
        <v>23</v>
      </c>
      <c r="H1339">
        <v>197</v>
      </c>
      <c r="I1339">
        <v>73</v>
      </c>
      <c r="J1339">
        <v>50</v>
      </c>
      <c r="K1339">
        <v>0.72962962962962896</v>
      </c>
      <c r="L1339">
        <v>0.79757085020242902</v>
      </c>
      <c r="M1339">
        <v>1.09311740890688</v>
      </c>
      <c r="N1339">
        <v>0.76208897485493199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1110</v>
      </c>
      <c r="F1340">
        <v>1140</v>
      </c>
      <c r="G1340">
        <v>30</v>
      </c>
      <c r="H1340">
        <v>1106</v>
      </c>
      <c r="I1340">
        <v>4</v>
      </c>
      <c r="J1340">
        <v>34</v>
      </c>
      <c r="K1340">
        <v>0.99639639639639599</v>
      </c>
      <c r="L1340">
        <v>0.97017543859649102</v>
      </c>
      <c r="M1340">
        <v>0.97368421052631504</v>
      </c>
      <c r="N1340">
        <v>0.98311111111111105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897</v>
      </c>
      <c r="F1341">
        <v>869</v>
      </c>
      <c r="G1341">
        <v>28</v>
      </c>
      <c r="H1341">
        <v>783</v>
      </c>
      <c r="I1341">
        <v>114</v>
      </c>
      <c r="J1341">
        <v>86</v>
      </c>
      <c r="K1341">
        <v>0.87290969899665505</v>
      </c>
      <c r="L1341">
        <v>0.90103567318757105</v>
      </c>
      <c r="M1341">
        <v>1.03222094361334</v>
      </c>
      <c r="N1341">
        <v>0.88674971687429205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218</v>
      </c>
      <c r="F1342">
        <v>247</v>
      </c>
      <c r="G1342">
        <v>29</v>
      </c>
      <c r="H1342">
        <v>180</v>
      </c>
      <c r="I1342">
        <v>38</v>
      </c>
      <c r="J1342">
        <v>67</v>
      </c>
      <c r="K1342">
        <v>0.82568807339449501</v>
      </c>
      <c r="L1342">
        <v>0.72874493927125505</v>
      </c>
      <c r="M1342">
        <v>0.88259109311740802</v>
      </c>
      <c r="N1342">
        <v>0.77419354838709598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992</v>
      </c>
      <c r="F1343">
        <v>997</v>
      </c>
      <c r="G1343">
        <v>5</v>
      </c>
      <c r="H1343">
        <v>983</v>
      </c>
      <c r="I1343">
        <v>9</v>
      </c>
      <c r="J1343">
        <v>14</v>
      </c>
      <c r="K1343">
        <v>0.99092741935483797</v>
      </c>
      <c r="L1343">
        <v>0.98595787362086196</v>
      </c>
      <c r="M1343">
        <v>0.99498495486459304</v>
      </c>
      <c r="N1343">
        <v>0.98843640020110601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801</v>
      </c>
      <c r="F1344">
        <v>810</v>
      </c>
      <c r="G1344">
        <v>9</v>
      </c>
      <c r="H1344">
        <v>730</v>
      </c>
      <c r="I1344">
        <v>71</v>
      </c>
      <c r="J1344">
        <v>80</v>
      </c>
      <c r="K1344">
        <v>0.911360799001248</v>
      </c>
      <c r="L1344">
        <v>0.90123456790123402</v>
      </c>
      <c r="M1344">
        <v>0.98888888888888804</v>
      </c>
      <c r="N1344">
        <v>0.906269397889509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272</v>
      </c>
      <c r="F1345">
        <v>250</v>
      </c>
      <c r="G1345">
        <v>22</v>
      </c>
      <c r="H1345">
        <v>173</v>
      </c>
      <c r="I1345">
        <v>99</v>
      </c>
      <c r="J1345">
        <v>77</v>
      </c>
      <c r="K1345">
        <v>0.63602941176470495</v>
      </c>
      <c r="L1345">
        <v>0.69199999999999995</v>
      </c>
      <c r="M1345">
        <v>1.0880000000000001</v>
      </c>
      <c r="N1345">
        <v>0.66283524904214497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946</v>
      </c>
      <c r="F1346">
        <v>997</v>
      </c>
      <c r="G1346">
        <v>51</v>
      </c>
      <c r="H1346">
        <v>941</v>
      </c>
      <c r="I1346">
        <v>5</v>
      </c>
      <c r="J1346">
        <v>56</v>
      </c>
      <c r="K1346">
        <v>0.99471458773784305</v>
      </c>
      <c r="L1346">
        <v>0.94383149448345005</v>
      </c>
      <c r="M1346">
        <v>0.94884653961885601</v>
      </c>
      <c r="N1346">
        <v>0.96860524961399896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833</v>
      </c>
      <c r="F1347">
        <v>810</v>
      </c>
      <c r="G1347">
        <v>23</v>
      </c>
      <c r="H1347">
        <v>755</v>
      </c>
      <c r="I1347">
        <v>78</v>
      </c>
      <c r="J1347">
        <v>55</v>
      </c>
      <c r="K1347">
        <v>0.90636254501800695</v>
      </c>
      <c r="L1347">
        <v>0.93209876543209802</v>
      </c>
      <c r="M1347">
        <v>1.0283950617283899</v>
      </c>
      <c r="N1347">
        <v>0.91905051734631704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241</v>
      </c>
      <c r="F1348">
        <v>250</v>
      </c>
      <c r="G1348">
        <v>9</v>
      </c>
      <c r="H1348">
        <v>178</v>
      </c>
      <c r="I1348">
        <v>63</v>
      </c>
      <c r="J1348">
        <v>72</v>
      </c>
      <c r="K1348">
        <v>0.73858921161825697</v>
      </c>
      <c r="L1348">
        <v>0.71199999999999997</v>
      </c>
      <c r="M1348">
        <v>0.96399999999999997</v>
      </c>
      <c r="N1348">
        <v>0.72505091649694497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1017</v>
      </c>
      <c r="F1349">
        <v>997</v>
      </c>
      <c r="G1349">
        <v>20</v>
      </c>
      <c r="H1349">
        <v>994</v>
      </c>
      <c r="I1349">
        <v>23</v>
      </c>
      <c r="J1349">
        <v>3</v>
      </c>
      <c r="K1349">
        <v>0.97738446411012703</v>
      </c>
      <c r="L1349">
        <v>0.99699097291875605</v>
      </c>
      <c r="M1349">
        <v>1.0200601805416201</v>
      </c>
      <c r="N1349">
        <v>0.98709036742800305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826</v>
      </c>
      <c r="F1350">
        <v>810</v>
      </c>
      <c r="G1350">
        <v>16</v>
      </c>
      <c r="H1350">
        <v>748</v>
      </c>
      <c r="I1350">
        <v>78</v>
      </c>
      <c r="J1350">
        <v>62</v>
      </c>
      <c r="K1350">
        <v>0.90556900726392198</v>
      </c>
      <c r="L1350">
        <v>0.92345679012345605</v>
      </c>
      <c r="M1350">
        <v>1.0197530864197499</v>
      </c>
      <c r="N1350">
        <v>0.91442542787285996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220</v>
      </c>
      <c r="F1351">
        <v>250</v>
      </c>
      <c r="G1351">
        <v>30</v>
      </c>
      <c r="H1351">
        <v>166</v>
      </c>
      <c r="I1351">
        <v>54</v>
      </c>
      <c r="J1351">
        <v>84</v>
      </c>
      <c r="K1351">
        <v>0.75454545454545396</v>
      </c>
      <c r="L1351">
        <v>0.66400000000000003</v>
      </c>
      <c r="M1351">
        <v>0.88</v>
      </c>
      <c r="N1351">
        <v>0.70638297872340405</v>
      </c>
      <c r="O1351">
        <f t="shared" si="2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41127-09B2-493D-A8E4-4941225C9D54}">
  <dimension ref="A1:O1351"/>
  <sheetViews>
    <sheetView workbookViewId="0">
      <selection activeCell="Q19" sqref="Q19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931</v>
      </c>
      <c r="F2">
        <v>937</v>
      </c>
      <c r="G2">
        <v>6</v>
      </c>
      <c r="H2">
        <v>920</v>
      </c>
      <c r="I2">
        <v>11</v>
      </c>
      <c r="J2">
        <v>17</v>
      </c>
      <c r="K2">
        <v>0.98818474758324304</v>
      </c>
      <c r="L2">
        <v>0.98185699039487695</v>
      </c>
      <c r="M2">
        <v>0.99359658484525004</v>
      </c>
      <c r="N2">
        <v>0.98501070663811496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677</v>
      </c>
      <c r="F3">
        <v>703</v>
      </c>
      <c r="G3">
        <v>26</v>
      </c>
      <c r="H3">
        <v>576</v>
      </c>
      <c r="I3">
        <v>101</v>
      </c>
      <c r="J3">
        <v>127</v>
      </c>
      <c r="K3">
        <v>0.85081240768094502</v>
      </c>
      <c r="L3">
        <v>0.81934566145092402</v>
      </c>
      <c r="M3">
        <v>0.96301564722617305</v>
      </c>
      <c r="N3">
        <v>0.83478260869565202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187</v>
      </c>
      <c r="F4">
        <v>199</v>
      </c>
      <c r="G4">
        <v>12</v>
      </c>
      <c r="H4">
        <v>129</v>
      </c>
      <c r="I4">
        <v>58</v>
      </c>
      <c r="J4">
        <v>70</v>
      </c>
      <c r="K4">
        <v>0.68983957219251302</v>
      </c>
      <c r="L4">
        <v>0.64824120603015001</v>
      </c>
      <c r="M4">
        <v>0.93969849246231096</v>
      </c>
      <c r="N4">
        <v>0.66839378238341896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1083</v>
      </c>
      <c r="F5">
        <v>937</v>
      </c>
      <c r="G5">
        <v>146</v>
      </c>
      <c r="H5">
        <v>936</v>
      </c>
      <c r="I5">
        <v>147</v>
      </c>
      <c r="J5">
        <v>1</v>
      </c>
      <c r="K5">
        <v>0.86426592797783897</v>
      </c>
      <c r="L5">
        <v>0.99893276414087495</v>
      </c>
      <c r="M5">
        <v>1.15581643543223</v>
      </c>
      <c r="N5">
        <v>0.926732673267326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795</v>
      </c>
      <c r="F6">
        <v>703</v>
      </c>
      <c r="G6">
        <v>92</v>
      </c>
      <c r="H6">
        <v>654</v>
      </c>
      <c r="I6">
        <v>141</v>
      </c>
      <c r="J6">
        <v>49</v>
      </c>
      <c r="K6">
        <v>0.82264150943396197</v>
      </c>
      <c r="L6">
        <v>0.93029871977240397</v>
      </c>
      <c r="M6">
        <v>1.1308677098150699</v>
      </c>
      <c r="N6">
        <v>0.87316421895861096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156</v>
      </c>
      <c r="I7">
        <v>60</v>
      </c>
      <c r="J7">
        <v>43</v>
      </c>
      <c r="K7">
        <v>0.72222222222222199</v>
      </c>
      <c r="L7">
        <v>0.78391959798994904</v>
      </c>
      <c r="M7">
        <v>1.08542713567839</v>
      </c>
      <c r="N7">
        <v>0.75180722891566198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932</v>
      </c>
      <c r="F8">
        <v>937</v>
      </c>
      <c r="G8">
        <v>5</v>
      </c>
      <c r="H8">
        <v>924</v>
      </c>
      <c r="I8">
        <v>8</v>
      </c>
      <c r="J8">
        <v>13</v>
      </c>
      <c r="K8">
        <v>0.99141630901287503</v>
      </c>
      <c r="L8">
        <v>0.98612593383137603</v>
      </c>
      <c r="M8">
        <v>0.99466382070437498</v>
      </c>
      <c r="N8">
        <v>0.98876404494381998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739</v>
      </c>
      <c r="F9">
        <v>703</v>
      </c>
      <c r="G9">
        <v>36</v>
      </c>
      <c r="H9">
        <v>633</v>
      </c>
      <c r="I9">
        <v>106</v>
      </c>
      <c r="J9">
        <v>70</v>
      </c>
      <c r="K9">
        <v>0.85656292286874103</v>
      </c>
      <c r="L9">
        <v>0.90042674253200505</v>
      </c>
      <c r="M9">
        <v>1.0512091038406799</v>
      </c>
      <c r="N9">
        <v>0.87794729542302297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206</v>
      </c>
      <c r="F10">
        <v>199</v>
      </c>
      <c r="G10">
        <v>7</v>
      </c>
      <c r="H10">
        <v>156</v>
      </c>
      <c r="I10">
        <v>50</v>
      </c>
      <c r="J10">
        <v>43</v>
      </c>
      <c r="K10">
        <v>0.75728155339805803</v>
      </c>
      <c r="L10">
        <v>0.78391959798994904</v>
      </c>
      <c r="M10">
        <v>1.0351758793969801</v>
      </c>
      <c r="N10">
        <v>0.77037037037037004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1072</v>
      </c>
      <c r="F11">
        <v>1224</v>
      </c>
      <c r="G11">
        <v>152</v>
      </c>
      <c r="H11">
        <v>1064</v>
      </c>
      <c r="I11">
        <v>8</v>
      </c>
      <c r="J11">
        <v>160</v>
      </c>
      <c r="K11">
        <v>0.99253731343283502</v>
      </c>
      <c r="L11">
        <v>0.86928104575163401</v>
      </c>
      <c r="M11">
        <v>0.87581699346405195</v>
      </c>
      <c r="N11">
        <v>0.92682926829268297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550</v>
      </c>
      <c r="F12">
        <v>647</v>
      </c>
      <c r="G12">
        <v>97</v>
      </c>
      <c r="H12">
        <v>512</v>
      </c>
      <c r="I12">
        <v>38</v>
      </c>
      <c r="J12">
        <v>135</v>
      </c>
      <c r="K12">
        <v>0.93090909090909002</v>
      </c>
      <c r="L12">
        <v>0.79134466769706302</v>
      </c>
      <c r="M12">
        <v>0.85007727975270397</v>
      </c>
      <c r="N12">
        <v>0.85547201336675005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200</v>
      </c>
      <c r="F13">
        <v>217</v>
      </c>
      <c r="G13">
        <v>17</v>
      </c>
      <c r="H13">
        <v>117</v>
      </c>
      <c r="I13">
        <v>83</v>
      </c>
      <c r="J13">
        <v>100</v>
      </c>
      <c r="K13">
        <v>0.58499999999999996</v>
      </c>
      <c r="L13">
        <v>0.53917050691244195</v>
      </c>
      <c r="M13">
        <v>0.92165898617511499</v>
      </c>
      <c r="N13">
        <v>0.56115107913669005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1121</v>
      </c>
      <c r="F14">
        <v>1224</v>
      </c>
      <c r="G14">
        <v>103</v>
      </c>
      <c r="H14">
        <v>1108</v>
      </c>
      <c r="I14">
        <v>13</v>
      </c>
      <c r="J14">
        <v>116</v>
      </c>
      <c r="K14">
        <v>0.98840321141837595</v>
      </c>
      <c r="L14">
        <v>0.90522875816993398</v>
      </c>
      <c r="M14">
        <v>0.91584967320261401</v>
      </c>
      <c r="N14">
        <v>0.94498933901918902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604</v>
      </c>
      <c r="F15">
        <v>647</v>
      </c>
      <c r="G15">
        <v>43</v>
      </c>
      <c r="H15">
        <v>568</v>
      </c>
      <c r="I15">
        <v>36</v>
      </c>
      <c r="J15">
        <v>79</v>
      </c>
      <c r="K15">
        <v>0.94039735099337696</v>
      </c>
      <c r="L15">
        <v>0.87789799072642904</v>
      </c>
      <c r="M15">
        <v>0.93353941267387897</v>
      </c>
      <c r="N15">
        <v>0.90807354116706596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233</v>
      </c>
      <c r="F16">
        <v>217</v>
      </c>
      <c r="G16">
        <v>16</v>
      </c>
      <c r="H16">
        <v>171</v>
      </c>
      <c r="I16">
        <v>62</v>
      </c>
      <c r="J16">
        <v>46</v>
      </c>
      <c r="K16">
        <v>0.73390557939914103</v>
      </c>
      <c r="L16">
        <v>0.78801843317972298</v>
      </c>
      <c r="M16">
        <v>1.073732718894</v>
      </c>
      <c r="N16">
        <v>0.76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1233</v>
      </c>
      <c r="F17">
        <v>1224</v>
      </c>
      <c r="G17">
        <v>9</v>
      </c>
      <c r="H17">
        <v>1213</v>
      </c>
      <c r="I17">
        <v>20</v>
      </c>
      <c r="J17">
        <v>11</v>
      </c>
      <c r="K17">
        <v>0.98377939983779294</v>
      </c>
      <c r="L17">
        <v>0.99101307189542398</v>
      </c>
      <c r="M17">
        <v>1.0073529411764699</v>
      </c>
      <c r="N17">
        <v>0.98738298738298702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647</v>
      </c>
      <c r="F18">
        <v>647</v>
      </c>
      <c r="G18">
        <v>0</v>
      </c>
      <c r="H18">
        <v>601</v>
      </c>
      <c r="I18">
        <v>46</v>
      </c>
      <c r="J18">
        <v>46</v>
      </c>
      <c r="K18">
        <v>0.92890262751159103</v>
      </c>
      <c r="L18">
        <v>0.92890262751159103</v>
      </c>
      <c r="M18">
        <v>1</v>
      </c>
      <c r="N18">
        <v>0.92890262751159103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232</v>
      </c>
      <c r="F19">
        <v>217</v>
      </c>
      <c r="G19">
        <v>15</v>
      </c>
      <c r="H19">
        <v>171</v>
      </c>
      <c r="I19">
        <v>61</v>
      </c>
      <c r="J19">
        <v>46</v>
      </c>
      <c r="K19">
        <v>0.73706896551724099</v>
      </c>
      <c r="L19">
        <v>0.78801843317972298</v>
      </c>
      <c r="M19">
        <v>1.0691244239631299</v>
      </c>
      <c r="N19">
        <v>0.76169265033407496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1038</v>
      </c>
      <c r="F20">
        <v>1053</v>
      </c>
      <c r="G20">
        <v>15</v>
      </c>
      <c r="H20">
        <v>1029</v>
      </c>
      <c r="I20">
        <v>9</v>
      </c>
      <c r="J20">
        <v>24</v>
      </c>
      <c r="K20">
        <v>0.99132947976878605</v>
      </c>
      <c r="L20">
        <v>0.97720797720797703</v>
      </c>
      <c r="M20">
        <v>0.98575498575498499</v>
      </c>
      <c r="N20">
        <v>0.98421807747489198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669</v>
      </c>
      <c r="F21">
        <v>716</v>
      </c>
      <c r="G21">
        <v>47</v>
      </c>
      <c r="H21">
        <v>597</v>
      </c>
      <c r="I21">
        <v>72</v>
      </c>
      <c r="J21">
        <v>119</v>
      </c>
      <c r="K21">
        <v>0.89237668161434902</v>
      </c>
      <c r="L21">
        <v>0.83379888268156399</v>
      </c>
      <c r="M21">
        <v>0.93435754189944098</v>
      </c>
      <c r="N21">
        <v>0.86209386281588396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240</v>
      </c>
      <c r="F22">
        <v>224</v>
      </c>
      <c r="G22">
        <v>16</v>
      </c>
      <c r="H22">
        <v>156</v>
      </c>
      <c r="I22">
        <v>84</v>
      </c>
      <c r="J22">
        <v>68</v>
      </c>
      <c r="K22">
        <v>0.65</v>
      </c>
      <c r="L22">
        <v>0.69642857142857095</v>
      </c>
      <c r="M22">
        <v>1.0714285714285701</v>
      </c>
      <c r="N22">
        <v>0.67241379310344795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955</v>
      </c>
      <c r="F23">
        <v>1053</v>
      </c>
      <c r="G23">
        <v>98</v>
      </c>
      <c r="H23">
        <v>939</v>
      </c>
      <c r="I23">
        <v>16</v>
      </c>
      <c r="J23">
        <v>114</v>
      </c>
      <c r="K23">
        <v>0.98324607329842895</v>
      </c>
      <c r="L23">
        <v>0.89173789173789098</v>
      </c>
      <c r="M23">
        <v>0.90693257359923996</v>
      </c>
      <c r="N23">
        <v>0.93525896414342602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690</v>
      </c>
      <c r="F24">
        <v>716</v>
      </c>
      <c r="G24">
        <v>26</v>
      </c>
      <c r="H24">
        <v>614</v>
      </c>
      <c r="I24">
        <v>76</v>
      </c>
      <c r="J24">
        <v>102</v>
      </c>
      <c r="K24">
        <v>0.88985507246376805</v>
      </c>
      <c r="L24">
        <v>0.85754189944133996</v>
      </c>
      <c r="M24">
        <v>0.96368715083798795</v>
      </c>
      <c r="N24">
        <v>0.87339971550497797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203</v>
      </c>
      <c r="F25">
        <v>224</v>
      </c>
      <c r="G25">
        <v>21</v>
      </c>
      <c r="H25">
        <v>150</v>
      </c>
      <c r="I25">
        <v>53</v>
      </c>
      <c r="J25">
        <v>74</v>
      </c>
      <c r="K25">
        <v>0.73891625615763501</v>
      </c>
      <c r="L25">
        <v>0.66964285714285698</v>
      </c>
      <c r="M25">
        <v>0.90625</v>
      </c>
      <c r="N25">
        <v>0.70257611241217799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1049</v>
      </c>
      <c r="F26">
        <v>1053</v>
      </c>
      <c r="G26">
        <v>4</v>
      </c>
      <c r="H26">
        <v>1044</v>
      </c>
      <c r="I26">
        <v>5</v>
      </c>
      <c r="J26">
        <v>9</v>
      </c>
      <c r="K26">
        <v>0.99523355576739703</v>
      </c>
      <c r="L26">
        <v>0.99145299145299104</v>
      </c>
      <c r="M26">
        <v>0.99620132953466201</v>
      </c>
      <c r="N26">
        <v>0.99333967649857202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737</v>
      </c>
      <c r="F27">
        <v>716</v>
      </c>
      <c r="G27">
        <v>21</v>
      </c>
      <c r="H27">
        <v>654</v>
      </c>
      <c r="I27">
        <v>83</v>
      </c>
      <c r="J27">
        <v>62</v>
      </c>
      <c r="K27">
        <v>0.887381275440976</v>
      </c>
      <c r="L27">
        <v>0.91340782122904995</v>
      </c>
      <c r="M27">
        <v>1.02932960893854</v>
      </c>
      <c r="N27">
        <v>0.90020646937370896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231</v>
      </c>
      <c r="F28">
        <v>224</v>
      </c>
      <c r="G28">
        <v>7</v>
      </c>
      <c r="H28">
        <v>169</v>
      </c>
      <c r="I28">
        <v>62</v>
      </c>
      <c r="J28">
        <v>55</v>
      </c>
      <c r="K28">
        <v>0.73160173160173103</v>
      </c>
      <c r="L28">
        <v>0.75446428571428503</v>
      </c>
      <c r="M28">
        <v>1.03125</v>
      </c>
      <c r="N28">
        <v>0.74285714285714199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1138</v>
      </c>
      <c r="F29">
        <v>1101</v>
      </c>
      <c r="G29">
        <v>37</v>
      </c>
      <c r="H29">
        <v>1099</v>
      </c>
      <c r="I29">
        <v>39</v>
      </c>
      <c r="J29">
        <v>2</v>
      </c>
      <c r="K29">
        <v>0.96572934973637903</v>
      </c>
      <c r="L29">
        <v>0.99818346957311499</v>
      </c>
      <c r="M29">
        <v>1.03360581289736</v>
      </c>
      <c r="N29">
        <v>0.98168825368468005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616</v>
      </c>
      <c r="F30">
        <v>614</v>
      </c>
      <c r="G30">
        <v>2</v>
      </c>
      <c r="H30">
        <v>520</v>
      </c>
      <c r="I30">
        <v>96</v>
      </c>
      <c r="J30">
        <v>94</v>
      </c>
      <c r="K30">
        <v>0.84415584415584399</v>
      </c>
      <c r="L30">
        <v>0.84690553745928299</v>
      </c>
      <c r="M30">
        <v>1.00325732899022</v>
      </c>
      <c r="N30">
        <v>0.845528455284553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215</v>
      </c>
      <c r="F31">
        <v>228</v>
      </c>
      <c r="G31">
        <v>13</v>
      </c>
      <c r="H31">
        <v>127</v>
      </c>
      <c r="I31">
        <v>88</v>
      </c>
      <c r="J31">
        <v>101</v>
      </c>
      <c r="K31">
        <v>0.59069767441860399</v>
      </c>
      <c r="L31">
        <v>0.55701754385964897</v>
      </c>
      <c r="M31">
        <v>0.94298245614035003</v>
      </c>
      <c r="N31">
        <v>0.573363431151241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1033</v>
      </c>
      <c r="F32">
        <v>1101</v>
      </c>
      <c r="G32">
        <v>68</v>
      </c>
      <c r="H32">
        <v>1021</v>
      </c>
      <c r="I32">
        <v>12</v>
      </c>
      <c r="J32">
        <v>80</v>
      </c>
      <c r="K32">
        <v>0.98838334946757</v>
      </c>
      <c r="L32">
        <v>0.92733878292461402</v>
      </c>
      <c r="M32">
        <v>0.93823796548592098</v>
      </c>
      <c r="N32">
        <v>0.95688847235238905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596</v>
      </c>
      <c r="F33">
        <v>614</v>
      </c>
      <c r="G33">
        <v>18</v>
      </c>
      <c r="H33">
        <v>526</v>
      </c>
      <c r="I33">
        <v>70</v>
      </c>
      <c r="J33">
        <v>88</v>
      </c>
      <c r="K33">
        <v>0.88255033557046902</v>
      </c>
      <c r="L33">
        <v>0.85667752442996703</v>
      </c>
      <c r="M33">
        <v>0.97068403908794698</v>
      </c>
      <c r="N33">
        <v>0.86942148760330595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246</v>
      </c>
      <c r="F34">
        <v>228</v>
      </c>
      <c r="G34">
        <v>18</v>
      </c>
      <c r="H34">
        <v>178</v>
      </c>
      <c r="I34">
        <v>68</v>
      </c>
      <c r="J34">
        <v>50</v>
      </c>
      <c r="K34">
        <v>0.723577235772357</v>
      </c>
      <c r="L34">
        <v>0.78070175438596401</v>
      </c>
      <c r="M34">
        <v>1.07894736842105</v>
      </c>
      <c r="N34">
        <v>0.75105485232067504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1114</v>
      </c>
      <c r="F35">
        <v>1101</v>
      </c>
      <c r="G35">
        <v>13</v>
      </c>
      <c r="H35">
        <v>1099</v>
      </c>
      <c r="I35">
        <v>15</v>
      </c>
      <c r="J35">
        <v>2</v>
      </c>
      <c r="K35">
        <v>0.98653500897666002</v>
      </c>
      <c r="L35">
        <v>0.99818346957311499</v>
      </c>
      <c r="M35">
        <v>1.0118074477747501</v>
      </c>
      <c r="N35">
        <v>0.99232505643340796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611</v>
      </c>
      <c r="F36">
        <v>614</v>
      </c>
      <c r="G36">
        <v>3</v>
      </c>
      <c r="H36">
        <v>531</v>
      </c>
      <c r="I36">
        <v>80</v>
      </c>
      <c r="J36">
        <v>83</v>
      </c>
      <c r="K36">
        <v>0.86906710310965596</v>
      </c>
      <c r="L36">
        <v>0.86482084690553696</v>
      </c>
      <c r="M36">
        <v>0.99511400651465798</v>
      </c>
      <c r="N36">
        <v>0.86693877551020404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233</v>
      </c>
      <c r="F37">
        <v>228</v>
      </c>
      <c r="G37">
        <v>5</v>
      </c>
      <c r="H37">
        <v>173</v>
      </c>
      <c r="I37">
        <v>60</v>
      </c>
      <c r="J37">
        <v>55</v>
      </c>
      <c r="K37">
        <v>0.742489270386266</v>
      </c>
      <c r="L37">
        <v>0.75877192982456099</v>
      </c>
      <c r="M37">
        <v>1.0219298245613999</v>
      </c>
      <c r="N37">
        <v>0.75054229934923999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989</v>
      </c>
      <c r="F38">
        <v>1044</v>
      </c>
      <c r="G38">
        <v>55</v>
      </c>
      <c r="H38">
        <v>984</v>
      </c>
      <c r="I38">
        <v>5</v>
      </c>
      <c r="J38">
        <v>60</v>
      </c>
      <c r="K38">
        <v>0.99494438827097997</v>
      </c>
      <c r="L38">
        <v>0.94252873563218298</v>
      </c>
      <c r="M38">
        <v>0.94731800766283503</v>
      </c>
      <c r="N38">
        <v>0.96802754549926195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727</v>
      </c>
      <c r="F39">
        <v>668</v>
      </c>
      <c r="G39">
        <v>59</v>
      </c>
      <c r="H39">
        <v>618</v>
      </c>
      <c r="I39">
        <v>109</v>
      </c>
      <c r="J39">
        <v>50</v>
      </c>
      <c r="K39">
        <v>0.85006877579092099</v>
      </c>
      <c r="L39">
        <v>0.92514970059880197</v>
      </c>
      <c r="M39">
        <v>1.08832335329341</v>
      </c>
      <c r="N39">
        <v>0.88602150537634405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266</v>
      </c>
      <c r="F40">
        <v>217</v>
      </c>
      <c r="G40">
        <v>49</v>
      </c>
      <c r="H40">
        <v>164</v>
      </c>
      <c r="I40">
        <v>102</v>
      </c>
      <c r="J40">
        <v>53</v>
      </c>
      <c r="K40">
        <v>0.61654135338345795</v>
      </c>
      <c r="L40">
        <v>0.75576036866359397</v>
      </c>
      <c r="M40">
        <v>1.2258064516128999</v>
      </c>
      <c r="N40">
        <v>0.67908902691511297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1049</v>
      </c>
      <c r="F41">
        <v>1044</v>
      </c>
      <c r="G41">
        <v>5</v>
      </c>
      <c r="H41">
        <v>1033</v>
      </c>
      <c r="I41">
        <v>16</v>
      </c>
      <c r="J41">
        <v>11</v>
      </c>
      <c r="K41">
        <v>0.98474737845567195</v>
      </c>
      <c r="L41">
        <v>0.98946360153256696</v>
      </c>
      <c r="M41">
        <v>1.0047892720306499</v>
      </c>
      <c r="N41">
        <v>0.98709985666507405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700</v>
      </c>
      <c r="F42">
        <v>668</v>
      </c>
      <c r="G42">
        <v>32</v>
      </c>
      <c r="H42">
        <v>605</v>
      </c>
      <c r="I42">
        <v>95</v>
      </c>
      <c r="J42">
        <v>63</v>
      </c>
      <c r="K42">
        <v>0.86428571428571399</v>
      </c>
      <c r="L42">
        <v>0.90568862275449102</v>
      </c>
      <c r="M42">
        <v>1.04790419161676</v>
      </c>
      <c r="N42">
        <v>0.88450292397660801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214</v>
      </c>
      <c r="F43">
        <v>217</v>
      </c>
      <c r="G43">
        <v>3</v>
      </c>
      <c r="H43">
        <v>155</v>
      </c>
      <c r="I43">
        <v>59</v>
      </c>
      <c r="J43">
        <v>62</v>
      </c>
      <c r="K43">
        <v>0.72429906542056</v>
      </c>
      <c r="L43">
        <v>0.71428571428571397</v>
      </c>
      <c r="M43">
        <v>0.986175115207373</v>
      </c>
      <c r="N43">
        <v>0.71925754060324798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1051</v>
      </c>
      <c r="F44">
        <v>1044</v>
      </c>
      <c r="G44">
        <v>7</v>
      </c>
      <c r="H44">
        <v>1042</v>
      </c>
      <c r="I44">
        <v>9</v>
      </c>
      <c r="J44">
        <v>2</v>
      </c>
      <c r="K44">
        <v>0.99143672692673601</v>
      </c>
      <c r="L44">
        <v>0.998084291187739</v>
      </c>
      <c r="M44">
        <v>1.00670498084291</v>
      </c>
      <c r="N44">
        <v>0.99474940334128803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692</v>
      </c>
      <c r="F45">
        <v>668</v>
      </c>
      <c r="G45">
        <v>24</v>
      </c>
      <c r="H45">
        <v>604</v>
      </c>
      <c r="I45">
        <v>88</v>
      </c>
      <c r="J45">
        <v>64</v>
      </c>
      <c r="K45">
        <v>0.87283236994219604</v>
      </c>
      <c r="L45">
        <v>0.90419161676646698</v>
      </c>
      <c r="M45">
        <v>1.03592814371257</v>
      </c>
      <c r="N45">
        <v>0.88823529411764701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231</v>
      </c>
      <c r="F46">
        <v>217</v>
      </c>
      <c r="G46">
        <v>14</v>
      </c>
      <c r="H46">
        <v>166</v>
      </c>
      <c r="I46">
        <v>65</v>
      </c>
      <c r="J46">
        <v>51</v>
      </c>
      <c r="K46">
        <v>0.71861471861471804</v>
      </c>
      <c r="L46">
        <v>0.76497695852534497</v>
      </c>
      <c r="M46">
        <v>1.06451612903225</v>
      </c>
      <c r="N46">
        <v>0.74107142857142805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967</v>
      </c>
      <c r="F47">
        <v>915</v>
      </c>
      <c r="G47">
        <v>52</v>
      </c>
      <c r="H47">
        <v>913</v>
      </c>
      <c r="I47">
        <v>54</v>
      </c>
      <c r="J47">
        <v>2</v>
      </c>
      <c r="K47">
        <v>0.94415718717683506</v>
      </c>
      <c r="L47">
        <v>0.99781420765027296</v>
      </c>
      <c r="M47">
        <v>1.0568306010928901</v>
      </c>
      <c r="N47">
        <v>0.97024442082890505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704</v>
      </c>
      <c r="F48">
        <v>701</v>
      </c>
      <c r="G48">
        <v>3</v>
      </c>
      <c r="H48">
        <v>633</v>
      </c>
      <c r="I48">
        <v>71</v>
      </c>
      <c r="J48">
        <v>68</v>
      </c>
      <c r="K48">
        <v>0.89914772727272696</v>
      </c>
      <c r="L48">
        <v>0.90299572039942899</v>
      </c>
      <c r="M48">
        <v>1.0042796005706101</v>
      </c>
      <c r="N48">
        <v>0.90106761565836302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216</v>
      </c>
      <c r="F49">
        <v>195</v>
      </c>
      <c r="G49">
        <v>21</v>
      </c>
      <c r="H49">
        <v>126</v>
      </c>
      <c r="I49">
        <v>90</v>
      </c>
      <c r="J49">
        <v>69</v>
      </c>
      <c r="K49">
        <v>0.58333333333333304</v>
      </c>
      <c r="L49">
        <v>0.64615384615384597</v>
      </c>
      <c r="M49">
        <v>1.1076923076923</v>
      </c>
      <c r="N49">
        <v>0.613138686131386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941</v>
      </c>
      <c r="F50">
        <v>915</v>
      </c>
      <c r="G50">
        <v>26</v>
      </c>
      <c r="H50">
        <v>903</v>
      </c>
      <c r="I50">
        <v>38</v>
      </c>
      <c r="J50">
        <v>12</v>
      </c>
      <c r="K50">
        <v>0.95961742826780005</v>
      </c>
      <c r="L50">
        <v>0.98688524590163895</v>
      </c>
      <c r="M50">
        <v>1.02841530054644</v>
      </c>
      <c r="N50">
        <v>0.97306034482758597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693</v>
      </c>
      <c r="F51">
        <v>701</v>
      </c>
      <c r="G51">
        <v>8</v>
      </c>
      <c r="H51">
        <v>627</v>
      </c>
      <c r="I51">
        <v>66</v>
      </c>
      <c r="J51">
        <v>74</v>
      </c>
      <c r="K51">
        <v>0.90476190476190399</v>
      </c>
      <c r="L51">
        <v>0.894436519258202</v>
      </c>
      <c r="M51">
        <v>0.98858773181169701</v>
      </c>
      <c r="N51">
        <v>0.89956958393113295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215</v>
      </c>
      <c r="F52">
        <v>195</v>
      </c>
      <c r="G52">
        <v>20</v>
      </c>
      <c r="H52">
        <v>138</v>
      </c>
      <c r="I52">
        <v>77</v>
      </c>
      <c r="J52">
        <v>57</v>
      </c>
      <c r="K52">
        <v>0.64186046511627903</v>
      </c>
      <c r="L52">
        <v>0.70769230769230695</v>
      </c>
      <c r="M52">
        <v>1.1025641025641</v>
      </c>
      <c r="N52">
        <v>0.673170731707317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912</v>
      </c>
      <c r="F53">
        <v>915</v>
      </c>
      <c r="G53">
        <v>3</v>
      </c>
      <c r="H53">
        <v>906</v>
      </c>
      <c r="I53">
        <v>6</v>
      </c>
      <c r="J53">
        <v>9</v>
      </c>
      <c r="K53">
        <v>0.99342105263157898</v>
      </c>
      <c r="L53">
        <v>0.99016393442622896</v>
      </c>
      <c r="M53">
        <v>0.99672131147540899</v>
      </c>
      <c r="N53">
        <v>0.99178981937602595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700</v>
      </c>
      <c r="F54">
        <v>701</v>
      </c>
      <c r="G54">
        <v>1</v>
      </c>
      <c r="H54">
        <v>634</v>
      </c>
      <c r="I54">
        <v>66</v>
      </c>
      <c r="J54">
        <v>67</v>
      </c>
      <c r="K54">
        <v>0.90571428571428503</v>
      </c>
      <c r="L54">
        <v>0.90442225392296705</v>
      </c>
      <c r="M54">
        <v>0.99857346647646195</v>
      </c>
      <c r="N54">
        <v>0.90506780870806502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218</v>
      </c>
      <c r="F55">
        <v>195</v>
      </c>
      <c r="G55">
        <v>23</v>
      </c>
      <c r="H55">
        <v>156</v>
      </c>
      <c r="I55">
        <v>62</v>
      </c>
      <c r="J55">
        <v>39</v>
      </c>
      <c r="K55">
        <v>0.71559633027522895</v>
      </c>
      <c r="L55">
        <v>0.8</v>
      </c>
      <c r="M55">
        <v>1.11794871794871</v>
      </c>
      <c r="N55">
        <v>0.75544794188861897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1254</v>
      </c>
      <c r="F56">
        <v>1230</v>
      </c>
      <c r="G56">
        <v>24</v>
      </c>
      <c r="H56">
        <v>1221</v>
      </c>
      <c r="I56">
        <v>33</v>
      </c>
      <c r="J56">
        <v>9</v>
      </c>
      <c r="K56">
        <v>0.97368421052631504</v>
      </c>
      <c r="L56">
        <v>0.99268292682926795</v>
      </c>
      <c r="M56">
        <v>1.0195121951219499</v>
      </c>
      <c r="N56">
        <v>0.98309178743961301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718</v>
      </c>
      <c r="F57">
        <v>761</v>
      </c>
      <c r="G57">
        <v>43</v>
      </c>
      <c r="H57">
        <v>625</v>
      </c>
      <c r="I57">
        <v>93</v>
      </c>
      <c r="J57">
        <v>136</v>
      </c>
      <c r="K57">
        <v>0.870473537604456</v>
      </c>
      <c r="L57">
        <v>0.82128777923784402</v>
      </c>
      <c r="M57">
        <v>0.94349540078843597</v>
      </c>
      <c r="N57">
        <v>0.845165652467883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248</v>
      </c>
      <c r="F58">
        <v>225</v>
      </c>
      <c r="G58">
        <v>23</v>
      </c>
      <c r="H58">
        <v>162</v>
      </c>
      <c r="I58">
        <v>86</v>
      </c>
      <c r="J58">
        <v>63</v>
      </c>
      <c r="K58">
        <v>0.65322580645161199</v>
      </c>
      <c r="L58">
        <v>0.72</v>
      </c>
      <c r="M58">
        <v>1.10222222222222</v>
      </c>
      <c r="N58">
        <v>0.68498942917547501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1197</v>
      </c>
      <c r="F59">
        <v>1230</v>
      </c>
      <c r="G59">
        <v>33</v>
      </c>
      <c r="H59">
        <v>1175</v>
      </c>
      <c r="I59">
        <v>22</v>
      </c>
      <c r="J59">
        <v>55</v>
      </c>
      <c r="K59">
        <v>0.98162071846282295</v>
      </c>
      <c r="L59">
        <v>0.95528455284552805</v>
      </c>
      <c r="M59">
        <v>0.97317073170731705</v>
      </c>
      <c r="N59">
        <v>0.96827358879274805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714</v>
      </c>
      <c r="F60">
        <v>761</v>
      </c>
      <c r="G60">
        <v>47</v>
      </c>
      <c r="H60">
        <v>633</v>
      </c>
      <c r="I60">
        <v>81</v>
      </c>
      <c r="J60">
        <v>128</v>
      </c>
      <c r="K60">
        <v>0.88655462184873901</v>
      </c>
      <c r="L60">
        <v>0.83180026281208896</v>
      </c>
      <c r="M60">
        <v>0.93823915900131405</v>
      </c>
      <c r="N60">
        <v>0.85830508474576195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220</v>
      </c>
      <c r="F61">
        <v>225</v>
      </c>
      <c r="G61">
        <v>5</v>
      </c>
      <c r="H61">
        <v>168</v>
      </c>
      <c r="I61">
        <v>52</v>
      </c>
      <c r="J61">
        <v>57</v>
      </c>
      <c r="K61">
        <v>0.763636363636363</v>
      </c>
      <c r="L61">
        <v>0.74666666666666603</v>
      </c>
      <c r="M61">
        <v>0.97777777777777697</v>
      </c>
      <c r="N61">
        <v>0.75505617977528094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1233</v>
      </c>
      <c r="F62">
        <v>1230</v>
      </c>
      <c r="G62">
        <v>3</v>
      </c>
      <c r="H62">
        <v>1223</v>
      </c>
      <c r="I62">
        <v>10</v>
      </c>
      <c r="J62">
        <v>7</v>
      </c>
      <c r="K62">
        <v>0.99188969991889697</v>
      </c>
      <c r="L62">
        <v>0.99430894308942996</v>
      </c>
      <c r="M62">
        <v>1.0024390243902399</v>
      </c>
      <c r="N62">
        <v>0.993097848152659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749</v>
      </c>
      <c r="F63">
        <v>761</v>
      </c>
      <c r="G63">
        <v>12</v>
      </c>
      <c r="H63">
        <v>658</v>
      </c>
      <c r="I63">
        <v>91</v>
      </c>
      <c r="J63">
        <v>103</v>
      </c>
      <c r="K63">
        <v>0.87850467289719603</v>
      </c>
      <c r="L63">
        <v>0.86465177398160298</v>
      </c>
      <c r="M63">
        <v>0.98423127463863302</v>
      </c>
      <c r="N63">
        <v>0.87152317880794705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230</v>
      </c>
      <c r="F64">
        <v>225</v>
      </c>
      <c r="G64">
        <v>5</v>
      </c>
      <c r="H64">
        <v>171</v>
      </c>
      <c r="I64">
        <v>59</v>
      </c>
      <c r="J64">
        <v>54</v>
      </c>
      <c r="K64">
        <v>0.74347826086956503</v>
      </c>
      <c r="L64">
        <v>0.76</v>
      </c>
      <c r="M64">
        <v>1.0222222222222199</v>
      </c>
      <c r="N64">
        <v>0.75164835164835098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1016</v>
      </c>
      <c r="F65">
        <v>1035</v>
      </c>
      <c r="G65">
        <v>19</v>
      </c>
      <c r="H65">
        <v>1009</v>
      </c>
      <c r="I65">
        <v>7</v>
      </c>
      <c r="J65">
        <v>26</v>
      </c>
      <c r="K65">
        <v>0.99311023622047201</v>
      </c>
      <c r="L65">
        <v>0.97487922705314001</v>
      </c>
      <c r="M65">
        <v>0.98164251207729403</v>
      </c>
      <c r="N65">
        <v>0.98391028766455302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839</v>
      </c>
      <c r="F66">
        <v>827</v>
      </c>
      <c r="G66">
        <v>12</v>
      </c>
      <c r="H66">
        <v>749</v>
      </c>
      <c r="I66">
        <v>90</v>
      </c>
      <c r="J66">
        <v>78</v>
      </c>
      <c r="K66">
        <v>0.89272943980929598</v>
      </c>
      <c r="L66">
        <v>0.90568319226118499</v>
      </c>
      <c r="M66">
        <v>1.0145102781136599</v>
      </c>
      <c r="N66">
        <v>0.89915966386554602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255</v>
      </c>
      <c r="F67">
        <v>243</v>
      </c>
      <c r="G67">
        <v>12</v>
      </c>
      <c r="H67">
        <v>147</v>
      </c>
      <c r="I67">
        <v>108</v>
      </c>
      <c r="J67">
        <v>96</v>
      </c>
      <c r="K67">
        <v>0.57647058823529396</v>
      </c>
      <c r="L67">
        <v>0.60493827160493796</v>
      </c>
      <c r="M67">
        <v>1.04938271604938</v>
      </c>
      <c r="N67">
        <v>0.59036144578313199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1033</v>
      </c>
      <c r="F68">
        <v>1035</v>
      </c>
      <c r="G68">
        <v>2</v>
      </c>
      <c r="H68">
        <v>1016</v>
      </c>
      <c r="I68">
        <v>17</v>
      </c>
      <c r="J68">
        <v>19</v>
      </c>
      <c r="K68">
        <v>0.98354307841239097</v>
      </c>
      <c r="L68">
        <v>0.98164251207729403</v>
      </c>
      <c r="M68">
        <v>0.99806763285024103</v>
      </c>
      <c r="N68">
        <v>0.98259187620889699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805</v>
      </c>
      <c r="F69">
        <v>827</v>
      </c>
      <c r="G69">
        <v>22</v>
      </c>
      <c r="H69">
        <v>741</v>
      </c>
      <c r="I69">
        <v>64</v>
      </c>
      <c r="J69">
        <v>86</v>
      </c>
      <c r="K69">
        <v>0.92049689440993698</v>
      </c>
      <c r="L69">
        <v>0.89600967351874194</v>
      </c>
      <c r="M69">
        <v>0.97339782345828296</v>
      </c>
      <c r="N69">
        <v>0.90808823529411697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233</v>
      </c>
      <c r="F70">
        <v>243</v>
      </c>
      <c r="G70">
        <v>10</v>
      </c>
      <c r="H70">
        <v>162</v>
      </c>
      <c r="I70">
        <v>71</v>
      </c>
      <c r="J70">
        <v>81</v>
      </c>
      <c r="K70">
        <v>0.69527896995708105</v>
      </c>
      <c r="L70">
        <v>0.66666666666666596</v>
      </c>
      <c r="M70">
        <v>0.95884773662551404</v>
      </c>
      <c r="N70">
        <v>0.68067226890756205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1038</v>
      </c>
      <c r="F71">
        <v>1035</v>
      </c>
      <c r="G71">
        <v>3</v>
      </c>
      <c r="H71">
        <v>1028</v>
      </c>
      <c r="I71">
        <v>10</v>
      </c>
      <c r="J71">
        <v>7</v>
      </c>
      <c r="K71">
        <v>0.99036608863198405</v>
      </c>
      <c r="L71">
        <v>0.99323671497584498</v>
      </c>
      <c r="M71">
        <v>1.00289855072463</v>
      </c>
      <c r="N71">
        <v>0.99179932465026499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828</v>
      </c>
      <c r="F72">
        <v>827</v>
      </c>
      <c r="G72">
        <v>1</v>
      </c>
      <c r="H72">
        <v>751</v>
      </c>
      <c r="I72">
        <v>77</v>
      </c>
      <c r="J72">
        <v>76</v>
      </c>
      <c r="K72">
        <v>0.90700483091787398</v>
      </c>
      <c r="L72">
        <v>0.90810157194679497</v>
      </c>
      <c r="M72">
        <v>1.0012091898427999</v>
      </c>
      <c r="N72">
        <v>0.90755287009063401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252</v>
      </c>
      <c r="F73">
        <v>243</v>
      </c>
      <c r="G73">
        <v>9</v>
      </c>
      <c r="H73">
        <v>170</v>
      </c>
      <c r="I73">
        <v>82</v>
      </c>
      <c r="J73">
        <v>73</v>
      </c>
      <c r="K73">
        <v>0.67460317460317398</v>
      </c>
      <c r="L73">
        <v>0.69958847736625496</v>
      </c>
      <c r="M73">
        <v>1.0370370370370301</v>
      </c>
      <c r="N73">
        <v>0.68686868686868696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1117</v>
      </c>
      <c r="F74">
        <v>1107</v>
      </c>
      <c r="G74">
        <v>10</v>
      </c>
      <c r="H74">
        <v>1101</v>
      </c>
      <c r="I74">
        <v>16</v>
      </c>
      <c r="J74">
        <v>6</v>
      </c>
      <c r="K74">
        <v>0.98567591763652596</v>
      </c>
      <c r="L74">
        <v>0.99457994579945797</v>
      </c>
      <c r="M74">
        <v>1.00903342366757</v>
      </c>
      <c r="N74">
        <v>0.99010791366906403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652</v>
      </c>
      <c r="F75">
        <v>701</v>
      </c>
      <c r="G75">
        <v>49</v>
      </c>
      <c r="H75">
        <v>607</v>
      </c>
      <c r="I75">
        <v>45</v>
      </c>
      <c r="J75">
        <v>94</v>
      </c>
      <c r="K75">
        <v>0.93098159509202405</v>
      </c>
      <c r="L75">
        <v>0.86590584878744603</v>
      </c>
      <c r="M75">
        <v>0.93009985734664702</v>
      </c>
      <c r="N75">
        <v>0.89726533628972605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228</v>
      </c>
      <c r="F76">
        <v>266</v>
      </c>
      <c r="G76">
        <v>38</v>
      </c>
      <c r="H76">
        <v>163</v>
      </c>
      <c r="I76">
        <v>65</v>
      </c>
      <c r="J76">
        <v>103</v>
      </c>
      <c r="K76">
        <v>0.71491228070175405</v>
      </c>
      <c r="L76">
        <v>0.61278195488721798</v>
      </c>
      <c r="M76">
        <v>0.85714285714285698</v>
      </c>
      <c r="N76">
        <v>0.65991902834008098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1076</v>
      </c>
      <c r="F77">
        <v>1107</v>
      </c>
      <c r="G77">
        <v>31</v>
      </c>
      <c r="H77">
        <v>1063</v>
      </c>
      <c r="I77">
        <v>13</v>
      </c>
      <c r="J77">
        <v>44</v>
      </c>
      <c r="K77">
        <v>0.987918215613382</v>
      </c>
      <c r="L77">
        <v>0.960252935862692</v>
      </c>
      <c r="M77">
        <v>0.971996386630533</v>
      </c>
      <c r="N77">
        <v>0.97388914338066801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640</v>
      </c>
      <c r="F78">
        <v>701</v>
      </c>
      <c r="G78">
        <v>61</v>
      </c>
      <c r="H78">
        <v>591</v>
      </c>
      <c r="I78">
        <v>49</v>
      </c>
      <c r="J78">
        <v>110</v>
      </c>
      <c r="K78">
        <v>0.92343750000000002</v>
      </c>
      <c r="L78">
        <v>0.84308131241084106</v>
      </c>
      <c r="M78">
        <v>0.91298145506419404</v>
      </c>
      <c r="N78">
        <v>0.88143176733780704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258</v>
      </c>
      <c r="F79">
        <v>266</v>
      </c>
      <c r="G79">
        <v>8</v>
      </c>
      <c r="H79">
        <v>195</v>
      </c>
      <c r="I79">
        <v>63</v>
      </c>
      <c r="J79">
        <v>71</v>
      </c>
      <c r="K79">
        <v>0.75581395348837199</v>
      </c>
      <c r="L79">
        <v>0.733082706766917</v>
      </c>
      <c r="M79">
        <v>0.96992481203007497</v>
      </c>
      <c r="N79">
        <v>0.74427480916030497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1108</v>
      </c>
      <c r="F80">
        <v>1107</v>
      </c>
      <c r="G80">
        <v>1</v>
      </c>
      <c r="H80">
        <v>1102</v>
      </c>
      <c r="I80">
        <v>6</v>
      </c>
      <c r="J80">
        <v>5</v>
      </c>
      <c r="K80">
        <v>0.99458483754512605</v>
      </c>
      <c r="L80">
        <v>0.99548328816621501</v>
      </c>
      <c r="M80">
        <v>1.0009033423667499</v>
      </c>
      <c r="N80">
        <v>0.99503386004514605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698</v>
      </c>
      <c r="F81">
        <v>701</v>
      </c>
      <c r="G81">
        <v>3</v>
      </c>
      <c r="H81">
        <v>649</v>
      </c>
      <c r="I81">
        <v>49</v>
      </c>
      <c r="J81">
        <v>52</v>
      </c>
      <c r="K81">
        <v>0.92979942693409701</v>
      </c>
      <c r="L81">
        <v>0.92582025677603397</v>
      </c>
      <c r="M81">
        <v>0.99572039942938595</v>
      </c>
      <c r="N81">
        <v>0.92780557541100706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264</v>
      </c>
      <c r="F82">
        <v>266</v>
      </c>
      <c r="G82">
        <v>2</v>
      </c>
      <c r="H82">
        <v>197</v>
      </c>
      <c r="I82">
        <v>67</v>
      </c>
      <c r="J82">
        <v>69</v>
      </c>
      <c r="K82">
        <v>0.74621212121212099</v>
      </c>
      <c r="L82">
        <v>0.74060150375939804</v>
      </c>
      <c r="M82">
        <v>0.99248120300751796</v>
      </c>
      <c r="N82">
        <v>0.74339622641509395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1010</v>
      </c>
      <c r="F83">
        <v>1014</v>
      </c>
      <c r="G83">
        <v>4</v>
      </c>
      <c r="H83">
        <v>996</v>
      </c>
      <c r="I83">
        <v>14</v>
      </c>
      <c r="J83">
        <v>18</v>
      </c>
      <c r="K83">
        <v>0.98613861386138602</v>
      </c>
      <c r="L83">
        <v>0.98224852071005897</v>
      </c>
      <c r="M83">
        <v>0.99605522682445702</v>
      </c>
      <c r="N83">
        <v>0.98418972332015797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642</v>
      </c>
      <c r="F84">
        <v>656</v>
      </c>
      <c r="G84">
        <v>14</v>
      </c>
      <c r="H84">
        <v>584</v>
      </c>
      <c r="I84">
        <v>58</v>
      </c>
      <c r="J84">
        <v>72</v>
      </c>
      <c r="K84">
        <v>0.90965732087227402</v>
      </c>
      <c r="L84">
        <v>0.89024390243902396</v>
      </c>
      <c r="M84">
        <v>0.97865853658536495</v>
      </c>
      <c r="N84">
        <v>0.89984591679506898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223</v>
      </c>
      <c r="F85">
        <v>247</v>
      </c>
      <c r="G85">
        <v>24</v>
      </c>
      <c r="H85">
        <v>174</v>
      </c>
      <c r="I85">
        <v>49</v>
      </c>
      <c r="J85">
        <v>73</v>
      </c>
      <c r="K85">
        <v>0.78026905829596405</v>
      </c>
      <c r="L85">
        <v>0.70445344129554599</v>
      </c>
      <c r="M85">
        <v>0.90283400809716596</v>
      </c>
      <c r="N85">
        <v>0.74042553191489302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1020</v>
      </c>
      <c r="F86">
        <v>1014</v>
      </c>
      <c r="G86">
        <v>6</v>
      </c>
      <c r="H86">
        <v>1001</v>
      </c>
      <c r="I86">
        <v>19</v>
      </c>
      <c r="J86">
        <v>13</v>
      </c>
      <c r="K86">
        <v>0.98137254901960702</v>
      </c>
      <c r="L86">
        <v>0.987179487179487</v>
      </c>
      <c r="M86">
        <v>1.0059171597633101</v>
      </c>
      <c r="N86">
        <v>0.984267453294001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652</v>
      </c>
      <c r="F87">
        <v>656</v>
      </c>
      <c r="G87">
        <v>4</v>
      </c>
      <c r="H87">
        <v>599</v>
      </c>
      <c r="I87">
        <v>53</v>
      </c>
      <c r="J87">
        <v>57</v>
      </c>
      <c r="K87">
        <v>0.91871165644171704</v>
      </c>
      <c r="L87">
        <v>0.91310975609756095</v>
      </c>
      <c r="M87">
        <v>0.99390243902439002</v>
      </c>
      <c r="N87">
        <v>0.91590214067278197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254</v>
      </c>
      <c r="F88">
        <v>247</v>
      </c>
      <c r="G88">
        <v>7</v>
      </c>
      <c r="H88">
        <v>203</v>
      </c>
      <c r="I88">
        <v>51</v>
      </c>
      <c r="J88">
        <v>44</v>
      </c>
      <c r="K88">
        <v>0.79921259842519599</v>
      </c>
      <c r="L88">
        <v>0.82186234817813697</v>
      </c>
      <c r="M88">
        <v>1.0283400809716501</v>
      </c>
      <c r="N88">
        <v>0.81037924151696605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1022</v>
      </c>
      <c r="F89">
        <v>1014</v>
      </c>
      <c r="G89">
        <v>8</v>
      </c>
      <c r="H89">
        <v>1009</v>
      </c>
      <c r="I89">
        <v>13</v>
      </c>
      <c r="J89">
        <v>5</v>
      </c>
      <c r="K89">
        <v>0.98727984344422703</v>
      </c>
      <c r="L89">
        <v>0.99506903353057197</v>
      </c>
      <c r="M89">
        <v>1.00788954635108</v>
      </c>
      <c r="N89">
        <v>0.99115913555992097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652</v>
      </c>
      <c r="F90">
        <v>656</v>
      </c>
      <c r="G90">
        <v>4</v>
      </c>
      <c r="H90">
        <v>593</v>
      </c>
      <c r="I90">
        <v>59</v>
      </c>
      <c r="J90">
        <v>63</v>
      </c>
      <c r="K90">
        <v>0.90950920245398703</v>
      </c>
      <c r="L90">
        <v>0.90396341463414598</v>
      </c>
      <c r="M90">
        <v>0.99390243902439002</v>
      </c>
      <c r="N90">
        <v>0.90672782874617697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260</v>
      </c>
      <c r="F91">
        <v>247</v>
      </c>
      <c r="G91">
        <v>13</v>
      </c>
      <c r="H91">
        <v>203</v>
      </c>
      <c r="I91">
        <v>57</v>
      </c>
      <c r="J91">
        <v>44</v>
      </c>
      <c r="K91">
        <v>0.78076923076922999</v>
      </c>
      <c r="L91">
        <v>0.82186234817813697</v>
      </c>
      <c r="M91">
        <v>1.0526315789473599</v>
      </c>
      <c r="N91">
        <v>0.80078895463510802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1059</v>
      </c>
      <c r="F92">
        <v>1070</v>
      </c>
      <c r="G92">
        <v>11</v>
      </c>
      <c r="H92">
        <v>1051</v>
      </c>
      <c r="I92">
        <v>8</v>
      </c>
      <c r="J92">
        <v>19</v>
      </c>
      <c r="K92">
        <v>0.99244570349386196</v>
      </c>
      <c r="L92">
        <v>0.98224299065420495</v>
      </c>
      <c r="M92">
        <v>0.98971962616822395</v>
      </c>
      <c r="N92">
        <v>0.98731798966650997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721</v>
      </c>
      <c r="F93">
        <v>700</v>
      </c>
      <c r="G93">
        <v>21</v>
      </c>
      <c r="H93">
        <v>630</v>
      </c>
      <c r="I93">
        <v>91</v>
      </c>
      <c r="J93">
        <v>70</v>
      </c>
      <c r="K93">
        <v>0.87378640776699001</v>
      </c>
      <c r="L93">
        <v>0.9</v>
      </c>
      <c r="M93">
        <v>1.03</v>
      </c>
      <c r="N93">
        <v>0.88669950738916203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245</v>
      </c>
      <c r="F94">
        <v>239</v>
      </c>
      <c r="G94">
        <v>6</v>
      </c>
      <c r="H94">
        <v>170</v>
      </c>
      <c r="I94">
        <v>75</v>
      </c>
      <c r="J94">
        <v>69</v>
      </c>
      <c r="K94">
        <v>0.69387755102040805</v>
      </c>
      <c r="L94">
        <v>0.71129707112970697</v>
      </c>
      <c r="M94">
        <v>1.02510460251046</v>
      </c>
      <c r="N94">
        <v>0.70247933884297498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1051</v>
      </c>
      <c r="F95">
        <v>1070</v>
      </c>
      <c r="G95">
        <v>19</v>
      </c>
      <c r="H95">
        <v>1044</v>
      </c>
      <c r="I95">
        <v>7</v>
      </c>
      <c r="J95">
        <v>26</v>
      </c>
      <c r="K95">
        <v>0.99333967649857202</v>
      </c>
      <c r="L95">
        <v>0.97570093457943896</v>
      </c>
      <c r="M95">
        <v>0.98224299065420495</v>
      </c>
      <c r="N95">
        <v>0.98444130127298402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672</v>
      </c>
      <c r="F96">
        <v>700</v>
      </c>
      <c r="G96">
        <v>28</v>
      </c>
      <c r="H96">
        <v>595</v>
      </c>
      <c r="I96">
        <v>77</v>
      </c>
      <c r="J96">
        <v>105</v>
      </c>
      <c r="K96">
        <v>0.88541666666666596</v>
      </c>
      <c r="L96">
        <v>0.85</v>
      </c>
      <c r="M96">
        <v>0.96</v>
      </c>
      <c r="N96">
        <v>0.86734693877550995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207</v>
      </c>
      <c r="F97">
        <v>239</v>
      </c>
      <c r="G97">
        <v>32</v>
      </c>
      <c r="H97">
        <v>152</v>
      </c>
      <c r="I97">
        <v>55</v>
      </c>
      <c r="J97">
        <v>87</v>
      </c>
      <c r="K97">
        <v>0.73429951690821205</v>
      </c>
      <c r="L97">
        <v>0.63598326359832602</v>
      </c>
      <c r="M97">
        <v>0.86610878661087798</v>
      </c>
      <c r="N97">
        <v>0.68161434977578395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1074</v>
      </c>
      <c r="F98">
        <v>1070</v>
      </c>
      <c r="G98">
        <v>4</v>
      </c>
      <c r="H98">
        <v>1066</v>
      </c>
      <c r="I98">
        <v>8</v>
      </c>
      <c r="J98">
        <v>4</v>
      </c>
      <c r="K98">
        <v>0.99255121042830496</v>
      </c>
      <c r="L98">
        <v>0.99626168224299005</v>
      </c>
      <c r="M98">
        <v>1.0037383177570001</v>
      </c>
      <c r="N98">
        <v>0.99440298507462599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693</v>
      </c>
      <c r="F99">
        <v>700</v>
      </c>
      <c r="G99">
        <v>7</v>
      </c>
      <c r="H99">
        <v>616</v>
      </c>
      <c r="I99">
        <v>77</v>
      </c>
      <c r="J99">
        <v>84</v>
      </c>
      <c r="K99">
        <v>0.88888888888888795</v>
      </c>
      <c r="L99">
        <v>0.88</v>
      </c>
      <c r="M99">
        <v>0.99</v>
      </c>
      <c r="N99">
        <v>0.88442211055276299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233</v>
      </c>
      <c r="F100">
        <v>239</v>
      </c>
      <c r="G100">
        <v>6</v>
      </c>
      <c r="H100">
        <v>172</v>
      </c>
      <c r="I100">
        <v>61</v>
      </c>
      <c r="J100">
        <v>67</v>
      </c>
      <c r="K100">
        <v>0.73819742489270301</v>
      </c>
      <c r="L100">
        <v>0.71966527196652696</v>
      </c>
      <c r="M100">
        <v>0.97489539748953902</v>
      </c>
      <c r="N100">
        <v>0.72881355932203296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1014</v>
      </c>
      <c r="F101">
        <v>1007</v>
      </c>
      <c r="G101">
        <v>7</v>
      </c>
      <c r="H101">
        <v>1006</v>
      </c>
      <c r="I101">
        <v>8</v>
      </c>
      <c r="J101">
        <v>1</v>
      </c>
      <c r="K101">
        <v>0.99211045364891504</v>
      </c>
      <c r="L101">
        <v>0.99900695134061501</v>
      </c>
      <c r="M101">
        <v>1.00695134061569</v>
      </c>
      <c r="N101">
        <v>0.99554675903018297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675</v>
      </c>
      <c r="F102">
        <v>641</v>
      </c>
      <c r="G102">
        <v>34</v>
      </c>
      <c r="H102">
        <v>577</v>
      </c>
      <c r="I102">
        <v>98</v>
      </c>
      <c r="J102">
        <v>64</v>
      </c>
      <c r="K102">
        <v>0.85481481481481403</v>
      </c>
      <c r="L102">
        <v>0.90015600624024905</v>
      </c>
      <c r="M102">
        <v>1.05304212168486</v>
      </c>
      <c r="N102">
        <v>0.87689969604863205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258</v>
      </c>
      <c r="F103">
        <v>204</v>
      </c>
      <c r="G103">
        <v>54</v>
      </c>
      <c r="H103">
        <v>172</v>
      </c>
      <c r="I103">
        <v>86</v>
      </c>
      <c r="J103">
        <v>32</v>
      </c>
      <c r="K103">
        <v>0.66666666666666596</v>
      </c>
      <c r="L103">
        <v>0.84313725490196001</v>
      </c>
      <c r="M103">
        <v>1.26470588235294</v>
      </c>
      <c r="N103">
        <v>0.74458874458874402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1008</v>
      </c>
      <c r="F104">
        <v>1007</v>
      </c>
      <c r="G104">
        <v>1</v>
      </c>
      <c r="H104">
        <v>993</v>
      </c>
      <c r="I104">
        <v>15</v>
      </c>
      <c r="J104">
        <v>14</v>
      </c>
      <c r="K104">
        <v>0.98511904761904701</v>
      </c>
      <c r="L104">
        <v>0.98609731876861895</v>
      </c>
      <c r="M104">
        <v>1.0009930486593801</v>
      </c>
      <c r="N104">
        <v>0.98560794044665001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639</v>
      </c>
      <c r="F105">
        <v>641</v>
      </c>
      <c r="G105">
        <v>2</v>
      </c>
      <c r="H105">
        <v>547</v>
      </c>
      <c r="I105">
        <v>92</v>
      </c>
      <c r="J105">
        <v>94</v>
      </c>
      <c r="K105">
        <v>0.85602503912363004</v>
      </c>
      <c r="L105">
        <v>0.85335413416536599</v>
      </c>
      <c r="M105">
        <v>0.99687987519500698</v>
      </c>
      <c r="N105">
        <v>0.85468750000000004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250</v>
      </c>
      <c r="F106">
        <v>204</v>
      </c>
      <c r="G106">
        <v>46</v>
      </c>
      <c r="H106">
        <v>166</v>
      </c>
      <c r="I106">
        <v>84</v>
      </c>
      <c r="J106">
        <v>38</v>
      </c>
      <c r="K106">
        <v>0.66400000000000003</v>
      </c>
      <c r="L106">
        <v>0.81372549019607798</v>
      </c>
      <c r="M106">
        <v>1.2254901960784299</v>
      </c>
      <c r="N106">
        <v>0.73127753303964704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1014</v>
      </c>
      <c r="F107">
        <v>1007</v>
      </c>
      <c r="G107">
        <v>7</v>
      </c>
      <c r="H107">
        <v>1006</v>
      </c>
      <c r="I107">
        <v>8</v>
      </c>
      <c r="J107">
        <v>1</v>
      </c>
      <c r="K107">
        <v>0.99211045364891504</v>
      </c>
      <c r="L107">
        <v>0.99900695134061501</v>
      </c>
      <c r="M107">
        <v>1.00695134061569</v>
      </c>
      <c r="N107">
        <v>0.99554675903018297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642</v>
      </c>
      <c r="F108">
        <v>641</v>
      </c>
      <c r="G108">
        <v>1</v>
      </c>
      <c r="H108">
        <v>557</v>
      </c>
      <c r="I108">
        <v>85</v>
      </c>
      <c r="J108">
        <v>84</v>
      </c>
      <c r="K108">
        <v>0.86760124610591904</v>
      </c>
      <c r="L108">
        <v>0.86895475819032697</v>
      </c>
      <c r="M108">
        <v>1.0015600624024901</v>
      </c>
      <c r="N108">
        <v>0.86827747466874505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231</v>
      </c>
      <c r="F109">
        <v>204</v>
      </c>
      <c r="G109">
        <v>27</v>
      </c>
      <c r="H109">
        <v>160</v>
      </c>
      <c r="I109">
        <v>71</v>
      </c>
      <c r="J109">
        <v>44</v>
      </c>
      <c r="K109">
        <v>0.69264069264069195</v>
      </c>
      <c r="L109">
        <v>0.78431372549019596</v>
      </c>
      <c r="M109">
        <v>1.1323529411764699</v>
      </c>
      <c r="N109">
        <v>0.73563218390804597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997</v>
      </c>
      <c r="F110">
        <v>1000</v>
      </c>
      <c r="G110">
        <v>3</v>
      </c>
      <c r="H110">
        <v>989</v>
      </c>
      <c r="I110">
        <v>8</v>
      </c>
      <c r="J110">
        <v>11</v>
      </c>
      <c r="K110">
        <v>0.99197592778334998</v>
      </c>
      <c r="L110">
        <v>0.98899999999999999</v>
      </c>
      <c r="M110">
        <v>0.997</v>
      </c>
      <c r="N110">
        <v>0.99048572859288897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856</v>
      </c>
      <c r="F111">
        <v>815</v>
      </c>
      <c r="G111">
        <v>41</v>
      </c>
      <c r="H111">
        <v>767</v>
      </c>
      <c r="I111">
        <v>89</v>
      </c>
      <c r="J111">
        <v>48</v>
      </c>
      <c r="K111">
        <v>0.89602803738317705</v>
      </c>
      <c r="L111">
        <v>0.94110429447852695</v>
      </c>
      <c r="M111">
        <v>1.0503067484662501</v>
      </c>
      <c r="N111">
        <v>0.91801316576900005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262</v>
      </c>
      <c r="F112">
        <v>216</v>
      </c>
      <c r="G112">
        <v>46</v>
      </c>
      <c r="H112">
        <v>163</v>
      </c>
      <c r="I112">
        <v>99</v>
      </c>
      <c r="J112">
        <v>53</v>
      </c>
      <c r="K112">
        <v>0.62213740458015199</v>
      </c>
      <c r="L112">
        <v>0.75462962962962898</v>
      </c>
      <c r="M112">
        <v>1.2129629629629599</v>
      </c>
      <c r="N112">
        <v>0.68200836820083599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994</v>
      </c>
      <c r="F113">
        <v>1000</v>
      </c>
      <c r="G113">
        <v>6</v>
      </c>
      <c r="H113">
        <v>984</v>
      </c>
      <c r="I113">
        <v>10</v>
      </c>
      <c r="J113">
        <v>16</v>
      </c>
      <c r="K113">
        <v>0.98993963782696104</v>
      </c>
      <c r="L113">
        <v>0.98399999999999999</v>
      </c>
      <c r="M113">
        <v>0.99399999999999999</v>
      </c>
      <c r="N113">
        <v>0.98696088264794302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795</v>
      </c>
      <c r="F114">
        <v>815</v>
      </c>
      <c r="G114">
        <v>20</v>
      </c>
      <c r="H114">
        <v>731</v>
      </c>
      <c r="I114">
        <v>64</v>
      </c>
      <c r="J114">
        <v>84</v>
      </c>
      <c r="K114">
        <v>0.91949685534591197</v>
      </c>
      <c r="L114">
        <v>0.89693251533742302</v>
      </c>
      <c r="M114">
        <v>0.97546012269938598</v>
      </c>
      <c r="N114">
        <v>0.90807453416148998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250</v>
      </c>
      <c r="F115">
        <v>216</v>
      </c>
      <c r="G115">
        <v>34</v>
      </c>
      <c r="H115">
        <v>173</v>
      </c>
      <c r="I115">
        <v>77</v>
      </c>
      <c r="J115">
        <v>43</v>
      </c>
      <c r="K115">
        <v>0.69199999999999995</v>
      </c>
      <c r="L115">
        <v>0.80092592592592504</v>
      </c>
      <c r="M115">
        <v>1.1574074074073999</v>
      </c>
      <c r="N115">
        <v>0.742489270386266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1005</v>
      </c>
      <c r="F116">
        <v>1000</v>
      </c>
      <c r="G116">
        <v>5</v>
      </c>
      <c r="H116">
        <v>996</v>
      </c>
      <c r="I116">
        <v>9</v>
      </c>
      <c r="J116">
        <v>4</v>
      </c>
      <c r="K116">
        <v>0.991044776119403</v>
      </c>
      <c r="L116">
        <v>0.996</v>
      </c>
      <c r="M116">
        <v>1.0049999999999999</v>
      </c>
      <c r="N116">
        <v>0.99351620947630903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806</v>
      </c>
      <c r="F117">
        <v>815</v>
      </c>
      <c r="G117">
        <v>9</v>
      </c>
      <c r="H117">
        <v>741</v>
      </c>
      <c r="I117">
        <v>65</v>
      </c>
      <c r="J117">
        <v>74</v>
      </c>
      <c r="K117">
        <v>0.91935483870967705</v>
      </c>
      <c r="L117">
        <v>0.90920245398773003</v>
      </c>
      <c r="M117">
        <v>0.98895705521472299</v>
      </c>
      <c r="N117">
        <v>0.91425046267735899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236</v>
      </c>
      <c r="F118">
        <v>216</v>
      </c>
      <c r="G118">
        <v>20</v>
      </c>
      <c r="H118">
        <v>170</v>
      </c>
      <c r="I118">
        <v>66</v>
      </c>
      <c r="J118">
        <v>46</v>
      </c>
      <c r="K118">
        <v>0.72033898305084698</v>
      </c>
      <c r="L118">
        <v>0.78703703703703698</v>
      </c>
      <c r="M118">
        <v>1.0925925925925899</v>
      </c>
      <c r="N118">
        <v>0.75221238938053103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1039</v>
      </c>
      <c r="F119">
        <v>1052</v>
      </c>
      <c r="G119">
        <v>13</v>
      </c>
      <c r="H119">
        <v>1039</v>
      </c>
      <c r="I119">
        <v>0</v>
      </c>
      <c r="J119">
        <v>13</v>
      </c>
      <c r="K119">
        <v>1</v>
      </c>
      <c r="L119">
        <v>0.98764258555133</v>
      </c>
      <c r="M119">
        <v>0.98764258555133</v>
      </c>
      <c r="N119">
        <v>0.99378287900525997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848</v>
      </c>
      <c r="F120">
        <v>913</v>
      </c>
      <c r="G120">
        <v>65</v>
      </c>
      <c r="H120">
        <v>788</v>
      </c>
      <c r="I120">
        <v>60</v>
      </c>
      <c r="J120">
        <v>125</v>
      </c>
      <c r="K120">
        <v>0.929245283018867</v>
      </c>
      <c r="L120">
        <v>0.86308871851040503</v>
      </c>
      <c r="M120">
        <v>0.92880613362540998</v>
      </c>
      <c r="N120">
        <v>0.89494605337876199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218</v>
      </c>
      <c r="F121">
        <v>217</v>
      </c>
      <c r="G121">
        <v>1</v>
      </c>
      <c r="H121">
        <v>149</v>
      </c>
      <c r="I121">
        <v>69</v>
      </c>
      <c r="J121">
        <v>68</v>
      </c>
      <c r="K121">
        <v>0.68348623853210999</v>
      </c>
      <c r="L121">
        <v>0.68663594470045997</v>
      </c>
      <c r="M121">
        <v>1.0046082949308699</v>
      </c>
      <c r="N121">
        <v>0.685057471264367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1019</v>
      </c>
      <c r="F122">
        <v>1052</v>
      </c>
      <c r="G122">
        <v>33</v>
      </c>
      <c r="H122">
        <v>1008</v>
      </c>
      <c r="I122">
        <v>11</v>
      </c>
      <c r="J122">
        <v>44</v>
      </c>
      <c r="K122">
        <v>0.989205103042198</v>
      </c>
      <c r="L122">
        <v>0.95817490494296498</v>
      </c>
      <c r="M122">
        <v>0.96863117870722404</v>
      </c>
      <c r="N122">
        <v>0.97344278126508899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858</v>
      </c>
      <c r="F123">
        <v>913</v>
      </c>
      <c r="G123">
        <v>55</v>
      </c>
      <c r="H123">
        <v>807</v>
      </c>
      <c r="I123">
        <v>51</v>
      </c>
      <c r="J123">
        <v>106</v>
      </c>
      <c r="K123">
        <v>0.94055944055943996</v>
      </c>
      <c r="L123">
        <v>0.88389923329682296</v>
      </c>
      <c r="M123">
        <v>0.93975903614457801</v>
      </c>
      <c r="N123">
        <v>0.911349520045172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165</v>
      </c>
      <c r="I124">
        <v>65</v>
      </c>
      <c r="J124">
        <v>52</v>
      </c>
      <c r="K124">
        <v>0.71739130434782605</v>
      </c>
      <c r="L124">
        <v>0.76036866359446997</v>
      </c>
      <c r="M124">
        <v>1.0599078341013799</v>
      </c>
      <c r="N124">
        <v>0.73825503355704702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1058</v>
      </c>
      <c r="F125">
        <v>1052</v>
      </c>
      <c r="G125">
        <v>6</v>
      </c>
      <c r="H125">
        <v>1048</v>
      </c>
      <c r="I125">
        <v>10</v>
      </c>
      <c r="J125">
        <v>4</v>
      </c>
      <c r="K125">
        <v>0.99054820415878997</v>
      </c>
      <c r="L125">
        <v>0.99619771863117801</v>
      </c>
      <c r="M125">
        <v>1.0057034220532299</v>
      </c>
      <c r="N125">
        <v>0.99336492890995198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903</v>
      </c>
      <c r="F126">
        <v>913</v>
      </c>
      <c r="G126">
        <v>10</v>
      </c>
      <c r="H126">
        <v>837</v>
      </c>
      <c r="I126">
        <v>66</v>
      </c>
      <c r="J126">
        <v>76</v>
      </c>
      <c r="K126">
        <v>0.926910299003322</v>
      </c>
      <c r="L126">
        <v>0.91675794085432605</v>
      </c>
      <c r="M126">
        <v>0.98904709748083197</v>
      </c>
      <c r="N126">
        <v>0.92180616740088095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214</v>
      </c>
      <c r="F127">
        <v>217</v>
      </c>
      <c r="G127">
        <v>3</v>
      </c>
      <c r="H127">
        <v>156</v>
      </c>
      <c r="I127">
        <v>58</v>
      </c>
      <c r="J127">
        <v>61</v>
      </c>
      <c r="K127">
        <v>0.72897196261682196</v>
      </c>
      <c r="L127">
        <v>0.71889400921658897</v>
      </c>
      <c r="M127">
        <v>0.986175115207373</v>
      </c>
      <c r="N127">
        <v>0.72389791183294605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979</v>
      </c>
      <c r="F128">
        <v>964</v>
      </c>
      <c r="G128">
        <v>15</v>
      </c>
      <c r="H128">
        <v>963</v>
      </c>
      <c r="I128">
        <v>16</v>
      </c>
      <c r="J128">
        <v>1</v>
      </c>
      <c r="K128">
        <v>0.98365679264555606</v>
      </c>
      <c r="L128">
        <v>0.99896265560165898</v>
      </c>
      <c r="M128">
        <v>1.0155601659750999</v>
      </c>
      <c r="N128">
        <v>0.99125064333504898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790</v>
      </c>
      <c r="F129">
        <v>774</v>
      </c>
      <c r="G129">
        <v>16</v>
      </c>
      <c r="H129">
        <v>712</v>
      </c>
      <c r="I129">
        <v>78</v>
      </c>
      <c r="J129">
        <v>62</v>
      </c>
      <c r="K129">
        <v>0.90126582278481004</v>
      </c>
      <c r="L129">
        <v>0.91989664082687295</v>
      </c>
      <c r="M129">
        <v>1.0206718346253201</v>
      </c>
      <c r="N129">
        <v>0.910485933503836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207</v>
      </c>
      <c r="F130">
        <v>218</v>
      </c>
      <c r="G130">
        <v>11</v>
      </c>
      <c r="H130">
        <v>158</v>
      </c>
      <c r="I130">
        <v>49</v>
      </c>
      <c r="J130">
        <v>60</v>
      </c>
      <c r="K130">
        <v>0.76328502415458899</v>
      </c>
      <c r="L130">
        <v>0.72477064220183396</v>
      </c>
      <c r="M130">
        <v>0.94954128440366903</v>
      </c>
      <c r="N130">
        <v>0.74352941176470499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935</v>
      </c>
      <c r="F131">
        <v>964</v>
      </c>
      <c r="G131">
        <v>29</v>
      </c>
      <c r="H131">
        <v>925</v>
      </c>
      <c r="I131">
        <v>10</v>
      </c>
      <c r="J131">
        <v>39</v>
      </c>
      <c r="K131">
        <v>0.989304812834224</v>
      </c>
      <c r="L131">
        <v>0.95954356846472999</v>
      </c>
      <c r="M131">
        <v>0.969917012448132</v>
      </c>
      <c r="N131">
        <v>0.97419694576092597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745</v>
      </c>
      <c r="F132">
        <v>774</v>
      </c>
      <c r="G132">
        <v>29</v>
      </c>
      <c r="H132">
        <v>685</v>
      </c>
      <c r="I132">
        <v>60</v>
      </c>
      <c r="J132">
        <v>89</v>
      </c>
      <c r="K132">
        <v>0.91946308724832204</v>
      </c>
      <c r="L132">
        <v>0.88501291989663999</v>
      </c>
      <c r="M132">
        <v>0.96253229974160204</v>
      </c>
      <c r="N132">
        <v>0.901909150757077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213</v>
      </c>
      <c r="F133">
        <v>218</v>
      </c>
      <c r="G133">
        <v>5</v>
      </c>
      <c r="H133">
        <v>166</v>
      </c>
      <c r="I133">
        <v>47</v>
      </c>
      <c r="J133">
        <v>52</v>
      </c>
      <c r="K133">
        <v>0.77934272300469398</v>
      </c>
      <c r="L133">
        <v>0.76146788990825598</v>
      </c>
      <c r="M133">
        <v>0.97706422018348604</v>
      </c>
      <c r="N133">
        <v>0.77030162412992997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969</v>
      </c>
      <c r="F134">
        <v>964</v>
      </c>
      <c r="G134">
        <v>5</v>
      </c>
      <c r="H134">
        <v>962</v>
      </c>
      <c r="I134">
        <v>7</v>
      </c>
      <c r="J134">
        <v>2</v>
      </c>
      <c r="K134">
        <v>0.99277605779153699</v>
      </c>
      <c r="L134">
        <v>0.99792531120331895</v>
      </c>
      <c r="M134">
        <v>1.0051867219916999</v>
      </c>
      <c r="N134">
        <v>0.99534402483186701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745</v>
      </c>
      <c r="F135">
        <v>774</v>
      </c>
      <c r="G135">
        <v>29</v>
      </c>
      <c r="H135">
        <v>689</v>
      </c>
      <c r="I135">
        <v>56</v>
      </c>
      <c r="J135">
        <v>85</v>
      </c>
      <c r="K135">
        <v>0.92483221476510002</v>
      </c>
      <c r="L135">
        <v>0.89018087855297101</v>
      </c>
      <c r="M135">
        <v>0.96253229974160204</v>
      </c>
      <c r="N135">
        <v>0.90717577353522005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228</v>
      </c>
      <c r="F136">
        <v>218</v>
      </c>
      <c r="G136">
        <v>10</v>
      </c>
      <c r="H136">
        <v>169</v>
      </c>
      <c r="I136">
        <v>59</v>
      </c>
      <c r="J136">
        <v>49</v>
      </c>
      <c r="K136">
        <v>0.74122807017543801</v>
      </c>
      <c r="L136">
        <v>0.77522935779816504</v>
      </c>
      <c r="M136">
        <v>1.0458715596330199</v>
      </c>
      <c r="N136">
        <v>0.75784753363228696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1106</v>
      </c>
      <c r="F137">
        <v>1109</v>
      </c>
      <c r="G137">
        <v>3</v>
      </c>
      <c r="H137">
        <v>1097</v>
      </c>
      <c r="I137">
        <v>9</v>
      </c>
      <c r="J137">
        <v>12</v>
      </c>
      <c r="K137">
        <v>0.99186256781193405</v>
      </c>
      <c r="L137">
        <v>0.98917944093778098</v>
      </c>
      <c r="M137">
        <v>0.99729486023444502</v>
      </c>
      <c r="N137">
        <v>0.99051918735891598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703</v>
      </c>
      <c r="F138">
        <v>681</v>
      </c>
      <c r="G138">
        <v>22</v>
      </c>
      <c r="H138">
        <v>606</v>
      </c>
      <c r="I138">
        <v>97</v>
      </c>
      <c r="J138">
        <v>75</v>
      </c>
      <c r="K138">
        <v>0.86201991465149297</v>
      </c>
      <c r="L138">
        <v>0.889867841409691</v>
      </c>
      <c r="M138">
        <v>1.03230543318649</v>
      </c>
      <c r="N138">
        <v>0.87572254335260102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269</v>
      </c>
      <c r="F139">
        <v>272</v>
      </c>
      <c r="G139">
        <v>3</v>
      </c>
      <c r="H139">
        <v>150</v>
      </c>
      <c r="I139">
        <v>119</v>
      </c>
      <c r="J139">
        <v>122</v>
      </c>
      <c r="K139">
        <v>0.55762081784386597</v>
      </c>
      <c r="L139">
        <v>0.55147058823529405</v>
      </c>
      <c r="M139">
        <v>0.98897058823529405</v>
      </c>
      <c r="N139">
        <v>0.55452865064695001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1112</v>
      </c>
      <c r="F140">
        <v>1109</v>
      </c>
      <c r="G140">
        <v>3</v>
      </c>
      <c r="H140">
        <v>1096</v>
      </c>
      <c r="I140">
        <v>16</v>
      </c>
      <c r="J140">
        <v>13</v>
      </c>
      <c r="K140">
        <v>0.985611510791366</v>
      </c>
      <c r="L140">
        <v>0.98827772768259603</v>
      </c>
      <c r="M140">
        <v>1.00270513976555</v>
      </c>
      <c r="N140">
        <v>0.98694281855020205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650</v>
      </c>
      <c r="F141">
        <v>681</v>
      </c>
      <c r="G141">
        <v>31</v>
      </c>
      <c r="H141">
        <v>574</v>
      </c>
      <c r="I141">
        <v>76</v>
      </c>
      <c r="J141">
        <v>107</v>
      </c>
      <c r="K141">
        <v>0.88307692307692298</v>
      </c>
      <c r="L141">
        <v>0.84287812041115995</v>
      </c>
      <c r="M141">
        <v>0.95447870778267196</v>
      </c>
      <c r="N141">
        <v>0.86250939143501104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267</v>
      </c>
      <c r="F142">
        <v>272</v>
      </c>
      <c r="G142">
        <v>5</v>
      </c>
      <c r="H142">
        <v>199</v>
      </c>
      <c r="I142">
        <v>68</v>
      </c>
      <c r="J142">
        <v>73</v>
      </c>
      <c r="K142">
        <v>0.74531835205992503</v>
      </c>
      <c r="L142">
        <v>0.73161764705882304</v>
      </c>
      <c r="M142">
        <v>0.98161764705882304</v>
      </c>
      <c r="N142">
        <v>0.73840445269016697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1113</v>
      </c>
      <c r="F143">
        <v>1109</v>
      </c>
      <c r="G143">
        <v>4</v>
      </c>
      <c r="H143">
        <v>1104</v>
      </c>
      <c r="I143">
        <v>9</v>
      </c>
      <c r="J143">
        <v>5</v>
      </c>
      <c r="K143">
        <v>0.99191374663072696</v>
      </c>
      <c r="L143">
        <v>0.995491433724075</v>
      </c>
      <c r="M143">
        <v>1.00360685302073</v>
      </c>
      <c r="N143">
        <v>0.99369936993699304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662</v>
      </c>
      <c r="F144">
        <v>681</v>
      </c>
      <c r="G144">
        <v>19</v>
      </c>
      <c r="H144">
        <v>588</v>
      </c>
      <c r="I144">
        <v>74</v>
      </c>
      <c r="J144">
        <v>93</v>
      </c>
      <c r="K144">
        <v>0.88821752265860998</v>
      </c>
      <c r="L144">
        <v>0.863436123348017</v>
      </c>
      <c r="M144">
        <v>0.972099853157121</v>
      </c>
      <c r="N144">
        <v>0.87565152643335797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252</v>
      </c>
      <c r="F145">
        <v>272</v>
      </c>
      <c r="G145">
        <v>20</v>
      </c>
      <c r="H145">
        <v>193</v>
      </c>
      <c r="I145">
        <v>59</v>
      </c>
      <c r="J145">
        <v>79</v>
      </c>
      <c r="K145">
        <v>0.76587301587301504</v>
      </c>
      <c r="L145">
        <v>0.70955882352941102</v>
      </c>
      <c r="M145">
        <v>0.92647058823529405</v>
      </c>
      <c r="N145">
        <v>0.73664122137404497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1036</v>
      </c>
      <c r="F146">
        <v>1029</v>
      </c>
      <c r="G146">
        <v>7</v>
      </c>
      <c r="H146">
        <v>1028</v>
      </c>
      <c r="I146">
        <v>8</v>
      </c>
      <c r="J146">
        <v>1</v>
      </c>
      <c r="K146">
        <v>0.99227799227799196</v>
      </c>
      <c r="L146">
        <v>0.99902818270165195</v>
      </c>
      <c r="M146">
        <v>1.0068027210884301</v>
      </c>
      <c r="N146">
        <v>0.99564164648910403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860</v>
      </c>
      <c r="F147">
        <v>837</v>
      </c>
      <c r="G147">
        <v>23</v>
      </c>
      <c r="H147">
        <v>766</v>
      </c>
      <c r="I147">
        <v>94</v>
      </c>
      <c r="J147">
        <v>71</v>
      </c>
      <c r="K147">
        <v>0.89069767441860404</v>
      </c>
      <c r="L147">
        <v>0.91517323775388204</v>
      </c>
      <c r="M147">
        <v>1.0274790919952199</v>
      </c>
      <c r="N147">
        <v>0.90276959340011698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249</v>
      </c>
      <c r="F148">
        <v>240</v>
      </c>
      <c r="G148">
        <v>9</v>
      </c>
      <c r="H148">
        <v>142</v>
      </c>
      <c r="I148">
        <v>107</v>
      </c>
      <c r="J148">
        <v>98</v>
      </c>
      <c r="K148">
        <v>0.57028112449799195</v>
      </c>
      <c r="L148">
        <v>0.59166666666666601</v>
      </c>
      <c r="M148">
        <v>1.0375000000000001</v>
      </c>
      <c r="N148">
        <v>0.580777096114519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1050</v>
      </c>
      <c r="F149">
        <v>1029</v>
      </c>
      <c r="G149">
        <v>21</v>
      </c>
      <c r="H149">
        <v>1026</v>
      </c>
      <c r="I149">
        <v>24</v>
      </c>
      <c r="J149">
        <v>3</v>
      </c>
      <c r="K149">
        <v>0.97714285714285698</v>
      </c>
      <c r="L149">
        <v>0.99708454810495595</v>
      </c>
      <c r="M149">
        <v>1.0204081632652999</v>
      </c>
      <c r="N149">
        <v>0.98701298701298601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826</v>
      </c>
      <c r="F150">
        <v>837</v>
      </c>
      <c r="G150">
        <v>11</v>
      </c>
      <c r="H150">
        <v>753</v>
      </c>
      <c r="I150">
        <v>73</v>
      </c>
      <c r="J150">
        <v>84</v>
      </c>
      <c r="K150">
        <v>0.91162227602905499</v>
      </c>
      <c r="L150">
        <v>0.89964157706093195</v>
      </c>
      <c r="M150">
        <v>0.98685782556750301</v>
      </c>
      <c r="N150">
        <v>0.90559230306674598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271</v>
      </c>
      <c r="F151">
        <v>240</v>
      </c>
      <c r="G151">
        <v>31</v>
      </c>
      <c r="H151">
        <v>174</v>
      </c>
      <c r="I151">
        <v>97</v>
      </c>
      <c r="J151">
        <v>66</v>
      </c>
      <c r="K151">
        <v>0.64206642066420605</v>
      </c>
      <c r="L151">
        <v>0.72499999999999998</v>
      </c>
      <c r="M151">
        <v>1.12916666666666</v>
      </c>
      <c r="N151">
        <v>0.68101761252446102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1033</v>
      </c>
      <c r="F152">
        <v>1029</v>
      </c>
      <c r="G152">
        <v>4</v>
      </c>
      <c r="H152">
        <v>1026</v>
      </c>
      <c r="I152">
        <v>7</v>
      </c>
      <c r="J152">
        <v>3</v>
      </c>
      <c r="K152">
        <v>0.99322362052274904</v>
      </c>
      <c r="L152">
        <v>0.99708454810495595</v>
      </c>
      <c r="M152">
        <v>1.00388726919339</v>
      </c>
      <c r="N152">
        <v>0.99515033947623599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834</v>
      </c>
      <c r="F153">
        <v>837</v>
      </c>
      <c r="G153">
        <v>3</v>
      </c>
      <c r="H153">
        <v>761</v>
      </c>
      <c r="I153">
        <v>73</v>
      </c>
      <c r="J153">
        <v>76</v>
      </c>
      <c r="K153">
        <v>0.912470023980815</v>
      </c>
      <c r="L153">
        <v>0.90919952210274702</v>
      </c>
      <c r="M153">
        <v>0.99641577060931896</v>
      </c>
      <c r="N153">
        <v>0.91083183722321903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254</v>
      </c>
      <c r="F154">
        <v>240</v>
      </c>
      <c r="G154">
        <v>14</v>
      </c>
      <c r="H154">
        <v>183</v>
      </c>
      <c r="I154">
        <v>71</v>
      </c>
      <c r="J154">
        <v>57</v>
      </c>
      <c r="K154">
        <v>0.72047244094488105</v>
      </c>
      <c r="L154">
        <v>0.76249999999999996</v>
      </c>
      <c r="M154">
        <v>1.05833333333333</v>
      </c>
      <c r="N154">
        <v>0.74089068825910898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1046</v>
      </c>
      <c r="F155">
        <v>1044</v>
      </c>
      <c r="G155">
        <v>2</v>
      </c>
      <c r="H155">
        <v>1037</v>
      </c>
      <c r="I155">
        <v>9</v>
      </c>
      <c r="J155">
        <v>7</v>
      </c>
      <c r="K155">
        <v>0.99139579349904305</v>
      </c>
      <c r="L155">
        <v>0.99329501915708796</v>
      </c>
      <c r="M155">
        <v>1.0019157088122601</v>
      </c>
      <c r="N155">
        <v>0.99234449760765497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804</v>
      </c>
      <c r="F156">
        <v>801</v>
      </c>
      <c r="G156">
        <v>3</v>
      </c>
      <c r="H156">
        <v>736</v>
      </c>
      <c r="I156">
        <v>68</v>
      </c>
      <c r="J156">
        <v>65</v>
      </c>
      <c r="K156">
        <v>0.91542288557213902</v>
      </c>
      <c r="L156">
        <v>0.91885143570536798</v>
      </c>
      <c r="M156">
        <v>1.0037453183520599</v>
      </c>
      <c r="N156">
        <v>0.91713395638629203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265</v>
      </c>
      <c r="F157">
        <v>252</v>
      </c>
      <c r="G157">
        <v>13</v>
      </c>
      <c r="H157">
        <v>173</v>
      </c>
      <c r="I157">
        <v>92</v>
      </c>
      <c r="J157">
        <v>79</v>
      </c>
      <c r="K157">
        <v>0.65283018867924503</v>
      </c>
      <c r="L157">
        <v>0.68650793650793596</v>
      </c>
      <c r="M157">
        <v>1.0515873015873001</v>
      </c>
      <c r="N157">
        <v>0.66924564796905195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1042</v>
      </c>
      <c r="F158">
        <v>1044</v>
      </c>
      <c r="G158">
        <v>2</v>
      </c>
      <c r="H158">
        <v>1035</v>
      </c>
      <c r="I158">
        <v>7</v>
      </c>
      <c r="J158">
        <v>9</v>
      </c>
      <c r="K158">
        <v>0.99328214971209206</v>
      </c>
      <c r="L158">
        <v>0.99137931034482696</v>
      </c>
      <c r="M158">
        <v>0.998084291187739</v>
      </c>
      <c r="N158">
        <v>0.99232981783317298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785</v>
      </c>
      <c r="F159">
        <v>801</v>
      </c>
      <c r="G159">
        <v>16</v>
      </c>
      <c r="H159">
        <v>729</v>
      </c>
      <c r="I159">
        <v>56</v>
      </c>
      <c r="J159">
        <v>72</v>
      </c>
      <c r="K159">
        <v>0.92866242038216495</v>
      </c>
      <c r="L159">
        <v>0.91011235955056102</v>
      </c>
      <c r="M159">
        <v>0.98002496878901302</v>
      </c>
      <c r="N159">
        <v>0.91929382093316503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279</v>
      </c>
      <c r="F160">
        <v>252</v>
      </c>
      <c r="G160">
        <v>27</v>
      </c>
      <c r="H160">
        <v>204</v>
      </c>
      <c r="I160">
        <v>75</v>
      </c>
      <c r="J160">
        <v>48</v>
      </c>
      <c r="K160">
        <v>0.73118279569892397</v>
      </c>
      <c r="L160">
        <v>0.80952380952380898</v>
      </c>
      <c r="M160">
        <v>1.1071428571428501</v>
      </c>
      <c r="N160">
        <v>0.76836158192090398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1049</v>
      </c>
      <c r="F161">
        <v>1044</v>
      </c>
      <c r="G161">
        <v>5</v>
      </c>
      <c r="H161">
        <v>1040</v>
      </c>
      <c r="I161">
        <v>9</v>
      </c>
      <c r="J161">
        <v>4</v>
      </c>
      <c r="K161">
        <v>0.99142040038131496</v>
      </c>
      <c r="L161">
        <v>0.99616858237547801</v>
      </c>
      <c r="M161">
        <v>1.0047892720306499</v>
      </c>
      <c r="N161">
        <v>0.99378881987577605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797</v>
      </c>
      <c r="F162">
        <v>801</v>
      </c>
      <c r="G162">
        <v>4</v>
      </c>
      <c r="H162">
        <v>744</v>
      </c>
      <c r="I162">
        <v>53</v>
      </c>
      <c r="J162">
        <v>57</v>
      </c>
      <c r="K162">
        <v>0.933500627352572</v>
      </c>
      <c r="L162">
        <v>0.92883895131086103</v>
      </c>
      <c r="M162">
        <v>0.99500624219725298</v>
      </c>
      <c r="N162">
        <v>0.93116395494367898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265</v>
      </c>
      <c r="F163">
        <v>252</v>
      </c>
      <c r="G163">
        <v>13</v>
      </c>
      <c r="H163">
        <v>198</v>
      </c>
      <c r="I163">
        <v>67</v>
      </c>
      <c r="J163">
        <v>54</v>
      </c>
      <c r="K163">
        <v>0.747169811320754</v>
      </c>
      <c r="L163">
        <v>0.78571428571428503</v>
      </c>
      <c r="M163">
        <v>1.0515873015873001</v>
      </c>
      <c r="N163">
        <v>0.76595744680850997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1078</v>
      </c>
      <c r="F164">
        <v>1076</v>
      </c>
      <c r="G164">
        <v>2</v>
      </c>
      <c r="H164">
        <v>1060</v>
      </c>
      <c r="I164">
        <v>18</v>
      </c>
      <c r="J164">
        <v>16</v>
      </c>
      <c r="K164">
        <v>0.98330241187384004</v>
      </c>
      <c r="L164">
        <v>0.98513011152416297</v>
      </c>
      <c r="M164">
        <v>1.00185873605947</v>
      </c>
      <c r="N164">
        <v>0.98421541318477201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733</v>
      </c>
      <c r="F165">
        <v>753</v>
      </c>
      <c r="G165">
        <v>20</v>
      </c>
      <c r="H165">
        <v>670</v>
      </c>
      <c r="I165">
        <v>63</v>
      </c>
      <c r="J165">
        <v>83</v>
      </c>
      <c r="K165">
        <v>0.91405184174624798</v>
      </c>
      <c r="L165">
        <v>0.88977423638778197</v>
      </c>
      <c r="M165">
        <v>0.9734395750332</v>
      </c>
      <c r="N165">
        <v>0.90174966352624397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288</v>
      </c>
      <c r="F166">
        <v>245</v>
      </c>
      <c r="G166">
        <v>43</v>
      </c>
      <c r="H166">
        <v>182</v>
      </c>
      <c r="I166">
        <v>106</v>
      </c>
      <c r="J166">
        <v>63</v>
      </c>
      <c r="K166">
        <v>0.63194444444444398</v>
      </c>
      <c r="L166">
        <v>0.74285714285714199</v>
      </c>
      <c r="M166">
        <v>1.1755102040816301</v>
      </c>
      <c r="N166">
        <v>0.68292682926829196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1071</v>
      </c>
      <c r="F167">
        <v>1076</v>
      </c>
      <c r="G167">
        <v>5</v>
      </c>
      <c r="H167">
        <v>1066</v>
      </c>
      <c r="I167">
        <v>5</v>
      </c>
      <c r="J167">
        <v>10</v>
      </c>
      <c r="K167">
        <v>0.99533146591970101</v>
      </c>
      <c r="L167">
        <v>0.99070631970260203</v>
      </c>
      <c r="M167">
        <v>0.99535315985130102</v>
      </c>
      <c r="N167">
        <v>0.99301350721937498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711</v>
      </c>
      <c r="F168">
        <v>753</v>
      </c>
      <c r="G168">
        <v>42</v>
      </c>
      <c r="H168">
        <v>658</v>
      </c>
      <c r="I168">
        <v>53</v>
      </c>
      <c r="J168">
        <v>95</v>
      </c>
      <c r="K168">
        <v>0.92545710267229198</v>
      </c>
      <c r="L168">
        <v>0.87383798140770197</v>
      </c>
      <c r="M168">
        <v>0.94422310756972105</v>
      </c>
      <c r="N168">
        <v>0.89890710382513594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266</v>
      </c>
      <c r="F169">
        <v>245</v>
      </c>
      <c r="G169">
        <v>21</v>
      </c>
      <c r="H169">
        <v>189</v>
      </c>
      <c r="I169">
        <v>77</v>
      </c>
      <c r="J169">
        <v>56</v>
      </c>
      <c r="K169">
        <v>0.71052631578947301</v>
      </c>
      <c r="L169">
        <v>0.77142857142857102</v>
      </c>
      <c r="M169">
        <v>1.0857142857142801</v>
      </c>
      <c r="N169">
        <v>0.73972602739726001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1085</v>
      </c>
      <c r="F170">
        <v>1076</v>
      </c>
      <c r="G170">
        <v>9</v>
      </c>
      <c r="H170">
        <v>1071</v>
      </c>
      <c r="I170">
        <v>14</v>
      </c>
      <c r="J170">
        <v>5</v>
      </c>
      <c r="K170">
        <v>0.98709677419354802</v>
      </c>
      <c r="L170">
        <v>0.99535315985130102</v>
      </c>
      <c r="M170">
        <v>1.00836431226765</v>
      </c>
      <c r="N170">
        <v>0.99120777417862105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737</v>
      </c>
      <c r="F171">
        <v>753</v>
      </c>
      <c r="G171">
        <v>16</v>
      </c>
      <c r="H171">
        <v>678</v>
      </c>
      <c r="I171">
        <v>59</v>
      </c>
      <c r="J171">
        <v>75</v>
      </c>
      <c r="K171">
        <v>0.91994572591587498</v>
      </c>
      <c r="L171">
        <v>0.90039840637450197</v>
      </c>
      <c r="M171">
        <v>0.97875166002656</v>
      </c>
      <c r="N171">
        <v>0.91006711409395902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179</v>
      </c>
      <c r="I172">
        <v>70</v>
      </c>
      <c r="J172">
        <v>66</v>
      </c>
      <c r="K172">
        <v>0.71887550200803196</v>
      </c>
      <c r="L172">
        <v>0.73061224489795895</v>
      </c>
      <c r="M172">
        <v>1.01632653061224</v>
      </c>
      <c r="N172">
        <v>0.72469635627530304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1234</v>
      </c>
      <c r="F173">
        <v>1251</v>
      </c>
      <c r="G173">
        <v>17</v>
      </c>
      <c r="H173">
        <v>1223</v>
      </c>
      <c r="I173">
        <v>11</v>
      </c>
      <c r="J173">
        <v>28</v>
      </c>
      <c r="K173">
        <v>0.99108589951377601</v>
      </c>
      <c r="L173">
        <v>0.97761790567545903</v>
      </c>
      <c r="M173">
        <v>0.98641087130295702</v>
      </c>
      <c r="N173">
        <v>0.98430583501005997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864</v>
      </c>
      <c r="F174">
        <v>841</v>
      </c>
      <c r="G174">
        <v>23</v>
      </c>
      <c r="H174">
        <v>755</v>
      </c>
      <c r="I174">
        <v>109</v>
      </c>
      <c r="J174">
        <v>86</v>
      </c>
      <c r="K174">
        <v>0.873842592592592</v>
      </c>
      <c r="L174">
        <v>0.89774078478002295</v>
      </c>
      <c r="M174">
        <v>1.0273483947681299</v>
      </c>
      <c r="N174">
        <v>0.885630498533724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278</v>
      </c>
      <c r="F175">
        <v>252</v>
      </c>
      <c r="G175">
        <v>26</v>
      </c>
      <c r="H175">
        <v>177</v>
      </c>
      <c r="I175">
        <v>101</v>
      </c>
      <c r="J175">
        <v>75</v>
      </c>
      <c r="K175">
        <v>0.63669064748201398</v>
      </c>
      <c r="L175">
        <v>0.702380952380952</v>
      </c>
      <c r="M175">
        <v>1.1031746031745999</v>
      </c>
      <c r="N175">
        <v>0.66792452830188598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1235</v>
      </c>
      <c r="F176">
        <v>1251</v>
      </c>
      <c r="G176">
        <v>16</v>
      </c>
      <c r="H176">
        <v>1215</v>
      </c>
      <c r="I176">
        <v>20</v>
      </c>
      <c r="J176">
        <v>36</v>
      </c>
      <c r="K176">
        <v>0.98380566801619396</v>
      </c>
      <c r="L176">
        <v>0.97122302158273299</v>
      </c>
      <c r="M176">
        <v>0.98721023181454803</v>
      </c>
      <c r="N176">
        <v>0.97747385358004801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819</v>
      </c>
      <c r="F177">
        <v>841</v>
      </c>
      <c r="G177">
        <v>22</v>
      </c>
      <c r="H177">
        <v>719</v>
      </c>
      <c r="I177">
        <v>100</v>
      </c>
      <c r="J177">
        <v>122</v>
      </c>
      <c r="K177">
        <v>0.877899877899877</v>
      </c>
      <c r="L177">
        <v>0.85493460166468405</v>
      </c>
      <c r="M177">
        <v>0.97384066587395901</v>
      </c>
      <c r="N177">
        <v>0.86626506024096395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251</v>
      </c>
      <c r="F178">
        <v>252</v>
      </c>
      <c r="G178">
        <v>1</v>
      </c>
      <c r="H178">
        <v>189</v>
      </c>
      <c r="I178">
        <v>62</v>
      </c>
      <c r="J178">
        <v>63</v>
      </c>
      <c r="K178">
        <v>0.75298804780876405</v>
      </c>
      <c r="L178">
        <v>0.75</v>
      </c>
      <c r="M178">
        <v>0.99603174603174605</v>
      </c>
      <c r="N178">
        <v>0.75149105367793201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1244</v>
      </c>
      <c r="F179">
        <v>1251</v>
      </c>
      <c r="G179">
        <v>7</v>
      </c>
      <c r="H179">
        <v>1240</v>
      </c>
      <c r="I179">
        <v>4</v>
      </c>
      <c r="J179">
        <v>11</v>
      </c>
      <c r="K179">
        <v>0.99678456591639797</v>
      </c>
      <c r="L179">
        <v>0.99120703437250202</v>
      </c>
      <c r="M179">
        <v>0.99440447641886398</v>
      </c>
      <c r="N179">
        <v>0.99398797595190302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829</v>
      </c>
      <c r="F180">
        <v>841</v>
      </c>
      <c r="G180">
        <v>12</v>
      </c>
      <c r="H180">
        <v>738</v>
      </c>
      <c r="I180">
        <v>91</v>
      </c>
      <c r="J180">
        <v>103</v>
      </c>
      <c r="K180">
        <v>0.89022919179734605</v>
      </c>
      <c r="L180">
        <v>0.87752675386444701</v>
      </c>
      <c r="M180">
        <v>0.985731272294887</v>
      </c>
      <c r="N180">
        <v>0.88383233532934102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259</v>
      </c>
      <c r="F181">
        <v>252</v>
      </c>
      <c r="G181">
        <v>7</v>
      </c>
      <c r="H181">
        <v>188</v>
      </c>
      <c r="I181">
        <v>71</v>
      </c>
      <c r="J181">
        <v>64</v>
      </c>
      <c r="K181">
        <v>0.72586872586872497</v>
      </c>
      <c r="L181">
        <v>0.74603174603174605</v>
      </c>
      <c r="M181">
        <v>1.0277777777777699</v>
      </c>
      <c r="N181">
        <v>0.735812133072407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935</v>
      </c>
      <c r="F182">
        <v>920</v>
      </c>
      <c r="G182">
        <v>15</v>
      </c>
      <c r="H182">
        <v>915</v>
      </c>
      <c r="I182">
        <v>20</v>
      </c>
      <c r="J182">
        <v>5</v>
      </c>
      <c r="K182">
        <v>0.978609625668449</v>
      </c>
      <c r="L182">
        <v>0.99456521739130399</v>
      </c>
      <c r="M182">
        <v>1.01630434782608</v>
      </c>
      <c r="N182">
        <v>0.98652291105121204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548</v>
      </c>
      <c r="F183">
        <v>549</v>
      </c>
      <c r="G183">
        <v>1</v>
      </c>
      <c r="H183">
        <v>453</v>
      </c>
      <c r="I183">
        <v>95</v>
      </c>
      <c r="J183">
        <v>96</v>
      </c>
      <c r="K183">
        <v>0.82664233576642299</v>
      </c>
      <c r="L183">
        <v>0.82513661202185795</v>
      </c>
      <c r="M183">
        <v>0.99817850637522698</v>
      </c>
      <c r="N183">
        <v>0.82588878760255202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233</v>
      </c>
      <c r="F184">
        <v>204</v>
      </c>
      <c r="G184">
        <v>29</v>
      </c>
      <c r="H184">
        <v>156</v>
      </c>
      <c r="I184">
        <v>77</v>
      </c>
      <c r="J184">
        <v>48</v>
      </c>
      <c r="K184">
        <v>0.66952789699570803</v>
      </c>
      <c r="L184">
        <v>0.76470588235294101</v>
      </c>
      <c r="M184">
        <v>1.14215686274509</v>
      </c>
      <c r="N184">
        <v>0.71395881006864903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952</v>
      </c>
      <c r="F185">
        <v>920</v>
      </c>
      <c r="G185">
        <v>32</v>
      </c>
      <c r="H185">
        <v>920</v>
      </c>
      <c r="I185">
        <v>32</v>
      </c>
      <c r="J185">
        <v>0</v>
      </c>
      <c r="K185">
        <v>0.96638655462184797</v>
      </c>
      <c r="L185">
        <v>1</v>
      </c>
      <c r="M185">
        <v>1.03478260869565</v>
      </c>
      <c r="N185">
        <v>0.98290598290598197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554</v>
      </c>
      <c r="F186">
        <v>549</v>
      </c>
      <c r="G186">
        <v>5</v>
      </c>
      <c r="H186">
        <v>456</v>
      </c>
      <c r="I186">
        <v>98</v>
      </c>
      <c r="J186">
        <v>93</v>
      </c>
      <c r="K186">
        <v>0.82310469314079404</v>
      </c>
      <c r="L186">
        <v>0.83060109289617401</v>
      </c>
      <c r="M186">
        <v>1.0091074681238601</v>
      </c>
      <c r="N186">
        <v>0.82683590208522195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215</v>
      </c>
      <c r="F187">
        <v>204</v>
      </c>
      <c r="G187">
        <v>11</v>
      </c>
      <c r="H187">
        <v>159</v>
      </c>
      <c r="I187">
        <v>56</v>
      </c>
      <c r="J187">
        <v>45</v>
      </c>
      <c r="K187">
        <v>0.73953488372093001</v>
      </c>
      <c r="L187">
        <v>0.77941176470588203</v>
      </c>
      <c r="M187">
        <v>1.0539215686274499</v>
      </c>
      <c r="N187">
        <v>0.75894988066825697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925</v>
      </c>
      <c r="F188">
        <v>920</v>
      </c>
      <c r="G188">
        <v>5</v>
      </c>
      <c r="H188">
        <v>917</v>
      </c>
      <c r="I188">
        <v>8</v>
      </c>
      <c r="J188">
        <v>3</v>
      </c>
      <c r="K188">
        <v>0.991351351351351</v>
      </c>
      <c r="L188">
        <v>0.99673913043478202</v>
      </c>
      <c r="M188">
        <v>1.00543478260869</v>
      </c>
      <c r="N188">
        <v>0.99403794037940296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570</v>
      </c>
      <c r="F189">
        <v>549</v>
      </c>
      <c r="G189">
        <v>21</v>
      </c>
      <c r="H189">
        <v>479</v>
      </c>
      <c r="I189">
        <v>91</v>
      </c>
      <c r="J189">
        <v>70</v>
      </c>
      <c r="K189">
        <v>0.84035087719298196</v>
      </c>
      <c r="L189">
        <v>0.872495446265938</v>
      </c>
      <c r="M189">
        <v>1.03825136612021</v>
      </c>
      <c r="N189">
        <v>0.85612153708668404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215</v>
      </c>
      <c r="F190">
        <v>204</v>
      </c>
      <c r="G190">
        <v>11</v>
      </c>
      <c r="H190">
        <v>163</v>
      </c>
      <c r="I190">
        <v>52</v>
      </c>
      <c r="J190">
        <v>41</v>
      </c>
      <c r="K190">
        <v>0.75813953488371999</v>
      </c>
      <c r="L190">
        <v>0.79901960784313697</v>
      </c>
      <c r="M190">
        <v>1.0539215686274499</v>
      </c>
      <c r="N190">
        <v>0.77804295942720703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982</v>
      </c>
      <c r="F191">
        <v>946</v>
      </c>
      <c r="G191">
        <v>36</v>
      </c>
      <c r="H191">
        <v>942</v>
      </c>
      <c r="I191">
        <v>40</v>
      </c>
      <c r="J191">
        <v>4</v>
      </c>
      <c r="K191">
        <v>0.95926680244399098</v>
      </c>
      <c r="L191">
        <v>0.99577167019027402</v>
      </c>
      <c r="M191">
        <v>1.03805496828752</v>
      </c>
      <c r="N191">
        <v>0.97717842323651405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710</v>
      </c>
      <c r="F192">
        <v>703</v>
      </c>
      <c r="G192">
        <v>7</v>
      </c>
      <c r="H192">
        <v>627</v>
      </c>
      <c r="I192">
        <v>83</v>
      </c>
      <c r="J192">
        <v>76</v>
      </c>
      <c r="K192">
        <v>0.88309859154929504</v>
      </c>
      <c r="L192">
        <v>0.891891891891891</v>
      </c>
      <c r="M192">
        <v>1.00995732574679</v>
      </c>
      <c r="N192">
        <v>0.88747346072186795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240</v>
      </c>
      <c r="F193">
        <v>247</v>
      </c>
      <c r="G193">
        <v>7</v>
      </c>
      <c r="H193">
        <v>169</v>
      </c>
      <c r="I193">
        <v>71</v>
      </c>
      <c r="J193">
        <v>78</v>
      </c>
      <c r="K193">
        <v>0.70416666666666605</v>
      </c>
      <c r="L193">
        <v>0.68421052631578905</v>
      </c>
      <c r="M193">
        <v>0.97165991902834004</v>
      </c>
      <c r="N193">
        <v>0.69404517453798698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957</v>
      </c>
      <c r="F194">
        <v>946</v>
      </c>
      <c r="G194">
        <v>11</v>
      </c>
      <c r="H194">
        <v>925</v>
      </c>
      <c r="I194">
        <v>32</v>
      </c>
      <c r="J194">
        <v>21</v>
      </c>
      <c r="K194">
        <v>0.96656217345872497</v>
      </c>
      <c r="L194">
        <v>0.977801268498942</v>
      </c>
      <c r="M194">
        <v>1.01162790697674</v>
      </c>
      <c r="N194">
        <v>0.97214923804519104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683</v>
      </c>
      <c r="F195">
        <v>703</v>
      </c>
      <c r="G195">
        <v>20</v>
      </c>
      <c r="H195">
        <v>614</v>
      </c>
      <c r="I195">
        <v>69</v>
      </c>
      <c r="J195">
        <v>89</v>
      </c>
      <c r="K195">
        <v>0.898975109809663</v>
      </c>
      <c r="L195">
        <v>0.87339971550497797</v>
      </c>
      <c r="M195">
        <v>0.971550497866287</v>
      </c>
      <c r="N195">
        <v>0.88600288600288601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246</v>
      </c>
      <c r="F196">
        <v>247</v>
      </c>
      <c r="G196">
        <v>1</v>
      </c>
      <c r="H196">
        <v>181</v>
      </c>
      <c r="I196">
        <v>65</v>
      </c>
      <c r="J196">
        <v>66</v>
      </c>
      <c r="K196">
        <v>0.73577235772357696</v>
      </c>
      <c r="L196">
        <v>0.73279352226720595</v>
      </c>
      <c r="M196">
        <v>0.99595141700404799</v>
      </c>
      <c r="N196">
        <v>0.73427991886409705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953</v>
      </c>
      <c r="F197">
        <v>946</v>
      </c>
      <c r="G197">
        <v>7</v>
      </c>
      <c r="H197">
        <v>942</v>
      </c>
      <c r="I197">
        <v>11</v>
      </c>
      <c r="J197">
        <v>4</v>
      </c>
      <c r="K197">
        <v>0.98845750262329402</v>
      </c>
      <c r="L197">
        <v>0.99577167019027402</v>
      </c>
      <c r="M197">
        <v>1.0073995771670099</v>
      </c>
      <c r="N197">
        <v>0.99210110584518096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702</v>
      </c>
      <c r="F198">
        <v>703</v>
      </c>
      <c r="G198">
        <v>1</v>
      </c>
      <c r="H198">
        <v>628</v>
      </c>
      <c r="I198">
        <v>74</v>
      </c>
      <c r="J198">
        <v>75</v>
      </c>
      <c r="K198">
        <v>0.894586894586894</v>
      </c>
      <c r="L198">
        <v>0.89331436699857703</v>
      </c>
      <c r="M198">
        <v>0.99857752489331397</v>
      </c>
      <c r="N198">
        <v>0.893950177935943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264</v>
      </c>
      <c r="F199">
        <v>247</v>
      </c>
      <c r="G199">
        <v>17</v>
      </c>
      <c r="H199">
        <v>190</v>
      </c>
      <c r="I199">
        <v>74</v>
      </c>
      <c r="J199">
        <v>57</v>
      </c>
      <c r="K199">
        <v>0.71969696969696895</v>
      </c>
      <c r="L199">
        <v>0.76923076923076905</v>
      </c>
      <c r="M199">
        <v>1.06882591093117</v>
      </c>
      <c r="N199">
        <v>0.74363992172211302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989</v>
      </c>
      <c r="F200">
        <v>999</v>
      </c>
      <c r="G200">
        <v>10</v>
      </c>
      <c r="H200">
        <v>977</v>
      </c>
      <c r="I200">
        <v>12</v>
      </c>
      <c r="J200">
        <v>22</v>
      </c>
      <c r="K200">
        <v>0.987866531850353</v>
      </c>
      <c r="L200">
        <v>0.97797797797797803</v>
      </c>
      <c r="M200">
        <v>0.98998998998998999</v>
      </c>
      <c r="N200">
        <v>0.98289738430583495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771</v>
      </c>
      <c r="F201">
        <v>835</v>
      </c>
      <c r="G201">
        <v>64</v>
      </c>
      <c r="H201">
        <v>685</v>
      </c>
      <c r="I201">
        <v>86</v>
      </c>
      <c r="J201">
        <v>150</v>
      </c>
      <c r="K201">
        <v>0.888456549935149</v>
      </c>
      <c r="L201">
        <v>0.820359281437125</v>
      </c>
      <c r="M201">
        <v>0.92335329341317296</v>
      </c>
      <c r="N201">
        <v>0.85305105853051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305</v>
      </c>
      <c r="F202">
        <v>266</v>
      </c>
      <c r="G202">
        <v>39</v>
      </c>
      <c r="H202">
        <v>185</v>
      </c>
      <c r="I202">
        <v>120</v>
      </c>
      <c r="J202">
        <v>81</v>
      </c>
      <c r="K202">
        <v>0.60655737704918</v>
      </c>
      <c r="L202">
        <v>0.69548872180451105</v>
      </c>
      <c r="M202">
        <v>1.14661654135338</v>
      </c>
      <c r="N202">
        <v>0.64798598949211905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991</v>
      </c>
      <c r="F203">
        <v>999</v>
      </c>
      <c r="G203">
        <v>8</v>
      </c>
      <c r="H203">
        <v>976</v>
      </c>
      <c r="I203">
        <v>15</v>
      </c>
      <c r="J203">
        <v>23</v>
      </c>
      <c r="K203">
        <v>0.98486377396569103</v>
      </c>
      <c r="L203">
        <v>0.97697697697697605</v>
      </c>
      <c r="M203">
        <v>0.99199199199199195</v>
      </c>
      <c r="N203">
        <v>0.98090452261306504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825</v>
      </c>
      <c r="F204">
        <v>835</v>
      </c>
      <c r="G204">
        <v>10</v>
      </c>
      <c r="H204">
        <v>736</v>
      </c>
      <c r="I204">
        <v>89</v>
      </c>
      <c r="J204">
        <v>99</v>
      </c>
      <c r="K204">
        <v>0.89212121212121198</v>
      </c>
      <c r="L204">
        <v>0.88143712574850297</v>
      </c>
      <c r="M204">
        <v>0.98802395209580796</v>
      </c>
      <c r="N204">
        <v>0.88674698795180695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247</v>
      </c>
      <c r="F205">
        <v>266</v>
      </c>
      <c r="G205">
        <v>19</v>
      </c>
      <c r="H205">
        <v>174</v>
      </c>
      <c r="I205">
        <v>73</v>
      </c>
      <c r="J205">
        <v>92</v>
      </c>
      <c r="K205">
        <v>0.70445344129554599</v>
      </c>
      <c r="L205">
        <v>0.65413533834586401</v>
      </c>
      <c r="M205">
        <v>0.92857142857142805</v>
      </c>
      <c r="N205">
        <v>0.67836257309941494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1008</v>
      </c>
      <c r="F206">
        <v>999</v>
      </c>
      <c r="G206">
        <v>9</v>
      </c>
      <c r="H206">
        <v>995</v>
      </c>
      <c r="I206">
        <v>13</v>
      </c>
      <c r="J206">
        <v>4</v>
      </c>
      <c r="K206">
        <v>0.98710317460317398</v>
      </c>
      <c r="L206">
        <v>0.99599599599599598</v>
      </c>
      <c r="M206">
        <v>1.009009009009</v>
      </c>
      <c r="N206">
        <v>0.99152964623816597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842</v>
      </c>
      <c r="F207">
        <v>835</v>
      </c>
      <c r="G207">
        <v>7</v>
      </c>
      <c r="H207">
        <v>753</v>
      </c>
      <c r="I207">
        <v>89</v>
      </c>
      <c r="J207">
        <v>82</v>
      </c>
      <c r="K207">
        <v>0.89429928741092601</v>
      </c>
      <c r="L207">
        <v>0.90179640718562804</v>
      </c>
      <c r="M207">
        <v>1.0083832335329299</v>
      </c>
      <c r="N207">
        <v>0.89803220035778097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280</v>
      </c>
      <c r="F208">
        <v>266</v>
      </c>
      <c r="G208">
        <v>14</v>
      </c>
      <c r="H208">
        <v>189</v>
      </c>
      <c r="I208">
        <v>91</v>
      </c>
      <c r="J208">
        <v>77</v>
      </c>
      <c r="K208">
        <v>0.67500000000000004</v>
      </c>
      <c r="L208">
        <v>0.71052631578947301</v>
      </c>
      <c r="M208">
        <v>1.0526315789473599</v>
      </c>
      <c r="N208">
        <v>0.69230769230769196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1089</v>
      </c>
      <c r="F209">
        <v>1079</v>
      </c>
      <c r="G209">
        <v>10</v>
      </c>
      <c r="H209">
        <v>1074</v>
      </c>
      <c r="I209">
        <v>15</v>
      </c>
      <c r="J209">
        <v>5</v>
      </c>
      <c r="K209">
        <v>0.98622589531680405</v>
      </c>
      <c r="L209">
        <v>0.99536607970342905</v>
      </c>
      <c r="M209">
        <v>1.0092678405931399</v>
      </c>
      <c r="N209">
        <v>0.99077490774907695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658</v>
      </c>
      <c r="F210">
        <v>680</v>
      </c>
      <c r="G210">
        <v>22</v>
      </c>
      <c r="H210">
        <v>606</v>
      </c>
      <c r="I210">
        <v>52</v>
      </c>
      <c r="J210">
        <v>74</v>
      </c>
      <c r="K210">
        <v>0.92097264437689896</v>
      </c>
      <c r="L210">
        <v>0.89117647058823501</v>
      </c>
      <c r="M210">
        <v>0.96764705882352897</v>
      </c>
      <c r="N210">
        <v>0.905829596412556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203</v>
      </c>
      <c r="F211">
        <v>247</v>
      </c>
      <c r="G211">
        <v>44</v>
      </c>
      <c r="H211">
        <v>150</v>
      </c>
      <c r="I211">
        <v>53</v>
      </c>
      <c r="J211">
        <v>97</v>
      </c>
      <c r="K211">
        <v>0.73891625615763501</v>
      </c>
      <c r="L211">
        <v>0.60728744939271195</v>
      </c>
      <c r="M211">
        <v>0.82186234817813697</v>
      </c>
      <c r="N211">
        <v>0.66666666666666596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1063</v>
      </c>
      <c r="F212">
        <v>1079</v>
      </c>
      <c r="G212">
        <v>16</v>
      </c>
      <c r="H212">
        <v>1044</v>
      </c>
      <c r="I212">
        <v>19</v>
      </c>
      <c r="J212">
        <v>35</v>
      </c>
      <c r="K212">
        <v>0.98212605832549305</v>
      </c>
      <c r="L212">
        <v>0.96756255792400303</v>
      </c>
      <c r="M212">
        <v>0.98517145505097303</v>
      </c>
      <c r="N212">
        <v>0.97478991596638598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645</v>
      </c>
      <c r="F213">
        <v>680</v>
      </c>
      <c r="G213">
        <v>35</v>
      </c>
      <c r="H213">
        <v>595</v>
      </c>
      <c r="I213">
        <v>50</v>
      </c>
      <c r="J213">
        <v>85</v>
      </c>
      <c r="K213">
        <v>0.92248062015503796</v>
      </c>
      <c r="L213">
        <v>0.875</v>
      </c>
      <c r="M213">
        <v>0.94852941176470495</v>
      </c>
      <c r="N213">
        <v>0.89811320754716895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237</v>
      </c>
      <c r="F214">
        <v>247</v>
      </c>
      <c r="G214">
        <v>10</v>
      </c>
      <c r="H214">
        <v>188</v>
      </c>
      <c r="I214">
        <v>49</v>
      </c>
      <c r="J214">
        <v>59</v>
      </c>
      <c r="K214">
        <v>0.79324894514767896</v>
      </c>
      <c r="L214">
        <v>0.76113360323886603</v>
      </c>
      <c r="M214">
        <v>0.959514170040485</v>
      </c>
      <c r="N214">
        <v>0.77685950413223104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1077</v>
      </c>
      <c r="I215">
        <v>9</v>
      </c>
      <c r="J215">
        <v>2</v>
      </c>
      <c r="K215">
        <v>0.99171270718231996</v>
      </c>
      <c r="L215">
        <v>0.99814643188137098</v>
      </c>
      <c r="M215">
        <v>1.00648748841519</v>
      </c>
      <c r="N215">
        <v>0.99491916859122398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681</v>
      </c>
      <c r="F216">
        <v>680</v>
      </c>
      <c r="G216">
        <v>1</v>
      </c>
      <c r="H216">
        <v>625</v>
      </c>
      <c r="I216">
        <v>56</v>
      </c>
      <c r="J216">
        <v>55</v>
      </c>
      <c r="K216">
        <v>0.917767988252569</v>
      </c>
      <c r="L216">
        <v>0.91911764705882304</v>
      </c>
      <c r="M216">
        <v>1.0014705882352899</v>
      </c>
      <c r="N216">
        <v>0.91844232182218899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244</v>
      </c>
      <c r="F217">
        <v>247</v>
      </c>
      <c r="G217">
        <v>3</v>
      </c>
      <c r="H217">
        <v>193</v>
      </c>
      <c r="I217">
        <v>51</v>
      </c>
      <c r="J217">
        <v>54</v>
      </c>
      <c r="K217">
        <v>0.79098360655737698</v>
      </c>
      <c r="L217">
        <v>0.78137651821862297</v>
      </c>
      <c r="M217">
        <v>0.98785425101214497</v>
      </c>
      <c r="N217">
        <v>0.78615071283095705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949</v>
      </c>
      <c r="F218">
        <v>946</v>
      </c>
      <c r="G218">
        <v>3</v>
      </c>
      <c r="H218">
        <v>941</v>
      </c>
      <c r="I218">
        <v>8</v>
      </c>
      <c r="J218">
        <v>5</v>
      </c>
      <c r="K218">
        <v>0.99157007376185402</v>
      </c>
      <c r="L218">
        <v>0.99471458773784305</v>
      </c>
      <c r="M218">
        <v>1.00317124735729</v>
      </c>
      <c r="N218">
        <v>0.99313984168865399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676</v>
      </c>
      <c r="F219">
        <v>718</v>
      </c>
      <c r="G219">
        <v>42</v>
      </c>
      <c r="H219">
        <v>605</v>
      </c>
      <c r="I219">
        <v>71</v>
      </c>
      <c r="J219">
        <v>113</v>
      </c>
      <c r="K219">
        <v>0.89497041420118295</v>
      </c>
      <c r="L219">
        <v>0.84261838440111403</v>
      </c>
      <c r="M219">
        <v>0.94150417827298005</v>
      </c>
      <c r="N219">
        <v>0.86800573888091803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216</v>
      </c>
      <c r="F220">
        <v>207</v>
      </c>
      <c r="G220">
        <v>9</v>
      </c>
      <c r="H220">
        <v>130</v>
      </c>
      <c r="I220">
        <v>86</v>
      </c>
      <c r="J220">
        <v>77</v>
      </c>
      <c r="K220">
        <v>0.60185185185185097</v>
      </c>
      <c r="L220">
        <v>0.62801932367149704</v>
      </c>
      <c r="M220">
        <v>1.0434782608695601</v>
      </c>
      <c r="N220">
        <v>0.61465721040189103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938</v>
      </c>
      <c r="F221">
        <v>946</v>
      </c>
      <c r="G221">
        <v>8</v>
      </c>
      <c r="H221">
        <v>932</v>
      </c>
      <c r="I221">
        <v>6</v>
      </c>
      <c r="J221">
        <v>14</v>
      </c>
      <c r="K221">
        <v>0.993603411513859</v>
      </c>
      <c r="L221">
        <v>0.985200845665962</v>
      </c>
      <c r="M221">
        <v>0.99154334038054903</v>
      </c>
      <c r="N221">
        <v>0.98938428874734596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697</v>
      </c>
      <c r="F222">
        <v>718</v>
      </c>
      <c r="G222">
        <v>21</v>
      </c>
      <c r="H222">
        <v>631</v>
      </c>
      <c r="I222">
        <v>66</v>
      </c>
      <c r="J222">
        <v>87</v>
      </c>
      <c r="K222">
        <v>0.90530846484935401</v>
      </c>
      <c r="L222">
        <v>0.878830083565459</v>
      </c>
      <c r="M222">
        <v>0.97075208913649003</v>
      </c>
      <c r="N222">
        <v>0.89187279151943399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208</v>
      </c>
      <c r="F223">
        <v>207</v>
      </c>
      <c r="G223">
        <v>1</v>
      </c>
      <c r="H223">
        <v>133</v>
      </c>
      <c r="I223">
        <v>75</v>
      </c>
      <c r="J223">
        <v>74</v>
      </c>
      <c r="K223">
        <v>0.63942307692307598</v>
      </c>
      <c r="L223">
        <v>0.64251207729468596</v>
      </c>
      <c r="M223">
        <v>1.0048309178743899</v>
      </c>
      <c r="N223">
        <v>0.64096385542168599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947</v>
      </c>
      <c r="F224">
        <v>946</v>
      </c>
      <c r="G224">
        <v>1</v>
      </c>
      <c r="H224">
        <v>943</v>
      </c>
      <c r="I224">
        <v>4</v>
      </c>
      <c r="J224">
        <v>3</v>
      </c>
      <c r="K224">
        <v>0.99577613516367403</v>
      </c>
      <c r="L224">
        <v>0.99682875264270598</v>
      </c>
      <c r="M224">
        <v>1.0010570824524301</v>
      </c>
      <c r="N224">
        <v>0.996302165874273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700</v>
      </c>
      <c r="F225">
        <v>718</v>
      </c>
      <c r="G225">
        <v>18</v>
      </c>
      <c r="H225">
        <v>628</v>
      </c>
      <c r="I225">
        <v>72</v>
      </c>
      <c r="J225">
        <v>90</v>
      </c>
      <c r="K225">
        <v>0.89714285714285702</v>
      </c>
      <c r="L225">
        <v>0.874651810584958</v>
      </c>
      <c r="M225">
        <v>0.97493036211699102</v>
      </c>
      <c r="N225">
        <v>0.88575458392101503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226</v>
      </c>
      <c r="F226">
        <v>207</v>
      </c>
      <c r="G226">
        <v>19</v>
      </c>
      <c r="H226">
        <v>140</v>
      </c>
      <c r="I226">
        <v>86</v>
      </c>
      <c r="J226">
        <v>67</v>
      </c>
      <c r="K226">
        <v>0.61946902654867197</v>
      </c>
      <c r="L226">
        <v>0.67632850241545805</v>
      </c>
      <c r="M226">
        <v>1.0917874396135201</v>
      </c>
      <c r="N226">
        <v>0.64665127020785196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995</v>
      </c>
      <c r="F227">
        <v>985</v>
      </c>
      <c r="G227">
        <v>10</v>
      </c>
      <c r="H227">
        <v>977</v>
      </c>
      <c r="I227">
        <v>18</v>
      </c>
      <c r="J227">
        <v>8</v>
      </c>
      <c r="K227">
        <v>0.98190954773869299</v>
      </c>
      <c r="L227">
        <v>0.99187817258883204</v>
      </c>
      <c r="M227">
        <v>1.0101522842639501</v>
      </c>
      <c r="N227">
        <v>0.98686868686868601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758</v>
      </c>
      <c r="F228">
        <v>720</v>
      </c>
      <c r="G228">
        <v>38</v>
      </c>
      <c r="H228">
        <v>670</v>
      </c>
      <c r="I228">
        <v>88</v>
      </c>
      <c r="J228">
        <v>50</v>
      </c>
      <c r="K228">
        <v>0.88390501319261205</v>
      </c>
      <c r="L228">
        <v>0.93055555555555503</v>
      </c>
      <c r="M228">
        <v>1.05277777777777</v>
      </c>
      <c r="N228">
        <v>0.90663058186738799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252</v>
      </c>
      <c r="F229">
        <v>214</v>
      </c>
      <c r="G229">
        <v>38</v>
      </c>
      <c r="H229">
        <v>164</v>
      </c>
      <c r="I229">
        <v>88</v>
      </c>
      <c r="J229">
        <v>50</v>
      </c>
      <c r="K229">
        <v>0.65079365079365004</v>
      </c>
      <c r="L229">
        <v>0.76635514018691497</v>
      </c>
      <c r="M229">
        <v>1.1775700934579401</v>
      </c>
      <c r="N229">
        <v>0.70386266094420602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985</v>
      </c>
      <c r="F230">
        <v>985</v>
      </c>
      <c r="G230">
        <v>0</v>
      </c>
      <c r="H230">
        <v>965</v>
      </c>
      <c r="I230">
        <v>20</v>
      </c>
      <c r="J230">
        <v>20</v>
      </c>
      <c r="K230">
        <v>0.97969543147208105</v>
      </c>
      <c r="L230">
        <v>0.97969543147208105</v>
      </c>
      <c r="M230">
        <v>1</v>
      </c>
      <c r="N230">
        <v>0.97969543147208105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732</v>
      </c>
      <c r="F231">
        <v>720</v>
      </c>
      <c r="G231">
        <v>12</v>
      </c>
      <c r="H231">
        <v>648</v>
      </c>
      <c r="I231">
        <v>84</v>
      </c>
      <c r="J231">
        <v>72</v>
      </c>
      <c r="K231">
        <v>0.88524590163934402</v>
      </c>
      <c r="L231">
        <v>0.9</v>
      </c>
      <c r="M231">
        <v>1.0166666666666599</v>
      </c>
      <c r="N231">
        <v>0.89256198347107396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236</v>
      </c>
      <c r="F232">
        <v>214</v>
      </c>
      <c r="G232">
        <v>22</v>
      </c>
      <c r="H232">
        <v>158</v>
      </c>
      <c r="I232">
        <v>78</v>
      </c>
      <c r="J232">
        <v>56</v>
      </c>
      <c r="K232">
        <v>0.66949152542372803</v>
      </c>
      <c r="L232">
        <v>0.73831775700934499</v>
      </c>
      <c r="M232">
        <v>1.10280373831775</v>
      </c>
      <c r="N232">
        <v>0.70222222222222197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1006</v>
      </c>
      <c r="F233">
        <v>985</v>
      </c>
      <c r="G233">
        <v>21</v>
      </c>
      <c r="H233">
        <v>981</v>
      </c>
      <c r="I233">
        <v>25</v>
      </c>
      <c r="J233">
        <v>4</v>
      </c>
      <c r="K233">
        <v>0.97514910536779298</v>
      </c>
      <c r="L233">
        <v>0.99593908629441597</v>
      </c>
      <c r="M233">
        <v>1.02131979695431</v>
      </c>
      <c r="N233">
        <v>0.98543445504771399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716</v>
      </c>
      <c r="F234">
        <v>720</v>
      </c>
      <c r="G234">
        <v>4</v>
      </c>
      <c r="H234">
        <v>641</v>
      </c>
      <c r="I234">
        <v>75</v>
      </c>
      <c r="J234">
        <v>79</v>
      </c>
      <c r="K234">
        <v>0.89525139664804398</v>
      </c>
      <c r="L234">
        <v>0.89027777777777695</v>
      </c>
      <c r="M234">
        <v>0.99444444444444402</v>
      </c>
      <c r="N234">
        <v>0.89275766016712998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260</v>
      </c>
      <c r="F235">
        <v>214</v>
      </c>
      <c r="G235">
        <v>46</v>
      </c>
      <c r="H235">
        <v>169</v>
      </c>
      <c r="I235">
        <v>91</v>
      </c>
      <c r="J235">
        <v>45</v>
      </c>
      <c r="K235">
        <v>0.65</v>
      </c>
      <c r="L235">
        <v>0.789719626168224</v>
      </c>
      <c r="M235">
        <v>1.21495327102803</v>
      </c>
      <c r="N235">
        <v>0.71308016877637104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1129</v>
      </c>
      <c r="F236">
        <v>1166</v>
      </c>
      <c r="G236">
        <v>37</v>
      </c>
      <c r="H236">
        <v>1126</v>
      </c>
      <c r="I236">
        <v>3</v>
      </c>
      <c r="J236">
        <v>40</v>
      </c>
      <c r="K236">
        <v>0.99734278122232001</v>
      </c>
      <c r="L236">
        <v>0.96569468267581404</v>
      </c>
      <c r="M236">
        <v>0.96826758147512804</v>
      </c>
      <c r="N236">
        <v>0.98126361655773398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679</v>
      </c>
      <c r="F237">
        <v>728</v>
      </c>
      <c r="G237">
        <v>49</v>
      </c>
      <c r="H237">
        <v>610</v>
      </c>
      <c r="I237">
        <v>69</v>
      </c>
      <c r="J237">
        <v>118</v>
      </c>
      <c r="K237">
        <v>0.89837997054491903</v>
      </c>
      <c r="L237">
        <v>0.83791208791208704</v>
      </c>
      <c r="M237">
        <v>0.93269230769230704</v>
      </c>
      <c r="N237">
        <v>0.86709310589907596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254</v>
      </c>
      <c r="F238">
        <v>270</v>
      </c>
      <c r="G238">
        <v>16</v>
      </c>
      <c r="H238">
        <v>187</v>
      </c>
      <c r="I238">
        <v>67</v>
      </c>
      <c r="J238">
        <v>83</v>
      </c>
      <c r="K238">
        <v>0.73622047244094402</v>
      </c>
      <c r="L238">
        <v>0.69259259259259198</v>
      </c>
      <c r="M238">
        <v>0.94074074074073999</v>
      </c>
      <c r="N238">
        <v>0.71374045801526698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1122</v>
      </c>
      <c r="F239">
        <v>1166</v>
      </c>
      <c r="G239">
        <v>44</v>
      </c>
      <c r="H239">
        <v>1108</v>
      </c>
      <c r="I239">
        <v>14</v>
      </c>
      <c r="J239">
        <v>58</v>
      </c>
      <c r="K239">
        <v>0.98752228163992795</v>
      </c>
      <c r="L239">
        <v>0.95025728987993097</v>
      </c>
      <c r="M239">
        <v>0.96226415094339601</v>
      </c>
      <c r="N239">
        <v>0.96853146853146799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705</v>
      </c>
      <c r="F240">
        <v>728</v>
      </c>
      <c r="G240">
        <v>23</v>
      </c>
      <c r="H240">
        <v>646</v>
      </c>
      <c r="I240">
        <v>59</v>
      </c>
      <c r="J240">
        <v>82</v>
      </c>
      <c r="K240">
        <v>0.91631205673758798</v>
      </c>
      <c r="L240">
        <v>0.88736263736263699</v>
      </c>
      <c r="M240">
        <v>0.96840659340659296</v>
      </c>
      <c r="N240">
        <v>0.90160502442428403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266</v>
      </c>
      <c r="F241">
        <v>270</v>
      </c>
      <c r="G241">
        <v>4</v>
      </c>
      <c r="H241">
        <v>203</v>
      </c>
      <c r="I241">
        <v>63</v>
      </c>
      <c r="J241">
        <v>67</v>
      </c>
      <c r="K241">
        <v>0.76315789473684204</v>
      </c>
      <c r="L241">
        <v>0.75185185185185099</v>
      </c>
      <c r="M241">
        <v>0.98518518518518505</v>
      </c>
      <c r="N241">
        <v>0.75746268656716398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1169</v>
      </c>
      <c r="F242">
        <v>1166</v>
      </c>
      <c r="G242">
        <v>3</v>
      </c>
      <c r="H242">
        <v>1163</v>
      </c>
      <c r="I242">
        <v>6</v>
      </c>
      <c r="J242">
        <v>3</v>
      </c>
      <c r="K242">
        <v>0.99486740804106</v>
      </c>
      <c r="L242">
        <v>0.99742710120068601</v>
      </c>
      <c r="M242">
        <v>1.0025728987993101</v>
      </c>
      <c r="N242">
        <v>0.99614561027837201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710</v>
      </c>
      <c r="F243">
        <v>728</v>
      </c>
      <c r="G243">
        <v>18</v>
      </c>
      <c r="H243">
        <v>650</v>
      </c>
      <c r="I243">
        <v>60</v>
      </c>
      <c r="J243">
        <v>78</v>
      </c>
      <c r="K243">
        <v>0.91549295774647799</v>
      </c>
      <c r="L243">
        <v>0.89285714285714202</v>
      </c>
      <c r="M243">
        <v>0.97527472527472503</v>
      </c>
      <c r="N243">
        <v>0.90403337969401898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268</v>
      </c>
      <c r="F244">
        <v>270</v>
      </c>
      <c r="G244">
        <v>2</v>
      </c>
      <c r="H244">
        <v>203</v>
      </c>
      <c r="I244">
        <v>65</v>
      </c>
      <c r="J244">
        <v>67</v>
      </c>
      <c r="K244">
        <v>0.75746268656716398</v>
      </c>
      <c r="L244">
        <v>0.75185185185185099</v>
      </c>
      <c r="M244">
        <v>0.99259259259259203</v>
      </c>
      <c r="N244">
        <v>0.75464684014869798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1088</v>
      </c>
      <c r="F245">
        <v>1098</v>
      </c>
      <c r="G245">
        <v>10</v>
      </c>
      <c r="H245">
        <v>1082</v>
      </c>
      <c r="I245">
        <v>6</v>
      </c>
      <c r="J245">
        <v>16</v>
      </c>
      <c r="K245">
        <v>0.99448529411764697</v>
      </c>
      <c r="L245">
        <v>0.98542805100182096</v>
      </c>
      <c r="M245">
        <v>0.99089253187613802</v>
      </c>
      <c r="N245">
        <v>0.98993595608417195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898</v>
      </c>
      <c r="F246">
        <v>859</v>
      </c>
      <c r="G246">
        <v>39</v>
      </c>
      <c r="H246">
        <v>796</v>
      </c>
      <c r="I246">
        <v>102</v>
      </c>
      <c r="J246">
        <v>63</v>
      </c>
      <c r="K246">
        <v>0.88641425389755002</v>
      </c>
      <c r="L246">
        <v>0.92665890570430698</v>
      </c>
      <c r="M246">
        <v>1.0454016298020901</v>
      </c>
      <c r="N246">
        <v>0.90608992601024396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317</v>
      </c>
      <c r="F247">
        <v>293</v>
      </c>
      <c r="G247">
        <v>24</v>
      </c>
      <c r="H247">
        <v>184</v>
      </c>
      <c r="I247">
        <v>133</v>
      </c>
      <c r="J247">
        <v>109</v>
      </c>
      <c r="K247">
        <v>0.58044164037854895</v>
      </c>
      <c r="L247">
        <v>0.62798634812286602</v>
      </c>
      <c r="M247">
        <v>1.08191126279863</v>
      </c>
      <c r="N247">
        <v>0.60327868852458999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1104</v>
      </c>
      <c r="F248">
        <v>1098</v>
      </c>
      <c r="G248">
        <v>6</v>
      </c>
      <c r="H248">
        <v>1090</v>
      </c>
      <c r="I248">
        <v>14</v>
      </c>
      <c r="J248">
        <v>8</v>
      </c>
      <c r="K248">
        <v>0.98731884057970998</v>
      </c>
      <c r="L248">
        <v>0.99271402550091004</v>
      </c>
      <c r="M248">
        <v>1.0054644808743101</v>
      </c>
      <c r="N248">
        <v>0.99000908265213405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825</v>
      </c>
      <c r="F249">
        <v>859</v>
      </c>
      <c r="G249">
        <v>34</v>
      </c>
      <c r="H249">
        <v>756</v>
      </c>
      <c r="I249">
        <v>69</v>
      </c>
      <c r="J249">
        <v>103</v>
      </c>
      <c r="K249">
        <v>0.91636363636363605</v>
      </c>
      <c r="L249">
        <v>0.88009313154831204</v>
      </c>
      <c r="M249">
        <v>0.96041909196740305</v>
      </c>
      <c r="N249">
        <v>0.89786223277909705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292</v>
      </c>
      <c r="F250">
        <v>293</v>
      </c>
      <c r="G250">
        <v>1</v>
      </c>
      <c r="H250">
        <v>194</v>
      </c>
      <c r="I250">
        <v>98</v>
      </c>
      <c r="J250">
        <v>99</v>
      </c>
      <c r="K250">
        <v>0.66438356164383505</v>
      </c>
      <c r="L250">
        <v>0.66211604095563104</v>
      </c>
      <c r="M250">
        <v>0.99658703071672305</v>
      </c>
      <c r="N250">
        <v>0.663247863247863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1104</v>
      </c>
      <c r="F251">
        <v>1098</v>
      </c>
      <c r="G251">
        <v>6</v>
      </c>
      <c r="H251">
        <v>1093</v>
      </c>
      <c r="I251">
        <v>11</v>
      </c>
      <c r="J251">
        <v>5</v>
      </c>
      <c r="K251">
        <v>0.99003623188405798</v>
      </c>
      <c r="L251">
        <v>0.99544626593806895</v>
      </c>
      <c r="M251">
        <v>1.0054644808743101</v>
      </c>
      <c r="N251">
        <v>0.99273387829246096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859</v>
      </c>
      <c r="F252">
        <v>859</v>
      </c>
      <c r="G252">
        <v>0</v>
      </c>
      <c r="H252">
        <v>789</v>
      </c>
      <c r="I252">
        <v>70</v>
      </c>
      <c r="J252">
        <v>70</v>
      </c>
      <c r="K252">
        <v>0.91850989522700799</v>
      </c>
      <c r="L252">
        <v>0.91850989522700799</v>
      </c>
      <c r="M252">
        <v>1</v>
      </c>
      <c r="N252">
        <v>0.91850989522700799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297</v>
      </c>
      <c r="F253">
        <v>293</v>
      </c>
      <c r="G253">
        <v>4</v>
      </c>
      <c r="H253">
        <v>198</v>
      </c>
      <c r="I253">
        <v>99</v>
      </c>
      <c r="J253">
        <v>95</v>
      </c>
      <c r="K253">
        <v>0.66666666666666596</v>
      </c>
      <c r="L253">
        <v>0.67576791808873704</v>
      </c>
      <c r="M253">
        <v>1.0136518771331</v>
      </c>
      <c r="N253">
        <v>0.67118644067796596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1120</v>
      </c>
      <c r="F254">
        <v>1140</v>
      </c>
      <c r="G254">
        <v>20</v>
      </c>
      <c r="H254">
        <v>1116</v>
      </c>
      <c r="I254">
        <v>4</v>
      </c>
      <c r="J254">
        <v>24</v>
      </c>
      <c r="K254">
        <v>0.996428571428571</v>
      </c>
      <c r="L254">
        <v>0.97894736842105201</v>
      </c>
      <c r="M254">
        <v>0.98245614035087703</v>
      </c>
      <c r="N254">
        <v>0.98761061946902595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904</v>
      </c>
      <c r="F255">
        <v>869</v>
      </c>
      <c r="G255">
        <v>35</v>
      </c>
      <c r="H255">
        <v>788</v>
      </c>
      <c r="I255">
        <v>116</v>
      </c>
      <c r="J255">
        <v>81</v>
      </c>
      <c r="K255">
        <v>0.87168141592920301</v>
      </c>
      <c r="L255">
        <v>0.90678941311852701</v>
      </c>
      <c r="M255">
        <v>1.0402761795166799</v>
      </c>
      <c r="N255">
        <v>0.88888888888888895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263</v>
      </c>
      <c r="F256">
        <v>247</v>
      </c>
      <c r="G256">
        <v>16</v>
      </c>
      <c r="H256">
        <v>172</v>
      </c>
      <c r="I256">
        <v>91</v>
      </c>
      <c r="J256">
        <v>75</v>
      </c>
      <c r="K256">
        <v>0.65399239543726195</v>
      </c>
      <c r="L256">
        <v>0.69635627530364297</v>
      </c>
      <c r="M256">
        <v>1.06477732793522</v>
      </c>
      <c r="N256">
        <v>0.67450980392156801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1136</v>
      </c>
      <c r="F257">
        <v>1140</v>
      </c>
      <c r="G257">
        <v>4</v>
      </c>
      <c r="H257">
        <v>1125</v>
      </c>
      <c r="I257">
        <v>11</v>
      </c>
      <c r="J257">
        <v>15</v>
      </c>
      <c r="K257">
        <v>0.99031690140844997</v>
      </c>
      <c r="L257">
        <v>0.98684210526315697</v>
      </c>
      <c r="M257">
        <v>0.99649122807017498</v>
      </c>
      <c r="N257">
        <v>0.98857644991212601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891</v>
      </c>
      <c r="F258">
        <v>869</v>
      </c>
      <c r="G258">
        <v>22</v>
      </c>
      <c r="H258">
        <v>781</v>
      </c>
      <c r="I258">
        <v>110</v>
      </c>
      <c r="J258">
        <v>88</v>
      </c>
      <c r="K258">
        <v>0.87654320987654299</v>
      </c>
      <c r="L258">
        <v>0.898734177215189</v>
      </c>
      <c r="M258">
        <v>1.0253164556962</v>
      </c>
      <c r="N258">
        <v>0.88749999999999996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277</v>
      </c>
      <c r="F259">
        <v>247</v>
      </c>
      <c r="G259">
        <v>30</v>
      </c>
      <c r="H259">
        <v>192</v>
      </c>
      <c r="I259">
        <v>85</v>
      </c>
      <c r="J259">
        <v>55</v>
      </c>
      <c r="K259">
        <v>0.69314079422382602</v>
      </c>
      <c r="L259">
        <v>0.77732793522267196</v>
      </c>
      <c r="M259">
        <v>1.1214574898785401</v>
      </c>
      <c r="N259">
        <v>0.73282442748091603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1148</v>
      </c>
      <c r="F260">
        <v>1140</v>
      </c>
      <c r="G260">
        <v>8</v>
      </c>
      <c r="H260">
        <v>1137</v>
      </c>
      <c r="I260">
        <v>11</v>
      </c>
      <c r="J260">
        <v>3</v>
      </c>
      <c r="K260">
        <v>0.99041811846689898</v>
      </c>
      <c r="L260">
        <v>0.99736842105263102</v>
      </c>
      <c r="M260">
        <v>1.00701754385964</v>
      </c>
      <c r="N260">
        <v>0.99388111888111796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875</v>
      </c>
      <c r="F261">
        <v>869</v>
      </c>
      <c r="G261">
        <v>6</v>
      </c>
      <c r="H261">
        <v>781</v>
      </c>
      <c r="I261">
        <v>94</v>
      </c>
      <c r="J261">
        <v>88</v>
      </c>
      <c r="K261">
        <v>0.89257142857142802</v>
      </c>
      <c r="L261">
        <v>0.898734177215189</v>
      </c>
      <c r="M261">
        <v>1.00690448791714</v>
      </c>
      <c r="N261">
        <v>0.89564220183486198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260</v>
      </c>
      <c r="F262">
        <v>247</v>
      </c>
      <c r="G262">
        <v>13</v>
      </c>
      <c r="H262">
        <v>192</v>
      </c>
      <c r="I262">
        <v>68</v>
      </c>
      <c r="J262">
        <v>55</v>
      </c>
      <c r="K262">
        <v>0.73846153846153795</v>
      </c>
      <c r="L262">
        <v>0.77732793522267196</v>
      </c>
      <c r="M262">
        <v>1.0526315789473599</v>
      </c>
      <c r="N262">
        <v>0.75739644970414199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995</v>
      </c>
      <c r="F263">
        <v>997</v>
      </c>
      <c r="G263">
        <v>2</v>
      </c>
      <c r="H263">
        <v>987</v>
      </c>
      <c r="I263">
        <v>8</v>
      </c>
      <c r="J263">
        <v>10</v>
      </c>
      <c r="K263">
        <v>0.991959798994974</v>
      </c>
      <c r="L263">
        <v>0.98996990972918697</v>
      </c>
      <c r="M263">
        <v>0.99799398194583699</v>
      </c>
      <c r="N263">
        <v>0.99096385542168597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819</v>
      </c>
      <c r="F264">
        <v>810</v>
      </c>
      <c r="G264">
        <v>9</v>
      </c>
      <c r="H264">
        <v>735</v>
      </c>
      <c r="I264">
        <v>84</v>
      </c>
      <c r="J264">
        <v>75</v>
      </c>
      <c r="K264">
        <v>0.89743589743589702</v>
      </c>
      <c r="L264">
        <v>0.907407407407407</v>
      </c>
      <c r="M264">
        <v>1.01111111111111</v>
      </c>
      <c r="N264">
        <v>0.90239410681399601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262</v>
      </c>
      <c r="F265">
        <v>250</v>
      </c>
      <c r="G265">
        <v>12</v>
      </c>
      <c r="H265">
        <v>172</v>
      </c>
      <c r="I265">
        <v>90</v>
      </c>
      <c r="J265">
        <v>78</v>
      </c>
      <c r="K265">
        <v>0.65648854961832004</v>
      </c>
      <c r="L265">
        <v>0.68799999999999994</v>
      </c>
      <c r="M265">
        <v>1.048</v>
      </c>
      <c r="N265">
        <v>0.671875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974</v>
      </c>
      <c r="F266">
        <v>997</v>
      </c>
      <c r="G266">
        <v>23</v>
      </c>
      <c r="H266">
        <v>966</v>
      </c>
      <c r="I266">
        <v>8</v>
      </c>
      <c r="J266">
        <v>31</v>
      </c>
      <c r="K266">
        <v>0.99178644763860302</v>
      </c>
      <c r="L266">
        <v>0.96890672016048096</v>
      </c>
      <c r="M266">
        <v>0.97693079237713099</v>
      </c>
      <c r="N266">
        <v>0.98021308980213095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787</v>
      </c>
      <c r="F267">
        <v>810</v>
      </c>
      <c r="G267">
        <v>23</v>
      </c>
      <c r="H267">
        <v>722</v>
      </c>
      <c r="I267">
        <v>65</v>
      </c>
      <c r="J267">
        <v>88</v>
      </c>
      <c r="K267">
        <v>0.917407878017789</v>
      </c>
      <c r="L267">
        <v>0.89135802469135805</v>
      </c>
      <c r="M267">
        <v>0.97160493827160499</v>
      </c>
      <c r="N267">
        <v>0.90419536631183395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254</v>
      </c>
      <c r="F268">
        <v>250</v>
      </c>
      <c r="G268">
        <v>4</v>
      </c>
      <c r="H268">
        <v>176</v>
      </c>
      <c r="I268">
        <v>78</v>
      </c>
      <c r="J268">
        <v>74</v>
      </c>
      <c r="K268">
        <v>0.69291338582677098</v>
      </c>
      <c r="L268">
        <v>0.70399999999999996</v>
      </c>
      <c r="M268">
        <v>1.016</v>
      </c>
      <c r="N268">
        <v>0.69841269841269804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998</v>
      </c>
      <c r="F269">
        <v>997</v>
      </c>
      <c r="G269">
        <v>1</v>
      </c>
      <c r="H269">
        <v>994</v>
      </c>
      <c r="I269">
        <v>4</v>
      </c>
      <c r="J269">
        <v>3</v>
      </c>
      <c r="K269">
        <v>0.99599198396793498</v>
      </c>
      <c r="L269">
        <v>0.99699097291875605</v>
      </c>
      <c r="M269">
        <v>1.0010030090270801</v>
      </c>
      <c r="N269">
        <v>0.99649122807017498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810</v>
      </c>
      <c r="F270">
        <v>810</v>
      </c>
      <c r="G270">
        <v>0</v>
      </c>
      <c r="H270">
        <v>747</v>
      </c>
      <c r="I270">
        <v>63</v>
      </c>
      <c r="J270">
        <v>63</v>
      </c>
      <c r="K270">
        <v>0.92222222222222205</v>
      </c>
      <c r="L270">
        <v>0.92222222222222205</v>
      </c>
      <c r="M270">
        <v>1</v>
      </c>
      <c r="N270">
        <v>0.92222222222222205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265</v>
      </c>
      <c r="F271">
        <v>250</v>
      </c>
      <c r="G271">
        <v>15</v>
      </c>
      <c r="H271">
        <v>181</v>
      </c>
      <c r="I271">
        <v>84</v>
      </c>
      <c r="J271">
        <v>69</v>
      </c>
      <c r="K271">
        <v>0.68301886792452804</v>
      </c>
      <c r="L271">
        <v>0.72399999999999998</v>
      </c>
      <c r="M271">
        <v>1.06</v>
      </c>
      <c r="N271">
        <v>0.70291262135922306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988</v>
      </c>
      <c r="F272">
        <v>937</v>
      </c>
      <c r="G272">
        <v>51</v>
      </c>
      <c r="H272">
        <v>935</v>
      </c>
      <c r="I272">
        <v>53</v>
      </c>
      <c r="J272">
        <v>2</v>
      </c>
      <c r="K272">
        <v>0.94635627530364297</v>
      </c>
      <c r="L272">
        <v>0.99786552828175001</v>
      </c>
      <c r="M272">
        <v>1.0544290288153599</v>
      </c>
      <c r="N272">
        <v>0.97142857142857097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679</v>
      </c>
      <c r="F273">
        <v>703</v>
      </c>
      <c r="G273">
        <v>24</v>
      </c>
      <c r="H273">
        <v>577</v>
      </c>
      <c r="I273">
        <v>102</v>
      </c>
      <c r="J273">
        <v>126</v>
      </c>
      <c r="K273">
        <v>0.84977908689248804</v>
      </c>
      <c r="L273">
        <v>0.82076813655761005</v>
      </c>
      <c r="M273">
        <v>0.965860597439544</v>
      </c>
      <c r="N273">
        <v>0.83502170767004302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187</v>
      </c>
      <c r="F274">
        <v>199</v>
      </c>
      <c r="G274">
        <v>12</v>
      </c>
      <c r="H274">
        <v>127</v>
      </c>
      <c r="I274">
        <v>60</v>
      </c>
      <c r="J274">
        <v>72</v>
      </c>
      <c r="K274">
        <v>0.67914438502673802</v>
      </c>
      <c r="L274">
        <v>0.638190954773869</v>
      </c>
      <c r="M274">
        <v>0.93969849246231096</v>
      </c>
      <c r="N274">
        <v>0.65803108808290101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904</v>
      </c>
      <c r="F275">
        <v>937</v>
      </c>
      <c r="G275">
        <v>33</v>
      </c>
      <c r="H275">
        <v>885</v>
      </c>
      <c r="I275">
        <v>19</v>
      </c>
      <c r="J275">
        <v>52</v>
      </c>
      <c r="K275">
        <v>0.97898230088495497</v>
      </c>
      <c r="L275">
        <v>0.94450373532550602</v>
      </c>
      <c r="M275">
        <v>0.96478121664887895</v>
      </c>
      <c r="N275">
        <v>0.961434003259098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717</v>
      </c>
      <c r="F276">
        <v>703</v>
      </c>
      <c r="G276">
        <v>14</v>
      </c>
      <c r="H276">
        <v>616</v>
      </c>
      <c r="I276">
        <v>101</v>
      </c>
      <c r="J276">
        <v>87</v>
      </c>
      <c r="K276">
        <v>0.85913528591352795</v>
      </c>
      <c r="L276">
        <v>0.87624466571834903</v>
      </c>
      <c r="M276">
        <v>1.01991465149359</v>
      </c>
      <c r="N276">
        <v>0.86760563380281597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186</v>
      </c>
      <c r="F277">
        <v>199</v>
      </c>
      <c r="G277">
        <v>13</v>
      </c>
      <c r="H277">
        <v>143</v>
      </c>
      <c r="I277">
        <v>43</v>
      </c>
      <c r="J277">
        <v>56</v>
      </c>
      <c r="K277">
        <v>0.76881720430107503</v>
      </c>
      <c r="L277">
        <v>0.71859296482412005</v>
      </c>
      <c r="M277">
        <v>0.93467336683417002</v>
      </c>
      <c r="N277">
        <v>0.74285714285714199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927</v>
      </c>
      <c r="F278">
        <v>937</v>
      </c>
      <c r="G278">
        <v>10</v>
      </c>
      <c r="H278">
        <v>921</v>
      </c>
      <c r="I278">
        <v>6</v>
      </c>
      <c r="J278">
        <v>16</v>
      </c>
      <c r="K278">
        <v>0.99352750809061396</v>
      </c>
      <c r="L278">
        <v>0.982924226254002</v>
      </c>
      <c r="M278">
        <v>0.98932764140875096</v>
      </c>
      <c r="N278">
        <v>0.98819742489270301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716</v>
      </c>
      <c r="F279">
        <v>703</v>
      </c>
      <c r="G279">
        <v>13</v>
      </c>
      <c r="H279">
        <v>617</v>
      </c>
      <c r="I279">
        <v>99</v>
      </c>
      <c r="J279">
        <v>86</v>
      </c>
      <c r="K279">
        <v>0.86173184357541899</v>
      </c>
      <c r="L279">
        <v>0.87766714082503505</v>
      </c>
      <c r="M279">
        <v>1.0184921763869099</v>
      </c>
      <c r="N279">
        <v>0.86962649753347399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191</v>
      </c>
      <c r="F280">
        <v>199</v>
      </c>
      <c r="G280">
        <v>8</v>
      </c>
      <c r="H280">
        <v>142</v>
      </c>
      <c r="I280">
        <v>49</v>
      </c>
      <c r="J280">
        <v>57</v>
      </c>
      <c r="K280">
        <v>0.74345549738219896</v>
      </c>
      <c r="L280">
        <v>0.71356783919597899</v>
      </c>
      <c r="M280">
        <v>0.95979899497487398</v>
      </c>
      <c r="N280">
        <v>0.72820512820512795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1186</v>
      </c>
      <c r="I281">
        <v>7</v>
      </c>
      <c r="J281">
        <v>38</v>
      </c>
      <c r="K281">
        <v>0.99413243922883399</v>
      </c>
      <c r="L281">
        <v>0.96895424836601296</v>
      </c>
      <c r="M281">
        <v>0.97467320261437895</v>
      </c>
      <c r="N281">
        <v>0.98138187836160495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575</v>
      </c>
      <c r="F282">
        <v>647</v>
      </c>
      <c r="G282">
        <v>72</v>
      </c>
      <c r="H282">
        <v>536</v>
      </c>
      <c r="I282">
        <v>39</v>
      </c>
      <c r="J282">
        <v>111</v>
      </c>
      <c r="K282">
        <v>0.93217391304347796</v>
      </c>
      <c r="L282">
        <v>0.82843894899536297</v>
      </c>
      <c r="M282">
        <v>0.88871715610510005</v>
      </c>
      <c r="N282">
        <v>0.87725040916530195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179</v>
      </c>
      <c r="F283">
        <v>217</v>
      </c>
      <c r="G283">
        <v>38</v>
      </c>
      <c r="H283">
        <v>102</v>
      </c>
      <c r="I283">
        <v>77</v>
      </c>
      <c r="J283">
        <v>115</v>
      </c>
      <c r="K283">
        <v>0.56983240223463605</v>
      </c>
      <c r="L283">
        <v>0.470046082949308</v>
      </c>
      <c r="M283">
        <v>0.82488479262672798</v>
      </c>
      <c r="N283">
        <v>0.51515151515151503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1178</v>
      </c>
      <c r="F284">
        <v>1224</v>
      </c>
      <c r="G284">
        <v>46</v>
      </c>
      <c r="H284">
        <v>1162</v>
      </c>
      <c r="I284">
        <v>16</v>
      </c>
      <c r="J284">
        <v>62</v>
      </c>
      <c r="K284">
        <v>0.98641765704583995</v>
      </c>
      <c r="L284">
        <v>0.94934640522875802</v>
      </c>
      <c r="M284">
        <v>0.96241830065359402</v>
      </c>
      <c r="N284">
        <v>0.96752706078268103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629</v>
      </c>
      <c r="F285">
        <v>647</v>
      </c>
      <c r="G285">
        <v>18</v>
      </c>
      <c r="H285">
        <v>593</v>
      </c>
      <c r="I285">
        <v>36</v>
      </c>
      <c r="J285">
        <v>54</v>
      </c>
      <c r="K285">
        <v>0.94276629570747195</v>
      </c>
      <c r="L285">
        <v>0.91653786707882501</v>
      </c>
      <c r="M285">
        <v>0.97217928902627504</v>
      </c>
      <c r="N285">
        <v>0.92946708463949801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205</v>
      </c>
      <c r="F286">
        <v>217</v>
      </c>
      <c r="G286">
        <v>12</v>
      </c>
      <c r="H286">
        <v>158</v>
      </c>
      <c r="I286">
        <v>47</v>
      </c>
      <c r="J286">
        <v>59</v>
      </c>
      <c r="K286">
        <v>0.77073170731707297</v>
      </c>
      <c r="L286">
        <v>0.72811059907834097</v>
      </c>
      <c r="M286">
        <v>0.94470046082949299</v>
      </c>
      <c r="N286">
        <v>0.74881516587677699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1231</v>
      </c>
      <c r="F287">
        <v>1224</v>
      </c>
      <c r="G287">
        <v>7</v>
      </c>
      <c r="H287">
        <v>1215</v>
      </c>
      <c r="I287">
        <v>16</v>
      </c>
      <c r="J287">
        <v>9</v>
      </c>
      <c r="K287">
        <v>0.98700243704305402</v>
      </c>
      <c r="L287">
        <v>0.99264705882352899</v>
      </c>
      <c r="M287">
        <v>1.00571895424836</v>
      </c>
      <c r="N287">
        <v>0.98981670061099802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645</v>
      </c>
      <c r="F288">
        <v>647</v>
      </c>
      <c r="G288">
        <v>2</v>
      </c>
      <c r="H288">
        <v>605</v>
      </c>
      <c r="I288">
        <v>40</v>
      </c>
      <c r="J288">
        <v>42</v>
      </c>
      <c r="K288">
        <v>0.93798449612403101</v>
      </c>
      <c r="L288">
        <v>0.93508500772797498</v>
      </c>
      <c r="M288">
        <v>0.99690880989180797</v>
      </c>
      <c r="N288">
        <v>0.93653250773993801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225</v>
      </c>
      <c r="F289">
        <v>217</v>
      </c>
      <c r="G289">
        <v>8</v>
      </c>
      <c r="H289">
        <v>165</v>
      </c>
      <c r="I289">
        <v>60</v>
      </c>
      <c r="J289">
        <v>52</v>
      </c>
      <c r="K289">
        <v>0.73333333333333295</v>
      </c>
      <c r="L289">
        <v>0.76036866359446997</v>
      </c>
      <c r="M289">
        <v>1.036866359447</v>
      </c>
      <c r="N289">
        <v>0.74660633484162897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1064</v>
      </c>
      <c r="F290">
        <v>1053</v>
      </c>
      <c r="G290">
        <v>11</v>
      </c>
      <c r="H290">
        <v>1044</v>
      </c>
      <c r="I290">
        <v>20</v>
      </c>
      <c r="J290">
        <v>9</v>
      </c>
      <c r="K290">
        <v>0.98120300751879697</v>
      </c>
      <c r="L290">
        <v>0.99145299145299104</v>
      </c>
      <c r="M290">
        <v>1.01044634377967</v>
      </c>
      <c r="N290">
        <v>0.98630136986301298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665</v>
      </c>
      <c r="F291">
        <v>716</v>
      </c>
      <c r="G291">
        <v>51</v>
      </c>
      <c r="H291">
        <v>601</v>
      </c>
      <c r="I291">
        <v>64</v>
      </c>
      <c r="J291">
        <v>115</v>
      </c>
      <c r="K291">
        <v>0.90375939849623999</v>
      </c>
      <c r="L291">
        <v>0.83938547486033499</v>
      </c>
      <c r="M291">
        <v>0.92877094972066998</v>
      </c>
      <c r="N291">
        <v>0.87038377986965898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217</v>
      </c>
      <c r="F292">
        <v>224</v>
      </c>
      <c r="G292">
        <v>7</v>
      </c>
      <c r="H292">
        <v>143</v>
      </c>
      <c r="I292">
        <v>74</v>
      </c>
      <c r="J292">
        <v>81</v>
      </c>
      <c r="K292">
        <v>0.65898617511520696</v>
      </c>
      <c r="L292">
        <v>0.63839285714285698</v>
      </c>
      <c r="M292">
        <v>0.96875</v>
      </c>
      <c r="N292">
        <v>0.64852607709750498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1009</v>
      </c>
      <c r="F293">
        <v>1053</v>
      </c>
      <c r="G293">
        <v>44</v>
      </c>
      <c r="H293">
        <v>993</v>
      </c>
      <c r="I293">
        <v>16</v>
      </c>
      <c r="J293">
        <v>60</v>
      </c>
      <c r="K293">
        <v>0.98414271555996002</v>
      </c>
      <c r="L293">
        <v>0.94301994301994296</v>
      </c>
      <c r="M293">
        <v>0.95821462488129105</v>
      </c>
      <c r="N293">
        <v>0.96314258001939801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717</v>
      </c>
      <c r="F294">
        <v>716</v>
      </c>
      <c r="G294">
        <v>1</v>
      </c>
      <c r="H294">
        <v>641</v>
      </c>
      <c r="I294">
        <v>76</v>
      </c>
      <c r="J294">
        <v>75</v>
      </c>
      <c r="K294">
        <v>0.894002789400278</v>
      </c>
      <c r="L294">
        <v>0.89525139664804398</v>
      </c>
      <c r="M294">
        <v>1.0013966480446901</v>
      </c>
      <c r="N294">
        <v>0.89462665736217695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223</v>
      </c>
      <c r="F295">
        <v>224</v>
      </c>
      <c r="G295">
        <v>1</v>
      </c>
      <c r="H295">
        <v>159</v>
      </c>
      <c r="I295">
        <v>64</v>
      </c>
      <c r="J295">
        <v>65</v>
      </c>
      <c r="K295">
        <v>0.71300448430493202</v>
      </c>
      <c r="L295">
        <v>0.70982142857142805</v>
      </c>
      <c r="M295">
        <v>0.99553571428571397</v>
      </c>
      <c r="N295">
        <v>0.711409395973154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1048</v>
      </c>
      <c r="F296">
        <v>1053</v>
      </c>
      <c r="G296">
        <v>5</v>
      </c>
      <c r="H296">
        <v>1045</v>
      </c>
      <c r="I296">
        <v>3</v>
      </c>
      <c r="J296">
        <v>8</v>
      </c>
      <c r="K296">
        <v>0.99713740458015199</v>
      </c>
      <c r="L296">
        <v>0.99240265906932501</v>
      </c>
      <c r="M296">
        <v>0.99525166191832803</v>
      </c>
      <c r="N296">
        <v>0.99476439790575899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702</v>
      </c>
      <c r="F297">
        <v>716</v>
      </c>
      <c r="G297">
        <v>14</v>
      </c>
      <c r="H297">
        <v>636</v>
      </c>
      <c r="I297">
        <v>66</v>
      </c>
      <c r="J297">
        <v>80</v>
      </c>
      <c r="K297">
        <v>0.90598290598290598</v>
      </c>
      <c r="L297">
        <v>0.88826815642458101</v>
      </c>
      <c r="M297">
        <v>0.98044692737430095</v>
      </c>
      <c r="N297">
        <v>0.89703808180535904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218</v>
      </c>
      <c r="F298">
        <v>224</v>
      </c>
      <c r="G298">
        <v>6</v>
      </c>
      <c r="H298">
        <v>162</v>
      </c>
      <c r="I298">
        <v>56</v>
      </c>
      <c r="J298">
        <v>62</v>
      </c>
      <c r="K298">
        <v>0.74311926605504497</v>
      </c>
      <c r="L298">
        <v>0.72321428571428503</v>
      </c>
      <c r="M298">
        <v>0.97321428571428503</v>
      </c>
      <c r="N298">
        <v>0.73303167420814397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1151</v>
      </c>
      <c r="F299">
        <v>1101</v>
      </c>
      <c r="G299">
        <v>50</v>
      </c>
      <c r="H299">
        <v>1097</v>
      </c>
      <c r="I299">
        <v>54</v>
      </c>
      <c r="J299">
        <v>4</v>
      </c>
      <c r="K299">
        <v>0.95308427454387401</v>
      </c>
      <c r="L299">
        <v>0.99636693914622998</v>
      </c>
      <c r="M299">
        <v>1.04541326067211</v>
      </c>
      <c r="N299">
        <v>0.97424511545293002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612</v>
      </c>
      <c r="F300">
        <v>614</v>
      </c>
      <c r="G300">
        <v>2</v>
      </c>
      <c r="H300">
        <v>516</v>
      </c>
      <c r="I300">
        <v>96</v>
      </c>
      <c r="J300">
        <v>98</v>
      </c>
      <c r="K300">
        <v>0.84313725490196001</v>
      </c>
      <c r="L300">
        <v>0.84039087947882696</v>
      </c>
      <c r="M300">
        <v>0.99674267100977199</v>
      </c>
      <c r="N300">
        <v>0.84176182707993397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203</v>
      </c>
      <c r="F301">
        <v>228</v>
      </c>
      <c r="G301">
        <v>25</v>
      </c>
      <c r="H301">
        <v>119</v>
      </c>
      <c r="I301">
        <v>84</v>
      </c>
      <c r="J301">
        <v>109</v>
      </c>
      <c r="K301">
        <v>0.58620689655172398</v>
      </c>
      <c r="L301">
        <v>0.52192982456140302</v>
      </c>
      <c r="M301">
        <v>0.890350877192982</v>
      </c>
      <c r="N301">
        <v>0.55220417633410601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1099</v>
      </c>
      <c r="F302">
        <v>1101</v>
      </c>
      <c r="G302">
        <v>2</v>
      </c>
      <c r="H302">
        <v>1090</v>
      </c>
      <c r="I302">
        <v>9</v>
      </c>
      <c r="J302">
        <v>11</v>
      </c>
      <c r="K302">
        <v>0.99181073703366696</v>
      </c>
      <c r="L302">
        <v>0.99000908265213405</v>
      </c>
      <c r="M302">
        <v>0.99818346957311499</v>
      </c>
      <c r="N302">
        <v>0.99090909090909096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606</v>
      </c>
      <c r="F303">
        <v>614</v>
      </c>
      <c r="G303">
        <v>8</v>
      </c>
      <c r="H303">
        <v>535</v>
      </c>
      <c r="I303">
        <v>71</v>
      </c>
      <c r="J303">
        <v>79</v>
      </c>
      <c r="K303">
        <v>0.88283828382838203</v>
      </c>
      <c r="L303">
        <v>0.87133550488599298</v>
      </c>
      <c r="M303">
        <v>0.98697068403908705</v>
      </c>
      <c r="N303">
        <v>0.87704918032786805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214</v>
      </c>
      <c r="F304">
        <v>228</v>
      </c>
      <c r="G304">
        <v>14</v>
      </c>
      <c r="H304">
        <v>155</v>
      </c>
      <c r="I304">
        <v>59</v>
      </c>
      <c r="J304">
        <v>73</v>
      </c>
      <c r="K304">
        <v>0.72429906542056</v>
      </c>
      <c r="L304">
        <v>0.679824561403508</v>
      </c>
      <c r="M304">
        <v>0.93859649122806998</v>
      </c>
      <c r="N304">
        <v>0.70135746606334803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1101</v>
      </c>
      <c r="F305">
        <v>1101</v>
      </c>
      <c r="G305">
        <v>0</v>
      </c>
      <c r="H305">
        <v>1096</v>
      </c>
      <c r="I305">
        <v>5</v>
      </c>
      <c r="J305">
        <v>5</v>
      </c>
      <c r="K305">
        <v>0.99545867393278797</v>
      </c>
      <c r="L305">
        <v>0.99545867393278797</v>
      </c>
      <c r="M305">
        <v>1</v>
      </c>
      <c r="N305">
        <v>0.99545867393278797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601</v>
      </c>
      <c r="F306">
        <v>614</v>
      </c>
      <c r="G306">
        <v>13</v>
      </c>
      <c r="H306">
        <v>535</v>
      </c>
      <c r="I306">
        <v>66</v>
      </c>
      <c r="J306">
        <v>79</v>
      </c>
      <c r="K306">
        <v>0.890183028286189</v>
      </c>
      <c r="L306">
        <v>0.87133550488599298</v>
      </c>
      <c r="M306">
        <v>0.97882736156351702</v>
      </c>
      <c r="N306">
        <v>0.88065843621399098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226</v>
      </c>
      <c r="F307">
        <v>228</v>
      </c>
      <c r="G307">
        <v>2</v>
      </c>
      <c r="H307">
        <v>169</v>
      </c>
      <c r="I307">
        <v>57</v>
      </c>
      <c r="J307">
        <v>59</v>
      </c>
      <c r="K307">
        <v>0.74778761061946897</v>
      </c>
      <c r="L307">
        <v>0.74122807017543801</v>
      </c>
      <c r="M307">
        <v>0.99122807017543801</v>
      </c>
      <c r="N307">
        <v>0.74449339207048404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1076</v>
      </c>
      <c r="F308">
        <v>1044</v>
      </c>
      <c r="G308">
        <v>32</v>
      </c>
      <c r="H308">
        <v>1043</v>
      </c>
      <c r="I308">
        <v>33</v>
      </c>
      <c r="J308">
        <v>1</v>
      </c>
      <c r="K308">
        <v>0.96933085501858696</v>
      </c>
      <c r="L308">
        <v>0.99904214559386895</v>
      </c>
      <c r="M308">
        <v>1.03065134099616</v>
      </c>
      <c r="N308">
        <v>0.98396226415094301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718</v>
      </c>
      <c r="F309">
        <v>668</v>
      </c>
      <c r="G309">
        <v>50</v>
      </c>
      <c r="H309">
        <v>611</v>
      </c>
      <c r="I309">
        <v>107</v>
      </c>
      <c r="J309">
        <v>57</v>
      </c>
      <c r="K309">
        <v>0.85097493036211702</v>
      </c>
      <c r="L309">
        <v>0.91467065868263397</v>
      </c>
      <c r="M309">
        <v>1.0748502994011899</v>
      </c>
      <c r="N309">
        <v>0.88167388167388105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213</v>
      </c>
      <c r="F310">
        <v>217</v>
      </c>
      <c r="G310">
        <v>4</v>
      </c>
      <c r="H310">
        <v>135</v>
      </c>
      <c r="I310">
        <v>78</v>
      </c>
      <c r="J310">
        <v>82</v>
      </c>
      <c r="K310">
        <v>0.63380281690140805</v>
      </c>
      <c r="L310">
        <v>0.62211981566820196</v>
      </c>
      <c r="M310">
        <v>0.981566820276497</v>
      </c>
      <c r="N310">
        <v>0.62790697674418505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1026</v>
      </c>
      <c r="F311">
        <v>1044</v>
      </c>
      <c r="G311">
        <v>18</v>
      </c>
      <c r="H311">
        <v>1016</v>
      </c>
      <c r="I311">
        <v>10</v>
      </c>
      <c r="J311">
        <v>28</v>
      </c>
      <c r="K311">
        <v>0.99025341130604205</v>
      </c>
      <c r="L311">
        <v>0.97318007662835204</v>
      </c>
      <c r="M311">
        <v>0.98275862068965503</v>
      </c>
      <c r="N311">
        <v>0.98164251207729403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693</v>
      </c>
      <c r="F312">
        <v>668</v>
      </c>
      <c r="G312">
        <v>25</v>
      </c>
      <c r="H312">
        <v>597</v>
      </c>
      <c r="I312">
        <v>96</v>
      </c>
      <c r="J312">
        <v>71</v>
      </c>
      <c r="K312">
        <v>0.86147186147186094</v>
      </c>
      <c r="L312">
        <v>0.89371257485029898</v>
      </c>
      <c r="M312">
        <v>1.03742514970059</v>
      </c>
      <c r="N312">
        <v>0.87729610580455497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215</v>
      </c>
      <c r="F313">
        <v>217</v>
      </c>
      <c r="G313">
        <v>2</v>
      </c>
      <c r="H313">
        <v>156</v>
      </c>
      <c r="I313">
        <v>59</v>
      </c>
      <c r="J313">
        <v>61</v>
      </c>
      <c r="K313">
        <v>0.72558139534883703</v>
      </c>
      <c r="L313">
        <v>0.71889400921658897</v>
      </c>
      <c r="M313">
        <v>0.990783410138248</v>
      </c>
      <c r="N313">
        <v>0.72222222222222199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1051</v>
      </c>
      <c r="F314">
        <v>1044</v>
      </c>
      <c r="G314">
        <v>7</v>
      </c>
      <c r="H314">
        <v>1040</v>
      </c>
      <c r="I314">
        <v>11</v>
      </c>
      <c r="J314">
        <v>4</v>
      </c>
      <c r="K314">
        <v>0.9895337773549</v>
      </c>
      <c r="L314">
        <v>0.99616858237547801</v>
      </c>
      <c r="M314">
        <v>1.00670498084291</v>
      </c>
      <c r="N314">
        <v>0.99284009546539298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682</v>
      </c>
      <c r="F315">
        <v>668</v>
      </c>
      <c r="G315">
        <v>14</v>
      </c>
      <c r="H315">
        <v>593</v>
      </c>
      <c r="I315">
        <v>89</v>
      </c>
      <c r="J315">
        <v>75</v>
      </c>
      <c r="K315">
        <v>0.86950146627565905</v>
      </c>
      <c r="L315">
        <v>0.88772455089820301</v>
      </c>
      <c r="M315">
        <v>1.02095808383233</v>
      </c>
      <c r="N315">
        <v>0.87851851851851803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214</v>
      </c>
      <c r="F316">
        <v>217</v>
      </c>
      <c r="G316">
        <v>3</v>
      </c>
      <c r="H316">
        <v>161</v>
      </c>
      <c r="I316">
        <v>53</v>
      </c>
      <c r="J316">
        <v>56</v>
      </c>
      <c r="K316">
        <v>0.75233644859812998</v>
      </c>
      <c r="L316">
        <v>0.74193548387096697</v>
      </c>
      <c r="M316">
        <v>0.986175115207373</v>
      </c>
      <c r="N316">
        <v>0.74709976798143796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942</v>
      </c>
      <c r="F317">
        <v>915</v>
      </c>
      <c r="G317">
        <v>27</v>
      </c>
      <c r="H317">
        <v>909</v>
      </c>
      <c r="I317">
        <v>33</v>
      </c>
      <c r="J317">
        <v>6</v>
      </c>
      <c r="K317">
        <v>0.96496815286624205</v>
      </c>
      <c r="L317">
        <v>0.99344262295081898</v>
      </c>
      <c r="M317">
        <v>1.02950819672131</v>
      </c>
      <c r="N317">
        <v>0.97899838449111398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695</v>
      </c>
      <c r="F318">
        <v>701</v>
      </c>
      <c r="G318">
        <v>6</v>
      </c>
      <c r="H318">
        <v>623</v>
      </c>
      <c r="I318">
        <v>72</v>
      </c>
      <c r="J318">
        <v>78</v>
      </c>
      <c r="K318">
        <v>0.89640287769784099</v>
      </c>
      <c r="L318">
        <v>0.88873038516405101</v>
      </c>
      <c r="M318">
        <v>0.99144079885877301</v>
      </c>
      <c r="N318">
        <v>0.89255014326647497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183</v>
      </c>
      <c r="F319">
        <v>195</v>
      </c>
      <c r="G319">
        <v>12</v>
      </c>
      <c r="H319">
        <v>113</v>
      </c>
      <c r="I319">
        <v>70</v>
      </c>
      <c r="J319">
        <v>82</v>
      </c>
      <c r="K319">
        <v>0.61748633879781401</v>
      </c>
      <c r="L319">
        <v>0.57948717948717898</v>
      </c>
      <c r="M319">
        <v>0.93846153846153801</v>
      </c>
      <c r="N319">
        <v>0.59788359788359702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962</v>
      </c>
      <c r="F320">
        <v>915</v>
      </c>
      <c r="G320">
        <v>47</v>
      </c>
      <c r="H320">
        <v>914</v>
      </c>
      <c r="I320">
        <v>48</v>
      </c>
      <c r="J320">
        <v>1</v>
      </c>
      <c r="K320">
        <v>0.95010395010394999</v>
      </c>
      <c r="L320">
        <v>0.99890710382513603</v>
      </c>
      <c r="M320">
        <v>1.05136612021857</v>
      </c>
      <c r="N320">
        <v>0.97389451251997805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705</v>
      </c>
      <c r="F321">
        <v>701</v>
      </c>
      <c r="G321">
        <v>4</v>
      </c>
      <c r="H321">
        <v>642</v>
      </c>
      <c r="I321">
        <v>63</v>
      </c>
      <c r="J321">
        <v>59</v>
      </c>
      <c r="K321">
        <v>0.91063829787233996</v>
      </c>
      <c r="L321">
        <v>0.91583452211126903</v>
      </c>
      <c r="M321">
        <v>1.00570613409415</v>
      </c>
      <c r="N321">
        <v>0.91322901849217597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196</v>
      </c>
      <c r="F322">
        <v>195</v>
      </c>
      <c r="G322">
        <v>1</v>
      </c>
      <c r="H322">
        <v>131</v>
      </c>
      <c r="I322">
        <v>65</v>
      </c>
      <c r="J322">
        <v>64</v>
      </c>
      <c r="K322">
        <v>0.66836734693877498</v>
      </c>
      <c r="L322">
        <v>0.67179487179487096</v>
      </c>
      <c r="M322">
        <v>1.0051282051282</v>
      </c>
      <c r="N322">
        <v>0.67007672634271098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920</v>
      </c>
      <c r="F323">
        <v>915</v>
      </c>
      <c r="G323">
        <v>5</v>
      </c>
      <c r="H323">
        <v>910</v>
      </c>
      <c r="I323">
        <v>10</v>
      </c>
      <c r="J323">
        <v>5</v>
      </c>
      <c r="K323">
        <v>0.98913043478260798</v>
      </c>
      <c r="L323">
        <v>0.99453551912568305</v>
      </c>
      <c r="M323">
        <v>1.0054644808743101</v>
      </c>
      <c r="N323">
        <v>0.99182561307901895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706</v>
      </c>
      <c r="F324">
        <v>701</v>
      </c>
      <c r="G324">
        <v>5</v>
      </c>
      <c r="H324">
        <v>643</v>
      </c>
      <c r="I324">
        <v>63</v>
      </c>
      <c r="J324">
        <v>58</v>
      </c>
      <c r="K324">
        <v>0.91076487252124605</v>
      </c>
      <c r="L324">
        <v>0.91726105563480698</v>
      </c>
      <c r="M324">
        <v>1.0071326676176799</v>
      </c>
      <c r="N324">
        <v>0.91400142146410701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202</v>
      </c>
      <c r="F325">
        <v>195</v>
      </c>
      <c r="G325">
        <v>7</v>
      </c>
      <c r="H325">
        <v>147</v>
      </c>
      <c r="I325">
        <v>55</v>
      </c>
      <c r="J325">
        <v>48</v>
      </c>
      <c r="K325">
        <v>0.72772277227722704</v>
      </c>
      <c r="L325">
        <v>0.75384615384615306</v>
      </c>
      <c r="M325">
        <v>1.03589743589743</v>
      </c>
      <c r="N325">
        <v>0.74055415617128395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2</v>
      </c>
      <c r="F326">
        <v>1230</v>
      </c>
      <c r="G326">
        <v>1228</v>
      </c>
      <c r="H326">
        <v>0</v>
      </c>
      <c r="I326">
        <v>2</v>
      </c>
      <c r="J326">
        <v>1230</v>
      </c>
      <c r="K326">
        <v>-1</v>
      </c>
      <c r="L326">
        <v>-1</v>
      </c>
      <c r="M326">
        <v>1.6260162601626001E-3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158</v>
      </c>
      <c r="F327">
        <v>761</v>
      </c>
      <c r="G327">
        <v>603</v>
      </c>
      <c r="H327">
        <v>127</v>
      </c>
      <c r="I327">
        <v>31</v>
      </c>
      <c r="J327">
        <v>634</v>
      </c>
      <c r="K327">
        <v>0.80379746835443</v>
      </c>
      <c r="L327">
        <v>0.16688567674113</v>
      </c>
      <c r="M327">
        <v>0.207621550591327</v>
      </c>
      <c r="N327">
        <v>0.27638737758433002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218</v>
      </c>
      <c r="F328">
        <v>225</v>
      </c>
      <c r="G328">
        <v>7</v>
      </c>
      <c r="H328">
        <v>104</v>
      </c>
      <c r="I328">
        <v>114</v>
      </c>
      <c r="J328">
        <v>121</v>
      </c>
      <c r="K328">
        <v>0.47706422018348599</v>
      </c>
      <c r="L328">
        <v>0.46222222222222198</v>
      </c>
      <c r="M328">
        <v>0.96888888888888802</v>
      </c>
      <c r="N328">
        <v>0.469525959367945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444</v>
      </c>
      <c r="F329">
        <v>1230</v>
      </c>
      <c r="G329">
        <v>786</v>
      </c>
      <c r="H329">
        <v>437</v>
      </c>
      <c r="I329">
        <v>7</v>
      </c>
      <c r="J329">
        <v>793</v>
      </c>
      <c r="K329">
        <v>0.98423423423423395</v>
      </c>
      <c r="L329">
        <v>0.35528455284552801</v>
      </c>
      <c r="M329">
        <v>0.36097560975609699</v>
      </c>
      <c r="N329">
        <v>0.52210274790919897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720</v>
      </c>
      <c r="F330">
        <v>761</v>
      </c>
      <c r="G330">
        <v>41</v>
      </c>
      <c r="H330">
        <v>623</v>
      </c>
      <c r="I330">
        <v>97</v>
      </c>
      <c r="J330">
        <v>138</v>
      </c>
      <c r="K330">
        <v>0.86527777777777704</v>
      </c>
      <c r="L330">
        <v>0.818659658344283</v>
      </c>
      <c r="M330">
        <v>0.94612352168199698</v>
      </c>
      <c r="N330">
        <v>0.84132343011478705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219</v>
      </c>
      <c r="F331">
        <v>225</v>
      </c>
      <c r="G331">
        <v>6</v>
      </c>
      <c r="H331">
        <v>167</v>
      </c>
      <c r="I331">
        <v>52</v>
      </c>
      <c r="J331">
        <v>58</v>
      </c>
      <c r="K331">
        <v>0.76255707762557001</v>
      </c>
      <c r="L331">
        <v>0.74222222222222201</v>
      </c>
      <c r="M331">
        <v>0.97333333333333305</v>
      </c>
      <c r="N331">
        <v>0.75225225225225201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1216</v>
      </c>
      <c r="F332">
        <v>1230</v>
      </c>
      <c r="G332">
        <v>14</v>
      </c>
      <c r="H332">
        <v>1214</v>
      </c>
      <c r="I332">
        <v>2</v>
      </c>
      <c r="J332">
        <v>16</v>
      </c>
      <c r="K332">
        <v>0.99835526315789402</v>
      </c>
      <c r="L332">
        <v>0.98699186991869903</v>
      </c>
      <c r="M332">
        <v>0.98861788617886104</v>
      </c>
      <c r="N332">
        <v>0.99264104660670405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742</v>
      </c>
      <c r="F333">
        <v>761</v>
      </c>
      <c r="G333">
        <v>19</v>
      </c>
      <c r="H333">
        <v>643</v>
      </c>
      <c r="I333">
        <v>99</v>
      </c>
      <c r="J333">
        <v>118</v>
      </c>
      <c r="K333">
        <v>0.86657681940700804</v>
      </c>
      <c r="L333">
        <v>0.84494086727989404</v>
      </c>
      <c r="M333">
        <v>0.97503285151116903</v>
      </c>
      <c r="N333">
        <v>0.85562208915502302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215</v>
      </c>
      <c r="F334">
        <v>225</v>
      </c>
      <c r="G334">
        <v>10</v>
      </c>
      <c r="H334">
        <v>164</v>
      </c>
      <c r="I334">
        <v>51</v>
      </c>
      <c r="J334">
        <v>61</v>
      </c>
      <c r="K334">
        <v>0.76279069767441798</v>
      </c>
      <c r="L334">
        <v>0.72888888888888803</v>
      </c>
      <c r="M334">
        <v>0.95555555555555505</v>
      </c>
      <c r="N334">
        <v>0.74545454545454504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1006</v>
      </c>
      <c r="F335">
        <v>1035</v>
      </c>
      <c r="G335">
        <v>29</v>
      </c>
      <c r="H335">
        <v>994</v>
      </c>
      <c r="I335">
        <v>12</v>
      </c>
      <c r="J335">
        <v>41</v>
      </c>
      <c r="K335">
        <v>0.98807157057654005</v>
      </c>
      <c r="L335">
        <v>0.96038647342995098</v>
      </c>
      <c r="M335">
        <v>0.97198067632850205</v>
      </c>
      <c r="N335">
        <v>0.97403233708966197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756</v>
      </c>
      <c r="F336">
        <v>827</v>
      </c>
      <c r="G336">
        <v>71</v>
      </c>
      <c r="H336">
        <v>675</v>
      </c>
      <c r="I336">
        <v>81</v>
      </c>
      <c r="J336">
        <v>152</v>
      </c>
      <c r="K336">
        <v>0.89285714285714202</v>
      </c>
      <c r="L336">
        <v>0.81620314389359105</v>
      </c>
      <c r="M336">
        <v>0.91414752116082199</v>
      </c>
      <c r="N336">
        <v>0.852811118130132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223</v>
      </c>
      <c r="F337">
        <v>243</v>
      </c>
      <c r="G337">
        <v>20</v>
      </c>
      <c r="H337">
        <v>126</v>
      </c>
      <c r="I337">
        <v>97</v>
      </c>
      <c r="J337">
        <v>117</v>
      </c>
      <c r="K337">
        <v>0.56502242152466298</v>
      </c>
      <c r="L337">
        <v>0.51851851851851805</v>
      </c>
      <c r="M337">
        <v>0.91769547325102796</v>
      </c>
      <c r="N337">
        <v>0.54077253218884103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910</v>
      </c>
      <c r="F338">
        <v>1035</v>
      </c>
      <c r="G338">
        <v>125</v>
      </c>
      <c r="H338">
        <v>892</v>
      </c>
      <c r="I338">
        <v>18</v>
      </c>
      <c r="J338">
        <v>143</v>
      </c>
      <c r="K338">
        <v>0.98021978021977996</v>
      </c>
      <c r="L338">
        <v>0.86183574879226998</v>
      </c>
      <c r="M338">
        <v>0.87922705314009597</v>
      </c>
      <c r="N338">
        <v>0.91722365038560405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815</v>
      </c>
      <c r="F339">
        <v>827</v>
      </c>
      <c r="G339">
        <v>12</v>
      </c>
      <c r="H339">
        <v>738</v>
      </c>
      <c r="I339">
        <v>77</v>
      </c>
      <c r="J339">
        <v>89</v>
      </c>
      <c r="K339">
        <v>0.90552147239263803</v>
      </c>
      <c r="L339">
        <v>0.89238210399032603</v>
      </c>
      <c r="M339">
        <v>0.98548972188633599</v>
      </c>
      <c r="N339">
        <v>0.89890377588306902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210</v>
      </c>
      <c r="F340">
        <v>243</v>
      </c>
      <c r="G340">
        <v>33</v>
      </c>
      <c r="H340">
        <v>151</v>
      </c>
      <c r="I340">
        <v>59</v>
      </c>
      <c r="J340">
        <v>92</v>
      </c>
      <c r="K340">
        <v>0.71904761904761905</v>
      </c>
      <c r="L340">
        <v>0.62139917695473201</v>
      </c>
      <c r="M340">
        <v>0.86419753086419704</v>
      </c>
      <c r="N340">
        <v>0.66666666666666596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1037</v>
      </c>
      <c r="F341">
        <v>1035</v>
      </c>
      <c r="G341">
        <v>2</v>
      </c>
      <c r="H341">
        <v>1029</v>
      </c>
      <c r="I341">
        <v>8</v>
      </c>
      <c r="J341">
        <v>6</v>
      </c>
      <c r="K341">
        <v>0.99228543876566999</v>
      </c>
      <c r="L341">
        <v>0.99420289855072397</v>
      </c>
      <c r="M341">
        <v>1.00193236714975</v>
      </c>
      <c r="N341">
        <v>0.99324324324324298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834</v>
      </c>
      <c r="F342">
        <v>827</v>
      </c>
      <c r="G342">
        <v>7</v>
      </c>
      <c r="H342">
        <v>752</v>
      </c>
      <c r="I342">
        <v>82</v>
      </c>
      <c r="J342">
        <v>75</v>
      </c>
      <c r="K342">
        <v>0.90167865707434003</v>
      </c>
      <c r="L342">
        <v>0.90931076178960102</v>
      </c>
      <c r="M342">
        <v>1.00846432889963</v>
      </c>
      <c r="N342">
        <v>0.90547862733293205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242</v>
      </c>
      <c r="F343">
        <v>243</v>
      </c>
      <c r="G343">
        <v>1</v>
      </c>
      <c r="H343">
        <v>167</v>
      </c>
      <c r="I343">
        <v>75</v>
      </c>
      <c r="J343">
        <v>76</v>
      </c>
      <c r="K343">
        <v>0.69008264462809898</v>
      </c>
      <c r="L343">
        <v>0.687242798353909</v>
      </c>
      <c r="M343">
        <v>0.99588477366255101</v>
      </c>
      <c r="N343">
        <v>0.68865979381443299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1082</v>
      </c>
      <c r="F344">
        <v>1107</v>
      </c>
      <c r="G344">
        <v>25</v>
      </c>
      <c r="H344">
        <v>1066</v>
      </c>
      <c r="I344">
        <v>16</v>
      </c>
      <c r="J344">
        <v>41</v>
      </c>
      <c r="K344">
        <v>0.98521256931608103</v>
      </c>
      <c r="L344">
        <v>0.96296296296296202</v>
      </c>
      <c r="M344">
        <v>0.97741644083107404</v>
      </c>
      <c r="N344">
        <v>0.97396071265417905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587</v>
      </c>
      <c r="F345">
        <v>701</v>
      </c>
      <c r="G345">
        <v>114</v>
      </c>
      <c r="H345">
        <v>549</v>
      </c>
      <c r="I345">
        <v>38</v>
      </c>
      <c r="J345">
        <v>152</v>
      </c>
      <c r="K345">
        <v>0.93526405451448003</v>
      </c>
      <c r="L345">
        <v>0.78316690442225301</v>
      </c>
      <c r="M345">
        <v>0.83737517831668995</v>
      </c>
      <c r="N345">
        <v>0.85248447204968902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192</v>
      </c>
      <c r="F346">
        <v>266</v>
      </c>
      <c r="G346">
        <v>74</v>
      </c>
      <c r="H346">
        <v>125</v>
      </c>
      <c r="I346">
        <v>67</v>
      </c>
      <c r="J346">
        <v>141</v>
      </c>
      <c r="K346">
        <v>0.65104166666666596</v>
      </c>
      <c r="L346">
        <v>0.46992481203007502</v>
      </c>
      <c r="M346">
        <v>0.721804511278195</v>
      </c>
      <c r="N346">
        <v>0.54585152838427897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1046</v>
      </c>
      <c r="F347">
        <v>1107</v>
      </c>
      <c r="G347">
        <v>61</v>
      </c>
      <c r="H347">
        <v>1035</v>
      </c>
      <c r="I347">
        <v>11</v>
      </c>
      <c r="J347">
        <v>72</v>
      </c>
      <c r="K347">
        <v>0.98948374760994195</v>
      </c>
      <c r="L347">
        <v>0.93495934959349503</v>
      </c>
      <c r="M347">
        <v>0.94489611562782205</v>
      </c>
      <c r="N347">
        <v>0.96144914073385901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618</v>
      </c>
      <c r="F348">
        <v>701</v>
      </c>
      <c r="G348">
        <v>83</v>
      </c>
      <c r="H348">
        <v>580</v>
      </c>
      <c r="I348">
        <v>38</v>
      </c>
      <c r="J348">
        <v>121</v>
      </c>
      <c r="K348">
        <v>0.93851132686084104</v>
      </c>
      <c r="L348">
        <v>0.82738944365192502</v>
      </c>
      <c r="M348">
        <v>0.88159771754636196</v>
      </c>
      <c r="N348">
        <v>0.87945413191811905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228</v>
      </c>
      <c r="F349">
        <v>266</v>
      </c>
      <c r="G349">
        <v>38</v>
      </c>
      <c r="H349">
        <v>181</v>
      </c>
      <c r="I349">
        <v>47</v>
      </c>
      <c r="J349">
        <v>85</v>
      </c>
      <c r="K349">
        <v>0.79385964912280704</v>
      </c>
      <c r="L349">
        <v>0.68045112781954797</v>
      </c>
      <c r="M349">
        <v>0.85714285714285698</v>
      </c>
      <c r="N349">
        <v>0.73279352226720595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1094</v>
      </c>
      <c r="F350">
        <v>1107</v>
      </c>
      <c r="G350">
        <v>13</v>
      </c>
      <c r="H350">
        <v>1090</v>
      </c>
      <c r="I350">
        <v>4</v>
      </c>
      <c r="J350">
        <v>17</v>
      </c>
      <c r="K350">
        <v>0.99634369287020097</v>
      </c>
      <c r="L350">
        <v>0.98464317976513005</v>
      </c>
      <c r="M350">
        <v>0.988256549232159</v>
      </c>
      <c r="N350">
        <v>0.99045888232621504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692</v>
      </c>
      <c r="F351">
        <v>701</v>
      </c>
      <c r="G351">
        <v>9</v>
      </c>
      <c r="H351">
        <v>641</v>
      </c>
      <c r="I351">
        <v>51</v>
      </c>
      <c r="J351">
        <v>60</v>
      </c>
      <c r="K351">
        <v>0.92630057803468202</v>
      </c>
      <c r="L351">
        <v>0.91440798858773098</v>
      </c>
      <c r="M351">
        <v>0.98716119828815896</v>
      </c>
      <c r="N351">
        <v>0.92031586503948304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254</v>
      </c>
      <c r="F352">
        <v>266</v>
      </c>
      <c r="G352">
        <v>12</v>
      </c>
      <c r="H352">
        <v>190</v>
      </c>
      <c r="I352">
        <v>64</v>
      </c>
      <c r="J352">
        <v>76</v>
      </c>
      <c r="K352">
        <v>0.74803149606299202</v>
      </c>
      <c r="L352">
        <v>0.71428571428571397</v>
      </c>
      <c r="M352">
        <v>0.95488721804511201</v>
      </c>
      <c r="N352">
        <v>0.73076923076922995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1070</v>
      </c>
      <c r="F353">
        <v>1014</v>
      </c>
      <c r="G353">
        <v>56</v>
      </c>
      <c r="H353">
        <v>1000</v>
      </c>
      <c r="I353">
        <v>70</v>
      </c>
      <c r="J353">
        <v>14</v>
      </c>
      <c r="K353">
        <v>0.934579439252336</v>
      </c>
      <c r="L353">
        <v>0.98619329388560095</v>
      </c>
      <c r="M353">
        <v>1.05522682445759</v>
      </c>
      <c r="N353">
        <v>0.959692898272552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663</v>
      </c>
      <c r="F354">
        <v>656</v>
      </c>
      <c r="G354">
        <v>7</v>
      </c>
      <c r="H354">
        <v>591</v>
      </c>
      <c r="I354">
        <v>72</v>
      </c>
      <c r="J354">
        <v>65</v>
      </c>
      <c r="K354">
        <v>0.89140271493212597</v>
      </c>
      <c r="L354">
        <v>0.90091463414634099</v>
      </c>
      <c r="M354">
        <v>1.01067073170731</v>
      </c>
      <c r="N354">
        <v>0.89613343442001503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215</v>
      </c>
      <c r="F355">
        <v>247</v>
      </c>
      <c r="G355">
        <v>32</v>
      </c>
      <c r="H355">
        <v>163</v>
      </c>
      <c r="I355">
        <v>52</v>
      </c>
      <c r="J355">
        <v>84</v>
      </c>
      <c r="K355">
        <v>0.75813953488371999</v>
      </c>
      <c r="L355">
        <v>0.65991902834008098</v>
      </c>
      <c r="M355">
        <v>0.87044534412955399</v>
      </c>
      <c r="N355">
        <v>0.70562770562770505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704</v>
      </c>
      <c r="F356">
        <v>1014</v>
      </c>
      <c r="G356">
        <v>310</v>
      </c>
      <c r="H356">
        <v>689</v>
      </c>
      <c r="I356">
        <v>15</v>
      </c>
      <c r="J356">
        <v>325</v>
      </c>
      <c r="K356">
        <v>0.97869318181818099</v>
      </c>
      <c r="L356">
        <v>0.67948717948717896</v>
      </c>
      <c r="M356">
        <v>0.69428007889546295</v>
      </c>
      <c r="N356">
        <v>0.80209545983701902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696</v>
      </c>
      <c r="F357">
        <v>656</v>
      </c>
      <c r="G357">
        <v>40</v>
      </c>
      <c r="H357">
        <v>605</v>
      </c>
      <c r="I357">
        <v>91</v>
      </c>
      <c r="J357">
        <v>51</v>
      </c>
      <c r="K357">
        <v>0.86925287356321801</v>
      </c>
      <c r="L357">
        <v>0.92225609756097504</v>
      </c>
      <c r="M357">
        <v>1.0609756097560901</v>
      </c>
      <c r="N357">
        <v>0.89497041420118295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221</v>
      </c>
      <c r="F358">
        <v>247</v>
      </c>
      <c r="G358">
        <v>26</v>
      </c>
      <c r="H358">
        <v>181</v>
      </c>
      <c r="I358">
        <v>40</v>
      </c>
      <c r="J358">
        <v>66</v>
      </c>
      <c r="K358">
        <v>0.81900452488687703</v>
      </c>
      <c r="L358">
        <v>0.73279352226720595</v>
      </c>
      <c r="M358">
        <v>0.89473684210526305</v>
      </c>
      <c r="N358">
        <v>0.77350427350427298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1069</v>
      </c>
      <c r="F359">
        <v>1014</v>
      </c>
      <c r="G359">
        <v>55</v>
      </c>
      <c r="H359">
        <v>1010</v>
      </c>
      <c r="I359">
        <v>59</v>
      </c>
      <c r="J359">
        <v>4</v>
      </c>
      <c r="K359">
        <v>0.94480823199251596</v>
      </c>
      <c r="L359">
        <v>0.99605522682445702</v>
      </c>
      <c r="M359">
        <v>1.0542406311637</v>
      </c>
      <c r="N359">
        <v>0.96975516082573199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658</v>
      </c>
      <c r="F360">
        <v>656</v>
      </c>
      <c r="G360">
        <v>2</v>
      </c>
      <c r="H360">
        <v>600</v>
      </c>
      <c r="I360">
        <v>58</v>
      </c>
      <c r="J360">
        <v>56</v>
      </c>
      <c r="K360">
        <v>0.91185410334346495</v>
      </c>
      <c r="L360">
        <v>0.91463414634146301</v>
      </c>
      <c r="M360">
        <v>1.0030487804878001</v>
      </c>
      <c r="N360">
        <v>0.91324200913242004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204</v>
      </c>
      <c r="F361">
        <v>247</v>
      </c>
      <c r="G361">
        <v>43</v>
      </c>
      <c r="H361">
        <v>162</v>
      </c>
      <c r="I361">
        <v>42</v>
      </c>
      <c r="J361">
        <v>85</v>
      </c>
      <c r="K361">
        <v>0.79411764705882304</v>
      </c>
      <c r="L361">
        <v>0.65587044534412897</v>
      </c>
      <c r="M361">
        <v>0.82591093117408898</v>
      </c>
      <c r="N361">
        <v>0.71840354767184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1089</v>
      </c>
      <c r="F362">
        <v>1070</v>
      </c>
      <c r="G362">
        <v>19</v>
      </c>
      <c r="H362">
        <v>1061</v>
      </c>
      <c r="I362">
        <v>28</v>
      </c>
      <c r="J362">
        <v>9</v>
      </c>
      <c r="K362">
        <v>0.97428833792470104</v>
      </c>
      <c r="L362">
        <v>0.99158878504672898</v>
      </c>
      <c r="M362">
        <v>1.0177570093457899</v>
      </c>
      <c r="N362">
        <v>0.98286243631310699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715</v>
      </c>
      <c r="F363">
        <v>700</v>
      </c>
      <c r="G363">
        <v>15</v>
      </c>
      <c r="H363">
        <v>613</v>
      </c>
      <c r="I363">
        <v>102</v>
      </c>
      <c r="J363">
        <v>87</v>
      </c>
      <c r="K363">
        <v>0.85734265734265702</v>
      </c>
      <c r="L363">
        <v>0.875714285714285</v>
      </c>
      <c r="M363">
        <v>1.02142857142857</v>
      </c>
      <c r="N363">
        <v>0.86643109540635999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227</v>
      </c>
      <c r="F364">
        <v>239</v>
      </c>
      <c r="G364">
        <v>12</v>
      </c>
      <c r="H364">
        <v>148</v>
      </c>
      <c r="I364">
        <v>79</v>
      </c>
      <c r="J364">
        <v>91</v>
      </c>
      <c r="K364">
        <v>0.65198237885462496</v>
      </c>
      <c r="L364">
        <v>0.61924686192468603</v>
      </c>
      <c r="M364">
        <v>0.94979079497907903</v>
      </c>
      <c r="N364">
        <v>0.63519313304721003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</v>
      </c>
      <c r="F365">
        <v>1070</v>
      </c>
      <c r="G365">
        <v>962</v>
      </c>
      <c r="H365">
        <v>105</v>
      </c>
      <c r="I365">
        <v>3</v>
      </c>
      <c r="J365">
        <v>965</v>
      </c>
      <c r="K365">
        <v>0.97222222222222199</v>
      </c>
      <c r="L365">
        <v>9.8130841121495296E-2</v>
      </c>
      <c r="M365">
        <v>0.10093457943925201</v>
      </c>
      <c r="N365">
        <v>0.178268251273344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653</v>
      </c>
      <c r="F366">
        <v>700</v>
      </c>
      <c r="G366">
        <v>47</v>
      </c>
      <c r="H366">
        <v>587</v>
      </c>
      <c r="I366">
        <v>66</v>
      </c>
      <c r="J366">
        <v>113</v>
      </c>
      <c r="K366">
        <v>0.89892802450229703</v>
      </c>
      <c r="L366">
        <v>0.83857142857142797</v>
      </c>
      <c r="M366">
        <v>0.93285714285714205</v>
      </c>
      <c r="N366">
        <v>0.86770140428677001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216</v>
      </c>
      <c r="F367">
        <v>239</v>
      </c>
      <c r="G367">
        <v>23</v>
      </c>
      <c r="H367">
        <v>160</v>
      </c>
      <c r="I367">
        <v>56</v>
      </c>
      <c r="J367">
        <v>79</v>
      </c>
      <c r="K367">
        <v>0.74074074074074003</v>
      </c>
      <c r="L367">
        <v>0.669456066945606</v>
      </c>
      <c r="M367">
        <v>0.90376569037656895</v>
      </c>
      <c r="N367">
        <v>0.70329670329670302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1070</v>
      </c>
      <c r="F368">
        <v>1070</v>
      </c>
      <c r="G368">
        <v>0</v>
      </c>
      <c r="H368">
        <v>1067</v>
      </c>
      <c r="I368">
        <v>3</v>
      </c>
      <c r="J368">
        <v>3</v>
      </c>
      <c r="K368">
        <v>0.99719626168224296</v>
      </c>
      <c r="L368">
        <v>0.99719626168224296</v>
      </c>
      <c r="M368">
        <v>1</v>
      </c>
      <c r="N368">
        <v>0.99719626168224296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674</v>
      </c>
      <c r="F369">
        <v>700</v>
      </c>
      <c r="G369">
        <v>26</v>
      </c>
      <c r="H369">
        <v>605</v>
      </c>
      <c r="I369">
        <v>69</v>
      </c>
      <c r="J369">
        <v>95</v>
      </c>
      <c r="K369">
        <v>0.89762611275964299</v>
      </c>
      <c r="L369">
        <v>0.86428571428571399</v>
      </c>
      <c r="M369">
        <v>0.96285714285714197</v>
      </c>
      <c r="N369">
        <v>0.88064046579330402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222</v>
      </c>
      <c r="F370">
        <v>239</v>
      </c>
      <c r="G370">
        <v>17</v>
      </c>
      <c r="H370">
        <v>174</v>
      </c>
      <c r="I370">
        <v>48</v>
      </c>
      <c r="J370">
        <v>65</v>
      </c>
      <c r="K370">
        <v>0.78378378378378299</v>
      </c>
      <c r="L370">
        <v>0.72803347280334696</v>
      </c>
      <c r="M370">
        <v>0.92887029288702905</v>
      </c>
      <c r="N370">
        <v>0.75488069414316605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1110</v>
      </c>
      <c r="F371">
        <v>1007</v>
      </c>
      <c r="G371">
        <v>103</v>
      </c>
      <c r="H371">
        <v>1007</v>
      </c>
      <c r="I371">
        <v>103</v>
      </c>
      <c r="J371">
        <v>0</v>
      </c>
      <c r="K371">
        <v>0.90720720720720704</v>
      </c>
      <c r="L371">
        <v>1</v>
      </c>
      <c r="M371">
        <v>1.10228401191658</v>
      </c>
      <c r="N371">
        <v>0.95134624468587603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712</v>
      </c>
      <c r="F372">
        <v>641</v>
      </c>
      <c r="G372">
        <v>71</v>
      </c>
      <c r="H372">
        <v>589</v>
      </c>
      <c r="I372">
        <v>123</v>
      </c>
      <c r="J372">
        <v>52</v>
      </c>
      <c r="K372">
        <v>0.827247191011236</v>
      </c>
      <c r="L372">
        <v>0.91887675507020194</v>
      </c>
      <c r="M372">
        <v>1.11076443057722</v>
      </c>
      <c r="N372">
        <v>0.87065779748706495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280</v>
      </c>
      <c r="F373">
        <v>204</v>
      </c>
      <c r="G373">
        <v>76</v>
      </c>
      <c r="H373">
        <v>168</v>
      </c>
      <c r="I373">
        <v>112</v>
      </c>
      <c r="J373">
        <v>36</v>
      </c>
      <c r="K373">
        <v>0.6</v>
      </c>
      <c r="L373">
        <v>0.82352941176470495</v>
      </c>
      <c r="M373">
        <v>1.37254901960784</v>
      </c>
      <c r="N373">
        <v>0.69421487603305698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1051</v>
      </c>
      <c r="F374">
        <v>1007</v>
      </c>
      <c r="G374">
        <v>44</v>
      </c>
      <c r="H374">
        <v>1007</v>
      </c>
      <c r="I374">
        <v>44</v>
      </c>
      <c r="J374">
        <v>0</v>
      </c>
      <c r="K374">
        <v>0.95813510941960001</v>
      </c>
      <c r="L374">
        <v>1</v>
      </c>
      <c r="M374">
        <v>1.0436941410128999</v>
      </c>
      <c r="N374">
        <v>0.97862001943634502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663</v>
      </c>
      <c r="F375">
        <v>641</v>
      </c>
      <c r="G375">
        <v>22</v>
      </c>
      <c r="H375">
        <v>557</v>
      </c>
      <c r="I375">
        <v>106</v>
      </c>
      <c r="J375">
        <v>84</v>
      </c>
      <c r="K375">
        <v>0.84012066365007498</v>
      </c>
      <c r="L375">
        <v>0.86895475819032697</v>
      </c>
      <c r="M375">
        <v>1.0343213728549101</v>
      </c>
      <c r="N375">
        <v>0.85429447852760698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231</v>
      </c>
      <c r="F376">
        <v>204</v>
      </c>
      <c r="G376">
        <v>27</v>
      </c>
      <c r="H376">
        <v>149</v>
      </c>
      <c r="I376">
        <v>82</v>
      </c>
      <c r="J376">
        <v>55</v>
      </c>
      <c r="K376">
        <v>0.64502164502164505</v>
      </c>
      <c r="L376">
        <v>0.73039215686274495</v>
      </c>
      <c r="M376">
        <v>1.1323529411764699</v>
      </c>
      <c r="N376">
        <v>0.685057471264367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1018</v>
      </c>
      <c r="F377">
        <v>1007</v>
      </c>
      <c r="G377">
        <v>11</v>
      </c>
      <c r="H377">
        <v>1006</v>
      </c>
      <c r="I377">
        <v>12</v>
      </c>
      <c r="J377">
        <v>1</v>
      </c>
      <c r="K377">
        <v>0.98821218074656103</v>
      </c>
      <c r="L377">
        <v>0.99900695134061501</v>
      </c>
      <c r="M377">
        <v>1.01092353525322</v>
      </c>
      <c r="N377">
        <v>0.99358024691358005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635</v>
      </c>
      <c r="F378">
        <v>641</v>
      </c>
      <c r="G378">
        <v>6</v>
      </c>
      <c r="H378">
        <v>553</v>
      </c>
      <c r="I378">
        <v>82</v>
      </c>
      <c r="J378">
        <v>88</v>
      </c>
      <c r="K378">
        <v>0.87086614173228305</v>
      </c>
      <c r="L378">
        <v>0.86271450858034304</v>
      </c>
      <c r="M378">
        <v>0.99063962558502305</v>
      </c>
      <c r="N378">
        <v>0.86677115987460795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215</v>
      </c>
      <c r="F379">
        <v>204</v>
      </c>
      <c r="G379">
        <v>11</v>
      </c>
      <c r="H379">
        <v>153</v>
      </c>
      <c r="I379">
        <v>62</v>
      </c>
      <c r="J379">
        <v>51</v>
      </c>
      <c r="K379">
        <v>0.71162790697674405</v>
      </c>
      <c r="L379">
        <v>0.75</v>
      </c>
      <c r="M379">
        <v>1.0539215686274499</v>
      </c>
      <c r="N379">
        <v>0.730310262529832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1045</v>
      </c>
      <c r="F380">
        <v>1000</v>
      </c>
      <c r="G380">
        <v>45</v>
      </c>
      <c r="H380">
        <v>997</v>
      </c>
      <c r="I380">
        <v>48</v>
      </c>
      <c r="J380">
        <v>3</v>
      </c>
      <c r="K380">
        <v>0.95406698564593295</v>
      </c>
      <c r="L380">
        <v>0.997</v>
      </c>
      <c r="M380">
        <v>1.0449999999999999</v>
      </c>
      <c r="N380">
        <v>0.975061124694376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824</v>
      </c>
      <c r="F381">
        <v>815</v>
      </c>
      <c r="G381">
        <v>9</v>
      </c>
      <c r="H381">
        <v>748</v>
      </c>
      <c r="I381">
        <v>76</v>
      </c>
      <c r="J381">
        <v>67</v>
      </c>
      <c r="K381">
        <v>0.90776699029126195</v>
      </c>
      <c r="L381">
        <v>0.91779141104294404</v>
      </c>
      <c r="M381">
        <v>1.01104294478527</v>
      </c>
      <c r="N381">
        <v>0.91275167785234901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275</v>
      </c>
      <c r="F382">
        <v>216</v>
      </c>
      <c r="G382">
        <v>59</v>
      </c>
      <c r="H382">
        <v>156</v>
      </c>
      <c r="I382">
        <v>119</v>
      </c>
      <c r="J382">
        <v>60</v>
      </c>
      <c r="K382">
        <v>0.56727272727272704</v>
      </c>
      <c r="L382">
        <v>0.72222222222222199</v>
      </c>
      <c r="M382">
        <v>1.2731481481481399</v>
      </c>
      <c r="N382">
        <v>0.63543788187372696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990</v>
      </c>
      <c r="F383">
        <v>1000</v>
      </c>
      <c r="G383">
        <v>10</v>
      </c>
      <c r="H383">
        <v>979</v>
      </c>
      <c r="I383">
        <v>11</v>
      </c>
      <c r="J383">
        <v>21</v>
      </c>
      <c r="K383">
        <v>0.98888888888888804</v>
      </c>
      <c r="L383">
        <v>0.97899999999999998</v>
      </c>
      <c r="M383">
        <v>0.99</v>
      </c>
      <c r="N383">
        <v>0.98391959798994899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833</v>
      </c>
      <c r="F384">
        <v>815</v>
      </c>
      <c r="G384">
        <v>18</v>
      </c>
      <c r="H384">
        <v>761</v>
      </c>
      <c r="I384">
        <v>72</v>
      </c>
      <c r="J384">
        <v>54</v>
      </c>
      <c r="K384">
        <v>0.91356542617046799</v>
      </c>
      <c r="L384">
        <v>0.93374233128834305</v>
      </c>
      <c r="M384">
        <v>1.02208588957055</v>
      </c>
      <c r="N384">
        <v>0.92354368932038799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224</v>
      </c>
      <c r="F385">
        <v>216</v>
      </c>
      <c r="G385">
        <v>8</v>
      </c>
      <c r="H385">
        <v>158</v>
      </c>
      <c r="I385">
        <v>66</v>
      </c>
      <c r="J385">
        <v>58</v>
      </c>
      <c r="K385">
        <v>0.70535714285714202</v>
      </c>
      <c r="L385">
        <v>0.73148148148148096</v>
      </c>
      <c r="M385">
        <v>1.0370370370370301</v>
      </c>
      <c r="N385">
        <v>0.71818181818181803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1006</v>
      </c>
      <c r="F386">
        <v>1000</v>
      </c>
      <c r="G386">
        <v>6</v>
      </c>
      <c r="H386">
        <v>995</v>
      </c>
      <c r="I386">
        <v>11</v>
      </c>
      <c r="J386">
        <v>5</v>
      </c>
      <c r="K386">
        <v>0.98906560636182905</v>
      </c>
      <c r="L386">
        <v>0.995</v>
      </c>
      <c r="M386">
        <v>1.006</v>
      </c>
      <c r="N386">
        <v>0.99202392821535401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815</v>
      </c>
      <c r="F387">
        <v>815</v>
      </c>
      <c r="G387">
        <v>0</v>
      </c>
      <c r="H387">
        <v>756</v>
      </c>
      <c r="I387">
        <v>59</v>
      </c>
      <c r="J387">
        <v>59</v>
      </c>
      <c r="K387">
        <v>0.92760736196319005</v>
      </c>
      <c r="L387">
        <v>0.92760736196319005</v>
      </c>
      <c r="M387">
        <v>1</v>
      </c>
      <c r="N387">
        <v>0.92760736196319005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217</v>
      </c>
      <c r="F388">
        <v>216</v>
      </c>
      <c r="G388">
        <v>1</v>
      </c>
      <c r="H388">
        <v>161</v>
      </c>
      <c r="I388">
        <v>56</v>
      </c>
      <c r="J388">
        <v>55</v>
      </c>
      <c r="K388">
        <v>0.74193548387096697</v>
      </c>
      <c r="L388">
        <v>0.74537037037037002</v>
      </c>
      <c r="M388">
        <v>1.00462962962962</v>
      </c>
      <c r="N388">
        <v>0.74364896073902997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1048</v>
      </c>
      <c r="F389">
        <v>1052</v>
      </c>
      <c r="G389">
        <v>4</v>
      </c>
      <c r="H389">
        <v>1044</v>
      </c>
      <c r="I389">
        <v>4</v>
      </c>
      <c r="J389">
        <v>8</v>
      </c>
      <c r="K389">
        <v>0.99618320610686995</v>
      </c>
      <c r="L389">
        <v>0.99239543726235702</v>
      </c>
      <c r="M389">
        <v>0.99619771863117801</v>
      </c>
      <c r="N389">
        <v>0.994285714285714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850</v>
      </c>
      <c r="F390">
        <v>913</v>
      </c>
      <c r="G390">
        <v>63</v>
      </c>
      <c r="H390">
        <v>787</v>
      </c>
      <c r="I390">
        <v>63</v>
      </c>
      <c r="J390">
        <v>126</v>
      </c>
      <c r="K390">
        <v>0.92588235294117605</v>
      </c>
      <c r="L390">
        <v>0.86199342825848801</v>
      </c>
      <c r="M390">
        <v>0.93099671412924401</v>
      </c>
      <c r="N390">
        <v>0.89279636982416299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204</v>
      </c>
      <c r="F391">
        <v>217</v>
      </c>
      <c r="G391">
        <v>13</v>
      </c>
      <c r="H391">
        <v>132</v>
      </c>
      <c r="I391">
        <v>72</v>
      </c>
      <c r="J391">
        <v>85</v>
      </c>
      <c r="K391">
        <v>0.64705882352941102</v>
      </c>
      <c r="L391">
        <v>0.60829493087557596</v>
      </c>
      <c r="M391">
        <v>0.94009216589861699</v>
      </c>
      <c r="N391">
        <v>0.62707838479809896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1016</v>
      </c>
      <c r="F392">
        <v>1052</v>
      </c>
      <c r="G392">
        <v>36</v>
      </c>
      <c r="H392">
        <v>1006</v>
      </c>
      <c r="I392">
        <v>10</v>
      </c>
      <c r="J392">
        <v>46</v>
      </c>
      <c r="K392">
        <v>0.99015748031495998</v>
      </c>
      <c r="L392">
        <v>0.95627376425855504</v>
      </c>
      <c r="M392">
        <v>0.96577946768060796</v>
      </c>
      <c r="N392">
        <v>0.97292069632495104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887</v>
      </c>
      <c r="F393">
        <v>913</v>
      </c>
      <c r="G393">
        <v>26</v>
      </c>
      <c r="H393">
        <v>823</v>
      </c>
      <c r="I393">
        <v>64</v>
      </c>
      <c r="J393">
        <v>90</v>
      </c>
      <c r="K393">
        <v>0.927846674182638</v>
      </c>
      <c r="L393">
        <v>0.90142387732749096</v>
      </c>
      <c r="M393">
        <v>0.97152245345016397</v>
      </c>
      <c r="N393">
        <v>0.91444444444444395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215</v>
      </c>
      <c r="F394">
        <v>217</v>
      </c>
      <c r="G394">
        <v>2</v>
      </c>
      <c r="H394">
        <v>156</v>
      </c>
      <c r="I394">
        <v>59</v>
      </c>
      <c r="J394">
        <v>61</v>
      </c>
      <c r="K394">
        <v>0.72558139534883703</v>
      </c>
      <c r="L394">
        <v>0.71889400921658897</v>
      </c>
      <c r="M394">
        <v>0.990783410138248</v>
      </c>
      <c r="N394">
        <v>0.72222222222222199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1052</v>
      </c>
      <c r="F395">
        <v>1052</v>
      </c>
      <c r="G395">
        <v>0</v>
      </c>
      <c r="H395">
        <v>1047</v>
      </c>
      <c r="I395">
        <v>5</v>
      </c>
      <c r="J395">
        <v>5</v>
      </c>
      <c r="K395">
        <v>0.99524714828897298</v>
      </c>
      <c r="L395">
        <v>0.99524714828897298</v>
      </c>
      <c r="M395">
        <v>1</v>
      </c>
      <c r="N395">
        <v>0.99524714828897298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884</v>
      </c>
      <c r="F396">
        <v>913</v>
      </c>
      <c r="G396">
        <v>29</v>
      </c>
      <c r="H396">
        <v>826</v>
      </c>
      <c r="I396">
        <v>58</v>
      </c>
      <c r="J396">
        <v>87</v>
      </c>
      <c r="K396">
        <v>0.934389140271493</v>
      </c>
      <c r="L396">
        <v>0.904709748083242</v>
      </c>
      <c r="M396">
        <v>0.96823658269441404</v>
      </c>
      <c r="N396">
        <v>0.91930996104618801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215</v>
      </c>
      <c r="F397">
        <v>217</v>
      </c>
      <c r="G397">
        <v>2</v>
      </c>
      <c r="H397">
        <v>161</v>
      </c>
      <c r="I397">
        <v>54</v>
      </c>
      <c r="J397">
        <v>56</v>
      </c>
      <c r="K397">
        <v>0.748837209302325</v>
      </c>
      <c r="L397">
        <v>0.74193548387096697</v>
      </c>
      <c r="M397">
        <v>0.990783410138248</v>
      </c>
      <c r="N397">
        <v>0.74537037037037002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1008</v>
      </c>
      <c r="F398">
        <v>964</v>
      </c>
      <c r="G398">
        <v>44</v>
      </c>
      <c r="H398">
        <v>964</v>
      </c>
      <c r="I398">
        <v>44</v>
      </c>
      <c r="J398">
        <v>0</v>
      </c>
      <c r="K398">
        <v>0.95634920634920595</v>
      </c>
      <c r="L398">
        <v>1</v>
      </c>
      <c r="M398">
        <v>1.0456431535269699</v>
      </c>
      <c r="N398">
        <v>0.977687626774847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753</v>
      </c>
      <c r="F399">
        <v>774</v>
      </c>
      <c r="G399">
        <v>21</v>
      </c>
      <c r="H399">
        <v>686</v>
      </c>
      <c r="I399">
        <v>67</v>
      </c>
      <c r="J399">
        <v>88</v>
      </c>
      <c r="K399">
        <v>0.91102257636122097</v>
      </c>
      <c r="L399">
        <v>0.88630490956072305</v>
      </c>
      <c r="M399">
        <v>0.97286821705426296</v>
      </c>
      <c r="N399">
        <v>0.89849377865094904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190</v>
      </c>
      <c r="F400">
        <v>218</v>
      </c>
      <c r="G400">
        <v>28</v>
      </c>
      <c r="H400">
        <v>149</v>
      </c>
      <c r="I400">
        <v>41</v>
      </c>
      <c r="J400">
        <v>69</v>
      </c>
      <c r="K400">
        <v>0.78421052631578902</v>
      </c>
      <c r="L400">
        <v>0.68348623853210999</v>
      </c>
      <c r="M400">
        <v>0.87155963302752204</v>
      </c>
      <c r="N400">
        <v>0.73039215686274495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954</v>
      </c>
      <c r="F401">
        <v>964</v>
      </c>
      <c r="G401">
        <v>10</v>
      </c>
      <c r="H401">
        <v>943</v>
      </c>
      <c r="I401">
        <v>11</v>
      </c>
      <c r="J401">
        <v>21</v>
      </c>
      <c r="K401">
        <v>0.98846960167714804</v>
      </c>
      <c r="L401">
        <v>0.97821576763485396</v>
      </c>
      <c r="M401">
        <v>0.98962655601659699</v>
      </c>
      <c r="N401">
        <v>0.98331595411887296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757</v>
      </c>
      <c r="F402">
        <v>774</v>
      </c>
      <c r="G402">
        <v>17</v>
      </c>
      <c r="H402">
        <v>699</v>
      </c>
      <c r="I402">
        <v>58</v>
      </c>
      <c r="J402">
        <v>75</v>
      </c>
      <c r="K402">
        <v>0.92338177014530998</v>
      </c>
      <c r="L402">
        <v>0.90310077519379806</v>
      </c>
      <c r="M402">
        <v>0.97803617571059398</v>
      </c>
      <c r="N402">
        <v>0.91312867406923504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206</v>
      </c>
      <c r="F403">
        <v>218</v>
      </c>
      <c r="G403">
        <v>12</v>
      </c>
      <c r="H403">
        <v>160</v>
      </c>
      <c r="I403">
        <v>46</v>
      </c>
      <c r="J403">
        <v>58</v>
      </c>
      <c r="K403">
        <v>0.77669902912621303</v>
      </c>
      <c r="L403">
        <v>0.73394495412843996</v>
      </c>
      <c r="M403">
        <v>0.94495412844036697</v>
      </c>
      <c r="N403">
        <v>0.75471698113207497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972</v>
      </c>
      <c r="F404">
        <v>964</v>
      </c>
      <c r="G404">
        <v>8</v>
      </c>
      <c r="H404">
        <v>961</v>
      </c>
      <c r="I404">
        <v>11</v>
      </c>
      <c r="J404">
        <v>3</v>
      </c>
      <c r="K404">
        <v>0.98868312757201604</v>
      </c>
      <c r="L404">
        <v>0.99688796680497904</v>
      </c>
      <c r="M404">
        <v>1.00829875518672</v>
      </c>
      <c r="N404">
        <v>0.99276859504132198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759</v>
      </c>
      <c r="F405">
        <v>774</v>
      </c>
      <c r="G405">
        <v>15</v>
      </c>
      <c r="H405">
        <v>695</v>
      </c>
      <c r="I405">
        <v>64</v>
      </c>
      <c r="J405">
        <v>79</v>
      </c>
      <c r="K405">
        <v>0.91567852437417596</v>
      </c>
      <c r="L405">
        <v>0.89793281653746704</v>
      </c>
      <c r="M405">
        <v>0.98062015503875899</v>
      </c>
      <c r="N405">
        <v>0.90671885192433099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217</v>
      </c>
      <c r="F406">
        <v>218</v>
      </c>
      <c r="G406">
        <v>1</v>
      </c>
      <c r="H406">
        <v>167</v>
      </c>
      <c r="I406">
        <v>50</v>
      </c>
      <c r="J406">
        <v>51</v>
      </c>
      <c r="K406">
        <v>0.76958525345622097</v>
      </c>
      <c r="L406">
        <v>0.76605504587155904</v>
      </c>
      <c r="M406">
        <v>0.99541284403669705</v>
      </c>
      <c r="N406">
        <v>0.76781609195402301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1124</v>
      </c>
      <c r="F407">
        <v>1109</v>
      </c>
      <c r="G407">
        <v>15</v>
      </c>
      <c r="H407">
        <v>1103</v>
      </c>
      <c r="I407">
        <v>21</v>
      </c>
      <c r="J407">
        <v>6</v>
      </c>
      <c r="K407">
        <v>0.98131672597864705</v>
      </c>
      <c r="L407">
        <v>0.99458972046889005</v>
      </c>
      <c r="M407">
        <v>1.0135256988277701</v>
      </c>
      <c r="N407">
        <v>0.98790864308105597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647</v>
      </c>
      <c r="F408">
        <v>681</v>
      </c>
      <c r="G408">
        <v>34</v>
      </c>
      <c r="H408">
        <v>558</v>
      </c>
      <c r="I408">
        <v>89</v>
      </c>
      <c r="J408">
        <v>123</v>
      </c>
      <c r="K408">
        <v>0.86244204018547099</v>
      </c>
      <c r="L408">
        <v>0.81938325991189398</v>
      </c>
      <c r="M408">
        <v>0.95007342143906004</v>
      </c>
      <c r="N408">
        <v>0.84036144578313199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267</v>
      </c>
      <c r="F409">
        <v>272</v>
      </c>
      <c r="G409">
        <v>5</v>
      </c>
      <c r="H409">
        <v>158</v>
      </c>
      <c r="I409">
        <v>109</v>
      </c>
      <c r="J409">
        <v>114</v>
      </c>
      <c r="K409">
        <v>0.59176029962546794</v>
      </c>
      <c r="L409">
        <v>0.58088235294117596</v>
      </c>
      <c r="M409">
        <v>0.98161764705882304</v>
      </c>
      <c r="N409">
        <v>0.58627087198515704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1139</v>
      </c>
      <c r="F410">
        <v>1109</v>
      </c>
      <c r="G410">
        <v>30</v>
      </c>
      <c r="H410">
        <v>1109</v>
      </c>
      <c r="I410">
        <v>30</v>
      </c>
      <c r="J410">
        <v>0</v>
      </c>
      <c r="K410">
        <v>0.97366110623353797</v>
      </c>
      <c r="L410">
        <v>1</v>
      </c>
      <c r="M410">
        <v>1.02705139765554</v>
      </c>
      <c r="N410">
        <v>0.98665480427046204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667</v>
      </c>
      <c r="F411">
        <v>681</v>
      </c>
      <c r="G411">
        <v>14</v>
      </c>
      <c r="H411">
        <v>592</v>
      </c>
      <c r="I411">
        <v>75</v>
      </c>
      <c r="J411">
        <v>89</v>
      </c>
      <c r="K411">
        <v>0.88755622188905503</v>
      </c>
      <c r="L411">
        <v>0.86930983847283405</v>
      </c>
      <c r="M411">
        <v>0.97944199706314194</v>
      </c>
      <c r="N411">
        <v>0.87833827893174998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259</v>
      </c>
      <c r="F412">
        <v>272</v>
      </c>
      <c r="G412">
        <v>13</v>
      </c>
      <c r="H412">
        <v>193</v>
      </c>
      <c r="I412">
        <v>66</v>
      </c>
      <c r="J412">
        <v>79</v>
      </c>
      <c r="K412">
        <v>0.74517374517374502</v>
      </c>
      <c r="L412">
        <v>0.70955882352941102</v>
      </c>
      <c r="M412">
        <v>0.95220588235294101</v>
      </c>
      <c r="N412">
        <v>0.72693032015065895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1109</v>
      </c>
      <c r="F413">
        <v>1109</v>
      </c>
      <c r="G413">
        <v>0</v>
      </c>
      <c r="H413">
        <v>1102</v>
      </c>
      <c r="I413">
        <v>7</v>
      </c>
      <c r="J413">
        <v>7</v>
      </c>
      <c r="K413">
        <v>0.99368800721370598</v>
      </c>
      <c r="L413">
        <v>0.99368800721370598</v>
      </c>
      <c r="M413">
        <v>1</v>
      </c>
      <c r="N413">
        <v>0.99368800721370598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681</v>
      </c>
      <c r="F414">
        <v>681</v>
      </c>
      <c r="G414">
        <v>0</v>
      </c>
      <c r="H414">
        <v>606</v>
      </c>
      <c r="I414">
        <v>75</v>
      </c>
      <c r="J414">
        <v>75</v>
      </c>
      <c r="K414">
        <v>0.889867841409691</v>
      </c>
      <c r="L414">
        <v>0.889867841409691</v>
      </c>
      <c r="M414">
        <v>1</v>
      </c>
      <c r="N414">
        <v>0.889867841409691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250</v>
      </c>
      <c r="F415">
        <v>272</v>
      </c>
      <c r="G415">
        <v>22</v>
      </c>
      <c r="H415">
        <v>202</v>
      </c>
      <c r="I415">
        <v>48</v>
      </c>
      <c r="J415">
        <v>70</v>
      </c>
      <c r="K415">
        <v>0.80800000000000005</v>
      </c>
      <c r="L415">
        <v>0.74264705882352899</v>
      </c>
      <c r="M415">
        <v>0.91911764705882304</v>
      </c>
      <c r="N415">
        <v>0.77394636015325602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1048</v>
      </c>
      <c r="F416">
        <v>1029</v>
      </c>
      <c r="G416">
        <v>19</v>
      </c>
      <c r="H416">
        <v>1028</v>
      </c>
      <c r="I416">
        <v>20</v>
      </c>
      <c r="J416">
        <v>1</v>
      </c>
      <c r="K416">
        <v>0.98091603053435095</v>
      </c>
      <c r="L416">
        <v>0.99902818270165195</v>
      </c>
      <c r="M416">
        <v>1.01846452866861</v>
      </c>
      <c r="N416">
        <v>0.989889263360616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821</v>
      </c>
      <c r="F417">
        <v>837</v>
      </c>
      <c r="G417">
        <v>16</v>
      </c>
      <c r="H417">
        <v>740</v>
      </c>
      <c r="I417">
        <v>81</v>
      </c>
      <c r="J417">
        <v>97</v>
      </c>
      <c r="K417">
        <v>0.90133982947624802</v>
      </c>
      <c r="L417">
        <v>0.88410991636797998</v>
      </c>
      <c r="M417">
        <v>0.98088410991636799</v>
      </c>
      <c r="N417">
        <v>0.89264173703256899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290</v>
      </c>
      <c r="F418">
        <v>240</v>
      </c>
      <c r="G418">
        <v>50</v>
      </c>
      <c r="H418">
        <v>162</v>
      </c>
      <c r="I418">
        <v>128</v>
      </c>
      <c r="J418">
        <v>78</v>
      </c>
      <c r="K418">
        <v>0.55862068965517198</v>
      </c>
      <c r="L418">
        <v>0.67500000000000004</v>
      </c>
      <c r="M418">
        <v>1.2083333333333299</v>
      </c>
      <c r="N418">
        <v>0.611320754716981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1019</v>
      </c>
      <c r="F419">
        <v>1029</v>
      </c>
      <c r="G419">
        <v>10</v>
      </c>
      <c r="H419">
        <v>1007</v>
      </c>
      <c r="I419">
        <v>12</v>
      </c>
      <c r="J419">
        <v>22</v>
      </c>
      <c r="K419">
        <v>0.98822374877330699</v>
      </c>
      <c r="L419">
        <v>0.97862001943634502</v>
      </c>
      <c r="M419">
        <v>0.99028182701652001</v>
      </c>
      <c r="N419">
        <v>0.9833984375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843</v>
      </c>
      <c r="F420">
        <v>837</v>
      </c>
      <c r="G420">
        <v>6</v>
      </c>
      <c r="H420">
        <v>759</v>
      </c>
      <c r="I420">
        <v>84</v>
      </c>
      <c r="J420">
        <v>78</v>
      </c>
      <c r="K420">
        <v>0.90035587188612098</v>
      </c>
      <c r="L420">
        <v>0.90681003584229303</v>
      </c>
      <c r="M420">
        <v>1.0071684587813601</v>
      </c>
      <c r="N420">
        <v>0.90357142857142803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248</v>
      </c>
      <c r="F421">
        <v>240</v>
      </c>
      <c r="G421">
        <v>8</v>
      </c>
      <c r="H421">
        <v>170</v>
      </c>
      <c r="I421">
        <v>78</v>
      </c>
      <c r="J421">
        <v>70</v>
      </c>
      <c r="K421">
        <v>0.68548387096774099</v>
      </c>
      <c r="L421">
        <v>0.70833333333333304</v>
      </c>
      <c r="M421">
        <v>1.0333333333333301</v>
      </c>
      <c r="N421">
        <v>0.69672131147540906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1037</v>
      </c>
      <c r="F422">
        <v>1029</v>
      </c>
      <c r="G422">
        <v>8</v>
      </c>
      <c r="H422">
        <v>1026</v>
      </c>
      <c r="I422">
        <v>11</v>
      </c>
      <c r="J422">
        <v>3</v>
      </c>
      <c r="K422">
        <v>0.98939247830279597</v>
      </c>
      <c r="L422">
        <v>0.99708454810495595</v>
      </c>
      <c r="M422">
        <v>1.00777453838678</v>
      </c>
      <c r="N422">
        <v>0.99322362052274904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839</v>
      </c>
      <c r="F423">
        <v>837</v>
      </c>
      <c r="G423">
        <v>2</v>
      </c>
      <c r="H423">
        <v>765</v>
      </c>
      <c r="I423">
        <v>74</v>
      </c>
      <c r="J423">
        <v>72</v>
      </c>
      <c r="K423">
        <v>0.91179976162097698</v>
      </c>
      <c r="L423">
        <v>0.91397849462365499</v>
      </c>
      <c r="M423">
        <v>1.0023894862604501</v>
      </c>
      <c r="N423">
        <v>0.91288782816229097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238</v>
      </c>
      <c r="F424">
        <v>240</v>
      </c>
      <c r="G424">
        <v>2</v>
      </c>
      <c r="H424">
        <v>174</v>
      </c>
      <c r="I424">
        <v>64</v>
      </c>
      <c r="J424">
        <v>66</v>
      </c>
      <c r="K424">
        <v>0.73109243697478898</v>
      </c>
      <c r="L424">
        <v>0.72499999999999998</v>
      </c>
      <c r="M424">
        <v>0.99166666666666603</v>
      </c>
      <c r="N424">
        <v>0.72803347280334696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1068</v>
      </c>
      <c r="F425">
        <v>1044</v>
      </c>
      <c r="G425">
        <v>24</v>
      </c>
      <c r="H425">
        <v>1037</v>
      </c>
      <c r="I425">
        <v>31</v>
      </c>
      <c r="J425">
        <v>7</v>
      </c>
      <c r="K425">
        <v>0.97097378277153501</v>
      </c>
      <c r="L425">
        <v>0.99329501915708796</v>
      </c>
      <c r="M425">
        <v>1.02298850574712</v>
      </c>
      <c r="N425">
        <v>0.98200757575757502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772</v>
      </c>
      <c r="F426">
        <v>801</v>
      </c>
      <c r="G426">
        <v>29</v>
      </c>
      <c r="H426">
        <v>711</v>
      </c>
      <c r="I426">
        <v>61</v>
      </c>
      <c r="J426">
        <v>90</v>
      </c>
      <c r="K426">
        <v>0.92098445595854905</v>
      </c>
      <c r="L426">
        <v>0.88764044943820197</v>
      </c>
      <c r="M426">
        <v>0.96379525593008697</v>
      </c>
      <c r="N426">
        <v>0.904005085823267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265</v>
      </c>
      <c r="F427">
        <v>252</v>
      </c>
      <c r="G427">
        <v>13</v>
      </c>
      <c r="H427">
        <v>178</v>
      </c>
      <c r="I427">
        <v>87</v>
      </c>
      <c r="J427">
        <v>74</v>
      </c>
      <c r="K427">
        <v>0.67169811320754702</v>
      </c>
      <c r="L427">
        <v>0.70634920634920595</v>
      </c>
      <c r="M427">
        <v>1.0515873015873001</v>
      </c>
      <c r="N427">
        <v>0.68858800773694295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1084</v>
      </c>
      <c r="F428">
        <v>1044</v>
      </c>
      <c r="G428">
        <v>40</v>
      </c>
      <c r="H428">
        <v>1039</v>
      </c>
      <c r="I428">
        <v>45</v>
      </c>
      <c r="J428">
        <v>5</v>
      </c>
      <c r="K428">
        <v>0.95848708487084799</v>
      </c>
      <c r="L428">
        <v>0.99521072796934795</v>
      </c>
      <c r="M428">
        <v>1.0383141762452099</v>
      </c>
      <c r="N428">
        <v>0.97650375939849599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799</v>
      </c>
      <c r="F429">
        <v>801</v>
      </c>
      <c r="G429">
        <v>2</v>
      </c>
      <c r="H429">
        <v>740</v>
      </c>
      <c r="I429">
        <v>59</v>
      </c>
      <c r="J429">
        <v>61</v>
      </c>
      <c r="K429">
        <v>0.92615769712140095</v>
      </c>
      <c r="L429">
        <v>0.923845193508114</v>
      </c>
      <c r="M429">
        <v>0.99750312109862604</v>
      </c>
      <c r="N429">
        <v>0.92499999999999905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234</v>
      </c>
      <c r="F430">
        <v>252</v>
      </c>
      <c r="G430">
        <v>18</v>
      </c>
      <c r="H430">
        <v>184</v>
      </c>
      <c r="I430">
        <v>50</v>
      </c>
      <c r="J430">
        <v>68</v>
      </c>
      <c r="K430">
        <v>0.78632478632478597</v>
      </c>
      <c r="L430">
        <v>0.73015873015873001</v>
      </c>
      <c r="M430">
        <v>0.92857142857142805</v>
      </c>
      <c r="N430">
        <v>0.75720164609053497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1051</v>
      </c>
      <c r="F431">
        <v>1044</v>
      </c>
      <c r="G431">
        <v>7</v>
      </c>
      <c r="H431">
        <v>1040</v>
      </c>
      <c r="I431">
        <v>11</v>
      </c>
      <c r="J431">
        <v>4</v>
      </c>
      <c r="K431">
        <v>0.9895337773549</v>
      </c>
      <c r="L431">
        <v>0.99616858237547801</v>
      </c>
      <c r="M431">
        <v>1.00670498084291</v>
      </c>
      <c r="N431">
        <v>0.99284009546539298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806</v>
      </c>
      <c r="F432">
        <v>801</v>
      </c>
      <c r="G432">
        <v>5</v>
      </c>
      <c r="H432">
        <v>751</v>
      </c>
      <c r="I432">
        <v>55</v>
      </c>
      <c r="J432">
        <v>50</v>
      </c>
      <c r="K432">
        <v>0.93176178660049602</v>
      </c>
      <c r="L432">
        <v>0.93757802746566699</v>
      </c>
      <c r="M432">
        <v>1.0062421972534299</v>
      </c>
      <c r="N432">
        <v>0.93466085874299898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244</v>
      </c>
      <c r="F433">
        <v>252</v>
      </c>
      <c r="G433">
        <v>8</v>
      </c>
      <c r="H433">
        <v>190</v>
      </c>
      <c r="I433">
        <v>54</v>
      </c>
      <c r="J433">
        <v>62</v>
      </c>
      <c r="K433">
        <v>0.77868852459016302</v>
      </c>
      <c r="L433">
        <v>0.75396825396825395</v>
      </c>
      <c r="M433">
        <v>0.96825396825396803</v>
      </c>
      <c r="N433">
        <v>0.76612903225806395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1096</v>
      </c>
      <c r="F434">
        <v>1076</v>
      </c>
      <c r="G434">
        <v>20</v>
      </c>
      <c r="H434">
        <v>1069</v>
      </c>
      <c r="I434">
        <v>27</v>
      </c>
      <c r="J434">
        <v>7</v>
      </c>
      <c r="K434">
        <v>0.97536496350364899</v>
      </c>
      <c r="L434">
        <v>0.99349442379182096</v>
      </c>
      <c r="M434">
        <v>1.0185873605947899</v>
      </c>
      <c r="N434">
        <v>0.98434622467771604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743</v>
      </c>
      <c r="F435">
        <v>753</v>
      </c>
      <c r="G435">
        <v>10</v>
      </c>
      <c r="H435">
        <v>675</v>
      </c>
      <c r="I435">
        <v>68</v>
      </c>
      <c r="J435">
        <v>78</v>
      </c>
      <c r="K435">
        <v>0.90847913862718699</v>
      </c>
      <c r="L435">
        <v>0.89641434262948205</v>
      </c>
      <c r="M435">
        <v>0.98671978751660006</v>
      </c>
      <c r="N435">
        <v>0.90240641711229896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245</v>
      </c>
      <c r="F436">
        <v>245</v>
      </c>
      <c r="G436">
        <v>0</v>
      </c>
      <c r="H436">
        <v>155</v>
      </c>
      <c r="I436">
        <v>90</v>
      </c>
      <c r="J436">
        <v>90</v>
      </c>
      <c r="K436">
        <v>0.63265306122448906</v>
      </c>
      <c r="L436">
        <v>0.63265306122448906</v>
      </c>
      <c r="M436">
        <v>1</v>
      </c>
      <c r="N436">
        <v>0.63265306122448906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1084</v>
      </c>
      <c r="F437">
        <v>1076</v>
      </c>
      <c r="G437">
        <v>8</v>
      </c>
      <c r="H437">
        <v>1070</v>
      </c>
      <c r="I437">
        <v>14</v>
      </c>
      <c r="J437">
        <v>6</v>
      </c>
      <c r="K437">
        <v>0.987084870848708</v>
      </c>
      <c r="L437">
        <v>0.99442379182156104</v>
      </c>
      <c r="M437">
        <v>1.00743494423791</v>
      </c>
      <c r="N437">
        <v>0.99074074074074003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726</v>
      </c>
      <c r="F438">
        <v>753</v>
      </c>
      <c r="G438">
        <v>27</v>
      </c>
      <c r="H438">
        <v>665</v>
      </c>
      <c r="I438">
        <v>61</v>
      </c>
      <c r="J438">
        <v>88</v>
      </c>
      <c r="K438">
        <v>0.91597796143250598</v>
      </c>
      <c r="L438">
        <v>0.883134130146082</v>
      </c>
      <c r="M438">
        <v>0.96414342629481997</v>
      </c>
      <c r="N438">
        <v>0.899256254225828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244</v>
      </c>
      <c r="F439">
        <v>245</v>
      </c>
      <c r="G439">
        <v>1</v>
      </c>
      <c r="H439">
        <v>174</v>
      </c>
      <c r="I439">
        <v>70</v>
      </c>
      <c r="J439">
        <v>71</v>
      </c>
      <c r="K439">
        <v>0.71311475409836</v>
      </c>
      <c r="L439">
        <v>0.71020408163265303</v>
      </c>
      <c r="M439">
        <v>0.99591836734693795</v>
      </c>
      <c r="N439">
        <v>0.71165644171779097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1076</v>
      </c>
      <c r="F440">
        <v>1076</v>
      </c>
      <c r="G440">
        <v>0</v>
      </c>
      <c r="H440">
        <v>1068</v>
      </c>
      <c r="I440">
        <v>8</v>
      </c>
      <c r="J440">
        <v>8</v>
      </c>
      <c r="K440">
        <v>0.99256505576208098</v>
      </c>
      <c r="L440">
        <v>0.99256505576208098</v>
      </c>
      <c r="M440">
        <v>1</v>
      </c>
      <c r="N440">
        <v>0.99256505576208098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740</v>
      </c>
      <c r="F441">
        <v>753</v>
      </c>
      <c r="G441">
        <v>13</v>
      </c>
      <c r="H441">
        <v>680</v>
      </c>
      <c r="I441">
        <v>60</v>
      </c>
      <c r="J441">
        <v>73</v>
      </c>
      <c r="K441">
        <v>0.91891891891891897</v>
      </c>
      <c r="L441">
        <v>0.90305444887118103</v>
      </c>
      <c r="M441">
        <v>0.98273572377158003</v>
      </c>
      <c r="N441">
        <v>0.91091761553918205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240</v>
      </c>
      <c r="F442">
        <v>245</v>
      </c>
      <c r="G442">
        <v>5</v>
      </c>
      <c r="H442">
        <v>179</v>
      </c>
      <c r="I442">
        <v>61</v>
      </c>
      <c r="J442">
        <v>66</v>
      </c>
      <c r="K442">
        <v>0.74583333333333302</v>
      </c>
      <c r="L442">
        <v>0.73061224489795895</v>
      </c>
      <c r="M442">
        <v>0.97959183673469297</v>
      </c>
      <c r="N442">
        <v>0.73814432989690704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1240</v>
      </c>
      <c r="F443">
        <v>1251</v>
      </c>
      <c r="G443">
        <v>11</v>
      </c>
      <c r="H443">
        <v>1225</v>
      </c>
      <c r="I443">
        <v>15</v>
      </c>
      <c r="J443">
        <v>26</v>
      </c>
      <c r="K443">
        <v>0.98790322580645096</v>
      </c>
      <c r="L443">
        <v>0.97921662669864096</v>
      </c>
      <c r="M443">
        <v>0.99120703437250202</v>
      </c>
      <c r="N443">
        <v>0.98354074668807701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864</v>
      </c>
      <c r="F444">
        <v>841</v>
      </c>
      <c r="G444">
        <v>23</v>
      </c>
      <c r="H444">
        <v>750</v>
      </c>
      <c r="I444">
        <v>114</v>
      </c>
      <c r="J444">
        <v>91</v>
      </c>
      <c r="K444">
        <v>0.86805555555555503</v>
      </c>
      <c r="L444">
        <v>0.89179548156956001</v>
      </c>
      <c r="M444">
        <v>1.0273483947681299</v>
      </c>
      <c r="N444">
        <v>0.87976539589442804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261</v>
      </c>
      <c r="F445">
        <v>252</v>
      </c>
      <c r="G445">
        <v>9</v>
      </c>
      <c r="H445">
        <v>155</v>
      </c>
      <c r="I445">
        <v>106</v>
      </c>
      <c r="J445">
        <v>97</v>
      </c>
      <c r="K445">
        <v>0.59386973180076597</v>
      </c>
      <c r="L445">
        <v>0.615079365079365</v>
      </c>
      <c r="M445">
        <v>1.03571428571428</v>
      </c>
      <c r="N445">
        <v>0.60428849902534099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1160</v>
      </c>
      <c r="F446">
        <v>1251</v>
      </c>
      <c r="G446">
        <v>91</v>
      </c>
      <c r="H446">
        <v>1142</v>
      </c>
      <c r="I446">
        <v>18</v>
      </c>
      <c r="J446">
        <v>109</v>
      </c>
      <c r="K446">
        <v>0.98448275862068901</v>
      </c>
      <c r="L446">
        <v>0.91286970423660996</v>
      </c>
      <c r="M446">
        <v>0.92725819344524296</v>
      </c>
      <c r="N446">
        <v>0.94732476150974698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831</v>
      </c>
      <c r="F447">
        <v>841</v>
      </c>
      <c r="G447">
        <v>10</v>
      </c>
      <c r="H447">
        <v>737</v>
      </c>
      <c r="I447">
        <v>94</v>
      </c>
      <c r="J447">
        <v>104</v>
      </c>
      <c r="K447">
        <v>0.88688327316486104</v>
      </c>
      <c r="L447">
        <v>0.876337693222354</v>
      </c>
      <c r="M447">
        <v>0.98810939357907202</v>
      </c>
      <c r="N447">
        <v>0.88157894736842102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236</v>
      </c>
      <c r="F448">
        <v>252</v>
      </c>
      <c r="G448">
        <v>16</v>
      </c>
      <c r="H448">
        <v>181</v>
      </c>
      <c r="I448">
        <v>55</v>
      </c>
      <c r="J448">
        <v>71</v>
      </c>
      <c r="K448">
        <v>0.76694915254237195</v>
      </c>
      <c r="L448">
        <v>0.71825396825396803</v>
      </c>
      <c r="M448">
        <v>0.93650793650793596</v>
      </c>
      <c r="N448">
        <v>0.74180327868852403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1226</v>
      </c>
      <c r="F449">
        <v>1251</v>
      </c>
      <c r="G449">
        <v>25</v>
      </c>
      <c r="H449">
        <v>1222</v>
      </c>
      <c r="I449">
        <v>4</v>
      </c>
      <c r="J449">
        <v>29</v>
      </c>
      <c r="K449">
        <v>0.99673735725937995</v>
      </c>
      <c r="L449">
        <v>0.97681854516386801</v>
      </c>
      <c r="M449">
        <v>0.98001598721023098</v>
      </c>
      <c r="N449">
        <v>0.98667743237787597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829</v>
      </c>
      <c r="F450">
        <v>841</v>
      </c>
      <c r="G450">
        <v>12</v>
      </c>
      <c r="H450">
        <v>731</v>
      </c>
      <c r="I450">
        <v>98</v>
      </c>
      <c r="J450">
        <v>110</v>
      </c>
      <c r="K450">
        <v>0.88178528347406504</v>
      </c>
      <c r="L450">
        <v>0.86920332936979705</v>
      </c>
      <c r="M450">
        <v>0.985731272294887</v>
      </c>
      <c r="N450">
        <v>0.875449101796407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251</v>
      </c>
      <c r="F451">
        <v>252</v>
      </c>
      <c r="G451">
        <v>1</v>
      </c>
      <c r="H451">
        <v>181</v>
      </c>
      <c r="I451">
        <v>70</v>
      </c>
      <c r="J451">
        <v>71</v>
      </c>
      <c r="K451">
        <v>0.72111553784860505</v>
      </c>
      <c r="L451">
        <v>0.71825396825396803</v>
      </c>
      <c r="M451">
        <v>0.99603174603174605</v>
      </c>
      <c r="N451">
        <v>0.71968190854870695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954</v>
      </c>
      <c r="F452">
        <v>920</v>
      </c>
      <c r="G452">
        <v>34</v>
      </c>
      <c r="H452">
        <v>917</v>
      </c>
      <c r="I452">
        <v>37</v>
      </c>
      <c r="J452">
        <v>3</v>
      </c>
      <c r="K452">
        <v>0.96121593291404595</v>
      </c>
      <c r="L452">
        <v>0.99673913043478202</v>
      </c>
      <c r="M452">
        <v>1.0369565217391301</v>
      </c>
      <c r="N452">
        <v>0.97865528281750203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537</v>
      </c>
      <c r="F453">
        <v>549</v>
      </c>
      <c r="G453">
        <v>12</v>
      </c>
      <c r="H453">
        <v>441</v>
      </c>
      <c r="I453">
        <v>96</v>
      </c>
      <c r="J453">
        <v>108</v>
      </c>
      <c r="K453">
        <v>0.82122905027932902</v>
      </c>
      <c r="L453">
        <v>0.80327868852458995</v>
      </c>
      <c r="M453">
        <v>0.97814207650273199</v>
      </c>
      <c r="N453">
        <v>0.81215469613259605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191</v>
      </c>
      <c r="F454">
        <v>204</v>
      </c>
      <c r="G454">
        <v>13</v>
      </c>
      <c r="H454">
        <v>129</v>
      </c>
      <c r="I454">
        <v>62</v>
      </c>
      <c r="J454">
        <v>75</v>
      </c>
      <c r="K454">
        <v>0.67539267015706805</v>
      </c>
      <c r="L454">
        <v>0.63235294117647001</v>
      </c>
      <c r="M454">
        <v>0.93627450980392102</v>
      </c>
      <c r="N454">
        <v>0.65316455696202502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931</v>
      </c>
      <c r="F455">
        <v>920</v>
      </c>
      <c r="G455">
        <v>11</v>
      </c>
      <c r="H455">
        <v>911</v>
      </c>
      <c r="I455">
        <v>20</v>
      </c>
      <c r="J455">
        <v>9</v>
      </c>
      <c r="K455">
        <v>0.97851772287862504</v>
      </c>
      <c r="L455">
        <v>0.99021739130434705</v>
      </c>
      <c r="M455">
        <v>1.01195652173913</v>
      </c>
      <c r="N455">
        <v>0.98433279308481902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567</v>
      </c>
      <c r="F456">
        <v>549</v>
      </c>
      <c r="G456">
        <v>18</v>
      </c>
      <c r="H456">
        <v>475</v>
      </c>
      <c r="I456">
        <v>92</v>
      </c>
      <c r="J456">
        <v>74</v>
      </c>
      <c r="K456">
        <v>0.83774250440917097</v>
      </c>
      <c r="L456">
        <v>0.86520947176684804</v>
      </c>
      <c r="M456">
        <v>1.0327868852458999</v>
      </c>
      <c r="N456">
        <v>0.851254480286738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212</v>
      </c>
      <c r="F457">
        <v>204</v>
      </c>
      <c r="G457">
        <v>8</v>
      </c>
      <c r="H457">
        <v>149</v>
      </c>
      <c r="I457">
        <v>63</v>
      </c>
      <c r="J457">
        <v>55</v>
      </c>
      <c r="K457">
        <v>0.70283018867924496</v>
      </c>
      <c r="L457">
        <v>0.73039215686274495</v>
      </c>
      <c r="M457">
        <v>1.0392156862744999</v>
      </c>
      <c r="N457">
        <v>0.71634615384615297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916</v>
      </c>
      <c r="F458">
        <v>920</v>
      </c>
      <c r="G458">
        <v>4</v>
      </c>
      <c r="H458">
        <v>911</v>
      </c>
      <c r="I458">
        <v>5</v>
      </c>
      <c r="J458">
        <v>9</v>
      </c>
      <c r="K458">
        <v>0.994541484716157</v>
      </c>
      <c r="L458">
        <v>0.99021739130434705</v>
      </c>
      <c r="M458">
        <v>0.99565217391304295</v>
      </c>
      <c r="N458">
        <v>0.99237472766884505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567</v>
      </c>
      <c r="F459">
        <v>549</v>
      </c>
      <c r="G459">
        <v>18</v>
      </c>
      <c r="H459">
        <v>478</v>
      </c>
      <c r="I459">
        <v>89</v>
      </c>
      <c r="J459">
        <v>71</v>
      </c>
      <c r="K459">
        <v>0.84303350970017599</v>
      </c>
      <c r="L459">
        <v>0.87067395264116498</v>
      </c>
      <c r="M459">
        <v>1.0327868852458999</v>
      </c>
      <c r="N459">
        <v>0.85663082437275895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200</v>
      </c>
      <c r="F460">
        <v>204</v>
      </c>
      <c r="G460">
        <v>4</v>
      </c>
      <c r="H460">
        <v>152</v>
      </c>
      <c r="I460">
        <v>48</v>
      </c>
      <c r="J460">
        <v>52</v>
      </c>
      <c r="K460">
        <v>0.76</v>
      </c>
      <c r="L460">
        <v>0.74509803921568596</v>
      </c>
      <c r="M460">
        <v>0.98039215686274495</v>
      </c>
      <c r="N460">
        <v>0.75247524752475203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1050</v>
      </c>
      <c r="F461">
        <v>946</v>
      </c>
      <c r="G461">
        <v>104</v>
      </c>
      <c r="H461">
        <v>943</v>
      </c>
      <c r="I461">
        <v>107</v>
      </c>
      <c r="J461">
        <v>3</v>
      </c>
      <c r="K461">
        <v>0.89809523809523795</v>
      </c>
      <c r="L461">
        <v>0.99682875264270598</v>
      </c>
      <c r="M461">
        <v>1.10993657505285</v>
      </c>
      <c r="N461">
        <v>0.94488977955911801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711</v>
      </c>
      <c r="F462">
        <v>703</v>
      </c>
      <c r="G462">
        <v>8</v>
      </c>
      <c r="H462">
        <v>622</v>
      </c>
      <c r="I462">
        <v>89</v>
      </c>
      <c r="J462">
        <v>81</v>
      </c>
      <c r="K462">
        <v>0.87482419127988698</v>
      </c>
      <c r="L462">
        <v>0.88477951635846297</v>
      </c>
      <c r="M462">
        <v>1.01137980085348</v>
      </c>
      <c r="N462">
        <v>0.87977369165487895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217</v>
      </c>
      <c r="F463">
        <v>247</v>
      </c>
      <c r="G463">
        <v>30</v>
      </c>
      <c r="H463">
        <v>150</v>
      </c>
      <c r="I463">
        <v>67</v>
      </c>
      <c r="J463">
        <v>97</v>
      </c>
      <c r="K463">
        <v>0.69124423963133597</v>
      </c>
      <c r="L463">
        <v>0.60728744939271195</v>
      </c>
      <c r="M463">
        <v>0.87854251012145701</v>
      </c>
      <c r="N463">
        <v>0.64655172413793005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1000</v>
      </c>
      <c r="F464">
        <v>946</v>
      </c>
      <c r="G464">
        <v>54</v>
      </c>
      <c r="H464">
        <v>946</v>
      </c>
      <c r="I464">
        <v>54</v>
      </c>
      <c r="J464">
        <v>0</v>
      </c>
      <c r="K464">
        <v>0.94599999999999995</v>
      </c>
      <c r="L464">
        <v>1</v>
      </c>
      <c r="M464">
        <v>1.0570824524312801</v>
      </c>
      <c r="N464">
        <v>0.97225077081192102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709</v>
      </c>
      <c r="F465">
        <v>703</v>
      </c>
      <c r="G465">
        <v>6</v>
      </c>
      <c r="H465">
        <v>626</v>
      </c>
      <c r="I465">
        <v>83</v>
      </c>
      <c r="J465">
        <v>77</v>
      </c>
      <c r="K465">
        <v>0.88293370944992899</v>
      </c>
      <c r="L465">
        <v>0.89046941678520597</v>
      </c>
      <c r="M465">
        <v>1.0085348506401099</v>
      </c>
      <c r="N465">
        <v>0.88668555240793201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225</v>
      </c>
      <c r="F466">
        <v>247</v>
      </c>
      <c r="G466">
        <v>22</v>
      </c>
      <c r="H466">
        <v>174</v>
      </c>
      <c r="I466">
        <v>51</v>
      </c>
      <c r="J466">
        <v>73</v>
      </c>
      <c r="K466">
        <v>0.77333333333333298</v>
      </c>
      <c r="L466">
        <v>0.70445344129554599</v>
      </c>
      <c r="M466">
        <v>0.91093117408906799</v>
      </c>
      <c r="N466">
        <v>0.73728813559322004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950</v>
      </c>
      <c r="F467">
        <v>946</v>
      </c>
      <c r="G467">
        <v>4</v>
      </c>
      <c r="H467">
        <v>941</v>
      </c>
      <c r="I467">
        <v>9</v>
      </c>
      <c r="J467">
        <v>5</v>
      </c>
      <c r="K467">
        <v>0.99052631578947303</v>
      </c>
      <c r="L467">
        <v>0.99471458773784305</v>
      </c>
      <c r="M467">
        <v>1.0042283298097201</v>
      </c>
      <c r="N467">
        <v>0.99261603375527396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684</v>
      </c>
      <c r="F468">
        <v>703</v>
      </c>
      <c r="G468">
        <v>19</v>
      </c>
      <c r="H468">
        <v>612</v>
      </c>
      <c r="I468">
        <v>72</v>
      </c>
      <c r="J468">
        <v>91</v>
      </c>
      <c r="K468">
        <v>0.89473684210526305</v>
      </c>
      <c r="L468">
        <v>0.87055476529160702</v>
      </c>
      <c r="M468">
        <v>0.97297297297297303</v>
      </c>
      <c r="N468">
        <v>0.882480173035328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179</v>
      </c>
      <c r="I469">
        <v>62</v>
      </c>
      <c r="J469">
        <v>68</v>
      </c>
      <c r="K469">
        <v>0.74273858921161795</v>
      </c>
      <c r="L469">
        <v>0.72469635627530304</v>
      </c>
      <c r="M469">
        <v>0.97570850202429105</v>
      </c>
      <c r="N469">
        <v>0.73360655737704905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963</v>
      </c>
      <c r="F470">
        <v>999</v>
      </c>
      <c r="G470">
        <v>36</v>
      </c>
      <c r="H470">
        <v>951</v>
      </c>
      <c r="I470">
        <v>12</v>
      </c>
      <c r="J470">
        <v>48</v>
      </c>
      <c r="K470">
        <v>0.98753894080996796</v>
      </c>
      <c r="L470">
        <v>0.95195195195195104</v>
      </c>
      <c r="M470">
        <v>0.963963963963964</v>
      </c>
      <c r="N470">
        <v>0.96941896024464802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896</v>
      </c>
      <c r="F471">
        <v>835</v>
      </c>
      <c r="G471">
        <v>61</v>
      </c>
      <c r="H471">
        <v>770</v>
      </c>
      <c r="I471">
        <v>126</v>
      </c>
      <c r="J471">
        <v>65</v>
      </c>
      <c r="K471">
        <v>0.859375</v>
      </c>
      <c r="L471">
        <v>0.92215568862275399</v>
      </c>
      <c r="M471">
        <v>1.0730538922155599</v>
      </c>
      <c r="N471">
        <v>0.88965915655690297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283</v>
      </c>
      <c r="F472">
        <v>266</v>
      </c>
      <c r="G472">
        <v>17</v>
      </c>
      <c r="H472">
        <v>171</v>
      </c>
      <c r="I472">
        <v>112</v>
      </c>
      <c r="J472">
        <v>95</v>
      </c>
      <c r="K472">
        <v>0.604240282685512</v>
      </c>
      <c r="L472">
        <v>0.64285714285714202</v>
      </c>
      <c r="M472">
        <v>1.0639097744360899</v>
      </c>
      <c r="N472">
        <v>0.62295081967213095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977</v>
      </c>
      <c r="F473">
        <v>999</v>
      </c>
      <c r="G473">
        <v>22</v>
      </c>
      <c r="H473">
        <v>961</v>
      </c>
      <c r="I473">
        <v>16</v>
      </c>
      <c r="J473">
        <v>38</v>
      </c>
      <c r="K473">
        <v>0.98362333674513802</v>
      </c>
      <c r="L473">
        <v>0.96196196196196104</v>
      </c>
      <c r="M473">
        <v>0.97797797797797803</v>
      </c>
      <c r="N473">
        <v>0.97267206477732704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836</v>
      </c>
      <c r="F474">
        <v>835</v>
      </c>
      <c r="G474">
        <v>1</v>
      </c>
      <c r="H474">
        <v>739</v>
      </c>
      <c r="I474">
        <v>97</v>
      </c>
      <c r="J474">
        <v>96</v>
      </c>
      <c r="K474">
        <v>0.88397129186602796</v>
      </c>
      <c r="L474">
        <v>0.88502994011975999</v>
      </c>
      <c r="M474">
        <v>1.0011976047904101</v>
      </c>
      <c r="N474">
        <v>0.884500299222022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260</v>
      </c>
      <c r="F475">
        <v>266</v>
      </c>
      <c r="G475">
        <v>6</v>
      </c>
      <c r="H475">
        <v>179</v>
      </c>
      <c r="I475">
        <v>81</v>
      </c>
      <c r="J475">
        <v>87</v>
      </c>
      <c r="K475">
        <v>0.68846153846153801</v>
      </c>
      <c r="L475">
        <v>0.67293233082706705</v>
      </c>
      <c r="M475">
        <v>0.977443609022556</v>
      </c>
      <c r="N475">
        <v>0.68060836501901101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1015</v>
      </c>
      <c r="F476">
        <v>999</v>
      </c>
      <c r="G476">
        <v>16</v>
      </c>
      <c r="H476">
        <v>995</v>
      </c>
      <c r="I476">
        <v>20</v>
      </c>
      <c r="J476">
        <v>4</v>
      </c>
      <c r="K476">
        <v>0.98029556650246297</v>
      </c>
      <c r="L476">
        <v>0.99599599599599598</v>
      </c>
      <c r="M476">
        <v>1.0160160160160101</v>
      </c>
      <c r="N476">
        <v>0.98808341608738803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852</v>
      </c>
      <c r="F477">
        <v>835</v>
      </c>
      <c r="G477">
        <v>17</v>
      </c>
      <c r="H477">
        <v>753</v>
      </c>
      <c r="I477">
        <v>99</v>
      </c>
      <c r="J477">
        <v>82</v>
      </c>
      <c r="K477">
        <v>0.88380281690140805</v>
      </c>
      <c r="L477">
        <v>0.90179640718562804</v>
      </c>
      <c r="M477">
        <v>1.0203592814371201</v>
      </c>
      <c r="N477">
        <v>0.89270895080023704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262</v>
      </c>
      <c r="F478">
        <v>266</v>
      </c>
      <c r="G478">
        <v>4</v>
      </c>
      <c r="H478">
        <v>180</v>
      </c>
      <c r="I478">
        <v>82</v>
      </c>
      <c r="J478">
        <v>86</v>
      </c>
      <c r="K478">
        <v>0.68702290076335804</v>
      </c>
      <c r="L478">
        <v>0.67669172932330801</v>
      </c>
      <c r="M478">
        <v>0.98496240601503704</v>
      </c>
      <c r="N478">
        <v>0.68181818181818099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1123</v>
      </c>
      <c r="F479">
        <v>1079</v>
      </c>
      <c r="G479">
        <v>44</v>
      </c>
      <c r="H479">
        <v>1079</v>
      </c>
      <c r="I479">
        <v>44</v>
      </c>
      <c r="J479">
        <v>0</v>
      </c>
      <c r="K479">
        <v>0.96081923419412196</v>
      </c>
      <c r="L479">
        <v>1</v>
      </c>
      <c r="M479">
        <v>1.0407784986098201</v>
      </c>
      <c r="N479">
        <v>0.980018165304268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653</v>
      </c>
      <c r="F480">
        <v>680</v>
      </c>
      <c r="G480">
        <v>27</v>
      </c>
      <c r="H480">
        <v>596</v>
      </c>
      <c r="I480">
        <v>57</v>
      </c>
      <c r="J480">
        <v>84</v>
      </c>
      <c r="K480">
        <v>0.91271056661562</v>
      </c>
      <c r="L480">
        <v>0.876470588235294</v>
      </c>
      <c r="M480">
        <v>0.96029411764705797</v>
      </c>
      <c r="N480">
        <v>0.89422355588897195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177</v>
      </c>
      <c r="F481">
        <v>247</v>
      </c>
      <c r="G481">
        <v>70</v>
      </c>
      <c r="H481">
        <v>124</v>
      </c>
      <c r="I481">
        <v>53</v>
      </c>
      <c r="J481">
        <v>123</v>
      </c>
      <c r="K481">
        <v>0.70056497175141197</v>
      </c>
      <c r="L481">
        <v>0.50202429149797501</v>
      </c>
      <c r="M481">
        <v>0.71659919028340002</v>
      </c>
      <c r="N481">
        <v>0.58490566037735803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1052</v>
      </c>
      <c r="F482">
        <v>1079</v>
      </c>
      <c r="G482">
        <v>27</v>
      </c>
      <c r="H482">
        <v>1032</v>
      </c>
      <c r="I482">
        <v>20</v>
      </c>
      <c r="J482">
        <v>47</v>
      </c>
      <c r="K482">
        <v>0.98098859315589304</v>
      </c>
      <c r="L482">
        <v>0.956441149212233</v>
      </c>
      <c r="M482">
        <v>0.97497683039851701</v>
      </c>
      <c r="N482">
        <v>0.96855936180197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656</v>
      </c>
      <c r="F483">
        <v>680</v>
      </c>
      <c r="G483">
        <v>24</v>
      </c>
      <c r="H483">
        <v>605</v>
      </c>
      <c r="I483">
        <v>51</v>
      </c>
      <c r="J483">
        <v>75</v>
      </c>
      <c r="K483">
        <v>0.92225609756097504</v>
      </c>
      <c r="L483">
        <v>0.88970588235294101</v>
      </c>
      <c r="M483">
        <v>0.96470588235294097</v>
      </c>
      <c r="N483">
        <v>0.90568862275449002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224</v>
      </c>
      <c r="F484">
        <v>247</v>
      </c>
      <c r="G484">
        <v>23</v>
      </c>
      <c r="H484">
        <v>182</v>
      </c>
      <c r="I484">
        <v>42</v>
      </c>
      <c r="J484">
        <v>65</v>
      </c>
      <c r="K484">
        <v>0.8125</v>
      </c>
      <c r="L484">
        <v>0.73684210526315697</v>
      </c>
      <c r="M484">
        <v>0.90688259109311697</v>
      </c>
      <c r="N484">
        <v>0.772823779193205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1074</v>
      </c>
      <c r="F485">
        <v>1079</v>
      </c>
      <c r="G485">
        <v>5</v>
      </c>
      <c r="H485">
        <v>1070</v>
      </c>
      <c r="I485">
        <v>4</v>
      </c>
      <c r="J485">
        <v>9</v>
      </c>
      <c r="K485">
        <v>0.99627560521415204</v>
      </c>
      <c r="L485">
        <v>0.991658943466172</v>
      </c>
      <c r="M485">
        <v>0.99536607970342905</v>
      </c>
      <c r="N485">
        <v>0.99396191360891695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672</v>
      </c>
      <c r="F486">
        <v>680</v>
      </c>
      <c r="G486">
        <v>8</v>
      </c>
      <c r="H486">
        <v>621</v>
      </c>
      <c r="I486">
        <v>51</v>
      </c>
      <c r="J486">
        <v>59</v>
      </c>
      <c r="K486">
        <v>0.92410714285714202</v>
      </c>
      <c r="L486">
        <v>0.91323529411764703</v>
      </c>
      <c r="M486">
        <v>0.98823529411764699</v>
      </c>
      <c r="N486">
        <v>0.91863905325443695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240</v>
      </c>
      <c r="F487">
        <v>247</v>
      </c>
      <c r="G487">
        <v>7</v>
      </c>
      <c r="H487">
        <v>190</v>
      </c>
      <c r="I487">
        <v>50</v>
      </c>
      <c r="J487">
        <v>57</v>
      </c>
      <c r="K487">
        <v>0.79166666666666596</v>
      </c>
      <c r="L487">
        <v>0.76923076923076905</v>
      </c>
      <c r="M487">
        <v>0.97165991902834004</v>
      </c>
      <c r="N487">
        <v>0.780287474332648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962</v>
      </c>
      <c r="F488">
        <v>946</v>
      </c>
      <c r="G488">
        <v>16</v>
      </c>
      <c r="H488">
        <v>944</v>
      </c>
      <c r="I488">
        <v>18</v>
      </c>
      <c r="J488">
        <v>2</v>
      </c>
      <c r="K488">
        <v>0.98128898128898101</v>
      </c>
      <c r="L488">
        <v>0.99788583509513695</v>
      </c>
      <c r="M488">
        <v>1.0169133192388999</v>
      </c>
      <c r="N488">
        <v>0.98951781970649899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669</v>
      </c>
      <c r="F489">
        <v>718</v>
      </c>
      <c r="G489">
        <v>49</v>
      </c>
      <c r="H489">
        <v>597</v>
      </c>
      <c r="I489">
        <v>72</v>
      </c>
      <c r="J489">
        <v>121</v>
      </c>
      <c r="K489">
        <v>0.89237668161434902</v>
      </c>
      <c r="L489">
        <v>0.83147632311977704</v>
      </c>
      <c r="M489">
        <v>0.93175487465180995</v>
      </c>
      <c r="N489">
        <v>0.86085075702956004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202</v>
      </c>
      <c r="F490">
        <v>207</v>
      </c>
      <c r="G490">
        <v>5</v>
      </c>
      <c r="H490">
        <v>126</v>
      </c>
      <c r="I490">
        <v>76</v>
      </c>
      <c r="J490">
        <v>81</v>
      </c>
      <c r="K490">
        <v>0.62376237623762298</v>
      </c>
      <c r="L490">
        <v>0.60869565217391297</v>
      </c>
      <c r="M490">
        <v>0.97584541062801899</v>
      </c>
      <c r="N490">
        <v>0.61613691931540304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906</v>
      </c>
      <c r="F491">
        <v>946</v>
      </c>
      <c r="G491">
        <v>40</v>
      </c>
      <c r="H491">
        <v>900</v>
      </c>
      <c r="I491">
        <v>6</v>
      </c>
      <c r="J491">
        <v>46</v>
      </c>
      <c r="K491">
        <v>0.99337748344370802</v>
      </c>
      <c r="L491">
        <v>0.95137420718816001</v>
      </c>
      <c r="M491">
        <v>0.95771670190274805</v>
      </c>
      <c r="N491">
        <v>0.97192224622030199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711</v>
      </c>
      <c r="F492">
        <v>718</v>
      </c>
      <c r="G492">
        <v>7</v>
      </c>
      <c r="H492">
        <v>642</v>
      </c>
      <c r="I492">
        <v>69</v>
      </c>
      <c r="J492">
        <v>76</v>
      </c>
      <c r="K492">
        <v>0.90295358649789004</v>
      </c>
      <c r="L492">
        <v>0.89415041782729798</v>
      </c>
      <c r="M492">
        <v>0.99025069637883001</v>
      </c>
      <c r="N492">
        <v>0.89853044086773903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202</v>
      </c>
      <c r="F493">
        <v>207</v>
      </c>
      <c r="G493">
        <v>5</v>
      </c>
      <c r="H493">
        <v>136</v>
      </c>
      <c r="I493">
        <v>66</v>
      </c>
      <c r="J493">
        <v>71</v>
      </c>
      <c r="K493">
        <v>0.67326732673267298</v>
      </c>
      <c r="L493">
        <v>0.65700483091787398</v>
      </c>
      <c r="M493">
        <v>0.97584541062801899</v>
      </c>
      <c r="N493">
        <v>0.66503667481662598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942</v>
      </c>
      <c r="F494">
        <v>946</v>
      </c>
      <c r="G494">
        <v>4</v>
      </c>
      <c r="H494">
        <v>938</v>
      </c>
      <c r="I494">
        <v>4</v>
      </c>
      <c r="J494">
        <v>8</v>
      </c>
      <c r="K494">
        <v>0.99575371549893799</v>
      </c>
      <c r="L494">
        <v>0.99154334038054903</v>
      </c>
      <c r="M494">
        <v>0.99577167019027402</v>
      </c>
      <c r="N494">
        <v>0.99364406779660996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699</v>
      </c>
      <c r="F495">
        <v>718</v>
      </c>
      <c r="G495">
        <v>19</v>
      </c>
      <c r="H495">
        <v>627</v>
      </c>
      <c r="I495">
        <v>72</v>
      </c>
      <c r="J495">
        <v>91</v>
      </c>
      <c r="K495">
        <v>0.89699570815450602</v>
      </c>
      <c r="L495">
        <v>0.873259052924791</v>
      </c>
      <c r="M495">
        <v>0.97353760445682402</v>
      </c>
      <c r="N495">
        <v>0.88496824276640795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220</v>
      </c>
      <c r="F496">
        <v>207</v>
      </c>
      <c r="G496">
        <v>13</v>
      </c>
      <c r="H496">
        <v>139</v>
      </c>
      <c r="I496">
        <v>81</v>
      </c>
      <c r="J496">
        <v>68</v>
      </c>
      <c r="K496">
        <v>0.63181818181818095</v>
      </c>
      <c r="L496">
        <v>0.67149758454106201</v>
      </c>
      <c r="M496">
        <v>1.06280193236714</v>
      </c>
      <c r="N496">
        <v>0.65105386416861799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1041</v>
      </c>
      <c r="F497">
        <v>985</v>
      </c>
      <c r="G497">
        <v>56</v>
      </c>
      <c r="H497">
        <v>984</v>
      </c>
      <c r="I497">
        <v>57</v>
      </c>
      <c r="J497">
        <v>1</v>
      </c>
      <c r="K497">
        <v>0.945244956772334</v>
      </c>
      <c r="L497">
        <v>0.99898477157360399</v>
      </c>
      <c r="M497">
        <v>1.0568527918781701</v>
      </c>
      <c r="N497">
        <v>0.97137216189536002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724</v>
      </c>
      <c r="F498">
        <v>720</v>
      </c>
      <c r="G498">
        <v>4</v>
      </c>
      <c r="H498">
        <v>639</v>
      </c>
      <c r="I498">
        <v>85</v>
      </c>
      <c r="J498">
        <v>81</v>
      </c>
      <c r="K498">
        <v>0.88259668508287203</v>
      </c>
      <c r="L498">
        <v>0.88749999999999996</v>
      </c>
      <c r="M498">
        <v>1.00555555555555</v>
      </c>
      <c r="N498">
        <v>0.88504155124653705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276</v>
      </c>
      <c r="F499">
        <v>214</v>
      </c>
      <c r="G499">
        <v>62</v>
      </c>
      <c r="H499">
        <v>178</v>
      </c>
      <c r="I499">
        <v>98</v>
      </c>
      <c r="J499">
        <v>36</v>
      </c>
      <c r="K499">
        <v>0.64492753623188404</v>
      </c>
      <c r="L499">
        <v>0.83177570093457898</v>
      </c>
      <c r="M499">
        <v>1.28971962616822</v>
      </c>
      <c r="N499">
        <v>0.72653061224489801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892</v>
      </c>
      <c r="F500">
        <v>985</v>
      </c>
      <c r="G500">
        <v>93</v>
      </c>
      <c r="H500">
        <v>882</v>
      </c>
      <c r="I500">
        <v>10</v>
      </c>
      <c r="J500">
        <v>103</v>
      </c>
      <c r="K500">
        <v>0.98878923766816096</v>
      </c>
      <c r="L500">
        <v>0.89543147208121798</v>
      </c>
      <c r="M500">
        <v>0.90558375634517696</v>
      </c>
      <c r="N500">
        <v>0.93979754928076698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721</v>
      </c>
      <c r="F501">
        <v>720</v>
      </c>
      <c r="G501">
        <v>1</v>
      </c>
      <c r="H501">
        <v>645</v>
      </c>
      <c r="I501">
        <v>76</v>
      </c>
      <c r="J501">
        <v>75</v>
      </c>
      <c r="K501">
        <v>0.894590846047156</v>
      </c>
      <c r="L501">
        <v>0.89583333333333304</v>
      </c>
      <c r="M501">
        <v>1.00138888888888</v>
      </c>
      <c r="N501">
        <v>0.89521165857043705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192</v>
      </c>
      <c r="F502">
        <v>214</v>
      </c>
      <c r="G502">
        <v>22</v>
      </c>
      <c r="H502">
        <v>135</v>
      </c>
      <c r="I502">
        <v>57</v>
      </c>
      <c r="J502">
        <v>79</v>
      </c>
      <c r="K502">
        <v>0.703125</v>
      </c>
      <c r="L502">
        <v>0.63084112149532701</v>
      </c>
      <c r="M502">
        <v>0.89719626168224298</v>
      </c>
      <c r="N502">
        <v>0.665024630541871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993</v>
      </c>
      <c r="F503">
        <v>985</v>
      </c>
      <c r="G503">
        <v>8</v>
      </c>
      <c r="H503">
        <v>981</v>
      </c>
      <c r="I503">
        <v>12</v>
      </c>
      <c r="J503">
        <v>4</v>
      </c>
      <c r="K503">
        <v>0.987915407854984</v>
      </c>
      <c r="L503">
        <v>0.99593908629441597</v>
      </c>
      <c r="M503">
        <v>1.0081218274111601</v>
      </c>
      <c r="N503">
        <v>0.991911021233569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719</v>
      </c>
      <c r="F504">
        <v>720</v>
      </c>
      <c r="G504">
        <v>1</v>
      </c>
      <c r="H504">
        <v>647</v>
      </c>
      <c r="I504">
        <v>72</v>
      </c>
      <c r="J504">
        <v>73</v>
      </c>
      <c r="K504">
        <v>0.89986091794158496</v>
      </c>
      <c r="L504">
        <v>0.89861111111111103</v>
      </c>
      <c r="M504">
        <v>0.99861111111111101</v>
      </c>
      <c r="N504">
        <v>0.89923558026407202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244</v>
      </c>
      <c r="F505">
        <v>214</v>
      </c>
      <c r="G505">
        <v>30</v>
      </c>
      <c r="H505">
        <v>167</v>
      </c>
      <c r="I505">
        <v>77</v>
      </c>
      <c r="J505">
        <v>47</v>
      </c>
      <c r="K505">
        <v>0.68442622950819598</v>
      </c>
      <c r="L505">
        <v>0.78037383177570097</v>
      </c>
      <c r="M505">
        <v>1.1401869158878499</v>
      </c>
      <c r="N505">
        <v>0.72925764192139697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1165</v>
      </c>
      <c r="F506">
        <v>1166</v>
      </c>
      <c r="G506">
        <v>1</v>
      </c>
      <c r="H506">
        <v>1156</v>
      </c>
      <c r="I506">
        <v>9</v>
      </c>
      <c r="J506">
        <v>10</v>
      </c>
      <c r="K506">
        <v>0.99227467811158798</v>
      </c>
      <c r="L506">
        <v>0.99142367066895298</v>
      </c>
      <c r="M506">
        <v>0.99914236706689497</v>
      </c>
      <c r="N506">
        <v>0.991848991848991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677</v>
      </c>
      <c r="F507">
        <v>728</v>
      </c>
      <c r="G507">
        <v>51</v>
      </c>
      <c r="H507">
        <v>593</v>
      </c>
      <c r="I507">
        <v>84</v>
      </c>
      <c r="J507">
        <v>135</v>
      </c>
      <c r="K507">
        <v>0.87592319054652801</v>
      </c>
      <c r="L507">
        <v>0.814560439560439</v>
      </c>
      <c r="M507">
        <v>0.92994505494505497</v>
      </c>
      <c r="N507">
        <v>0.84412811387900299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206</v>
      </c>
      <c r="F508">
        <v>270</v>
      </c>
      <c r="G508">
        <v>64</v>
      </c>
      <c r="H508">
        <v>150</v>
      </c>
      <c r="I508">
        <v>56</v>
      </c>
      <c r="J508">
        <v>120</v>
      </c>
      <c r="K508">
        <v>0.72815533980582503</v>
      </c>
      <c r="L508">
        <v>0.55555555555555503</v>
      </c>
      <c r="M508">
        <v>0.76296296296296295</v>
      </c>
      <c r="N508">
        <v>0.630252100840336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1130</v>
      </c>
      <c r="F509">
        <v>1166</v>
      </c>
      <c r="G509">
        <v>36</v>
      </c>
      <c r="H509">
        <v>1116</v>
      </c>
      <c r="I509">
        <v>14</v>
      </c>
      <c r="J509">
        <v>50</v>
      </c>
      <c r="K509">
        <v>0.98761061946902595</v>
      </c>
      <c r="L509">
        <v>0.95711835334476802</v>
      </c>
      <c r="M509">
        <v>0.96912521440823296</v>
      </c>
      <c r="N509">
        <v>0.97212543554006903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723</v>
      </c>
      <c r="F510">
        <v>728</v>
      </c>
      <c r="G510">
        <v>5</v>
      </c>
      <c r="H510">
        <v>658</v>
      </c>
      <c r="I510">
        <v>65</v>
      </c>
      <c r="J510">
        <v>70</v>
      </c>
      <c r="K510">
        <v>0.91009681881051097</v>
      </c>
      <c r="L510">
        <v>0.90384615384615297</v>
      </c>
      <c r="M510">
        <v>0.99313186813186805</v>
      </c>
      <c r="N510">
        <v>0.90696071674707002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252</v>
      </c>
      <c r="F511">
        <v>270</v>
      </c>
      <c r="G511">
        <v>18</v>
      </c>
      <c r="H511">
        <v>194</v>
      </c>
      <c r="I511">
        <v>58</v>
      </c>
      <c r="J511">
        <v>76</v>
      </c>
      <c r="K511">
        <v>0.76984126984126899</v>
      </c>
      <c r="L511">
        <v>0.718518518518518</v>
      </c>
      <c r="M511">
        <v>0.93333333333333302</v>
      </c>
      <c r="N511">
        <v>0.74329501915708796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1170</v>
      </c>
      <c r="F512">
        <v>1166</v>
      </c>
      <c r="G512">
        <v>4</v>
      </c>
      <c r="H512">
        <v>1162</v>
      </c>
      <c r="I512">
        <v>8</v>
      </c>
      <c r="J512">
        <v>4</v>
      </c>
      <c r="K512">
        <v>0.99316239316239296</v>
      </c>
      <c r="L512">
        <v>0.99656946826758097</v>
      </c>
      <c r="M512">
        <v>1.0034305317324099</v>
      </c>
      <c r="N512">
        <v>0.99486301369862995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714</v>
      </c>
      <c r="F513">
        <v>728</v>
      </c>
      <c r="G513">
        <v>14</v>
      </c>
      <c r="H513">
        <v>651</v>
      </c>
      <c r="I513">
        <v>63</v>
      </c>
      <c r="J513">
        <v>77</v>
      </c>
      <c r="K513">
        <v>0.91176470588235203</v>
      </c>
      <c r="L513">
        <v>0.89423076923076905</v>
      </c>
      <c r="M513">
        <v>0.98076923076922995</v>
      </c>
      <c r="N513">
        <v>0.90291262135922301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262</v>
      </c>
      <c r="F514">
        <v>270</v>
      </c>
      <c r="G514">
        <v>8</v>
      </c>
      <c r="H514">
        <v>201</v>
      </c>
      <c r="I514">
        <v>61</v>
      </c>
      <c r="J514">
        <v>69</v>
      </c>
      <c r="K514">
        <v>0.76717557251908397</v>
      </c>
      <c r="L514">
        <v>0.74444444444444402</v>
      </c>
      <c r="M514">
        <v>0.97037037037036999</v>
      </c>
      <c r="N514">
        <v>0.75563909774436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1126</v>
      </c>
      <c r="F515">
        <v>1098</v>
      </c>
      <c r="G515">
        <v>28</v>
      </c>
      <c r="H515">
        <v>1095</v>
      </c>
      <c r="I515">
        <v>31</v>
      </c>
      <c r="J515">
        <v>3</v>
      </c>
      <c r="K515">
        <v>0.97246891651864997</v>
      </c>
      <c r="L515">
        <v>0.99726775956284097</v>
      </c>
      <c r="M515">
        <v>1.02550091074681</v>
      </c>
      <c r="N515">
        <v>0.98471223021582699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852</v>
      </c>
      <c r="F516">
        <v>859</v>
      </c>
      <c r="G516">
        <v>7</v>
      </c>
      <c r="H516">
        <v>774</v>
      </c>
      <c r="I516">
        <v>78</v>
      </c>
      <c r="J516">
        <v>85</v>
      </c>
      <c r="K516">
        <v>0.90845070422535201</v>
      </c>
      <c r="L516">
        <v>0.90104772991850901</v>
      </c>
      <c r="M516">
        <v>0.99185098952270001</v>
      </c>
      <c r="N516">
        <v>0.904734073641145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277</v>
      </c>
      <c r="F517">
        <v>293</v>
      </c>
      <c r="G517">
        <v>16</v>
      </c>
      <c r="H517">
        <v>168</v>
      </c>
      <c r="I517">
        <v>109</v>
      </c>
      <c r="J517">
        <v>125</v>
      </c>
      <c r="K517">
        <v>0.606498194945848</v>
      </c>
      <c r="L517">
        <v>0.573378839590443</v>
      </c>
      <c r="M517">
        <v>0.94539249146757598</v>
      </c>
      <c r="N517">
        <v>0.58947368421052604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1068</v>
      </c>
      <c r="F518">
        <v>1098</v>
      </c>
      <c r="G518">
        <v>30</v>
      </c>
      <c r="H518">
        <v>1053</v>
      </c>
      <c r="I518">
        <v>15</v>
      </c>
      <c r="J518">
        <v>45</v>
      </c>
      <c r="K518">
        <v>0.98595505617977497</v>
      </c>
      <c r="L518">
        <v>0.95901639344262202</v>
      </c>
      <c r="M518">
        <v>0.97267759562841505</v>
      </c>
      <c r="N518">
        <v>0.97229916897506896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850</v>
      </c>
      <c r="F519">
        <v>859</v>
      </c>
      <c r="G519">
        <v>9</v>
      </c>
      <c r="H519">
        <v>776</v>
      </c>
      <c r="I519">
        <v>74</v>
      </c>
      <c r="J519">
        <v>83</v>
      </c>
      <c r="K519">
        <v>0.91294117647058803</v>
      </c>
      <c r="L519">
        <v>0.90337601862630901</v>
      </c>
      <c r="M519">
        <v>0.98952270081490101</v>
      </c>
      <c r="N519">
        <v>0.90813341135166703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270</v>
      </c>
      <c r="F520">
        <v>293</v>
      </c>
      <c r="G520">
        <v>23</v>
      </c>
      <c r="H520">
        <v>187</v>
      </c>
      <c r="I520">
        <v>83</v>
      </c>
      <c r="J520">
        <v>106</v>
      </c>
      <c r="K520">
        <v>0.69259259259259198</v>
      </c>
      <c r="L520">
        <v>0.63822525597269597</v>
      </c>
      <c r="M520">
        <v>0.92150170648464103</v>
      </c>
      <c r="N520">
        <v>0.66429840142095897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1109</v>
      </c>
      <c r="F521">
        <v>1098</v>
      </c>
      <c r="G521">
        <v>11</v>
      </c>
      <c r="H521">
        <v>1094</v>
      </c>
      <c r="I521">
        <v>15</v>
      </c>
      <c r="J521">
        <v>4</v>
      </c>
      <c r="K521">
        <v>0.98647430117222701</v>
      </c>
      <c r="L521">
        <v>0.99635701275045496</v>
      </c>
      <c r="M521">
        <v>1.01001821493624</v>
      </c>
      <c r="N521">
        <v>0.99139102854553696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838</v>
      </c>
      <c r="F522">
        <v>859</v>
      </c>
      <c r="G522">
        <v>21</v>
      </c>
      <c r="H522">
        <v>776</v>
      </c>
      <c r="I522">
        <v>62</v>
      </c>
      <c r="J522">
        <v>83</v>
      </c>
      <c r="K522">
        <v>0.92601431980906901</v>
      </c>
      <c r="L522">
        <v>0.90337601862630901</v>
      </c>
      <c r="M522">
        <v>0.97555296856810203</v>
      </c>
      <c r="N522">
        <v>0.91455509723040596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285</v>
      </c>
      <c r="F523">
        <v>293</v>
      </c>
      <c r="G523">
        <v>8</v>
      </c>
      <c r="H523">
        <v>196</v>
      </c>
      <c r="I523">
        <v>89</v>
      </c>
      <c r="J523">
        <v>97</v>
      </c>
      <c r="K523">
        <v>0.68771929824561395</v>
      </c>
      <c r="L523">
        <v>0.66894197952218404</v>
      </c>
      <c r="M523">
        <v>0.97269624573378799</v>
      </c>
      <c r="N523">
        <v>0.678200692041522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1161</v>
      </c>
      <c r="F524">
        <v>1140</v>
      </c>
      <c r="G524">
        <v>21</v>
      </c>
      <c r="H524">
        <v>1136</v>
      </c>
      <c r="I524">
        <v>25</v>
      </c>
      <c r="J524">
        <v>4</v>
      </c>
      <c r="K524">
        <v>0.97846683893195496</v>
      </c>
      <c r="L524">
        <v>0.99649122807017498</v>
      </c>
      <c r="M524">
        <v>1.01842105263157</v>
      </c>
      <c r="N524">
        <v>0.98739678400695297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910</v>
      </c>
      <c r="F525">
        <v>869</v>
      </c>
      <c r="G525">
        <v>41</v>
      </c>
      <c r="H525">
        <v>795</v>
      </c>
      <c r="I525">
        <v>115</v>
      </c>
      <c r="J525">
        <v>74</v>
      </c>
      <c r="K525">
        <v>0.87362637362637297</v>
      </c>
      <c r="L525">
        <v>0.91484464902186402</v>
      </c>
      <c r="M525">
        <v>1.04718066743383</v>
      </c>
      <c r="N525">
        <v>0.89376053962900504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226</v>
      </c>
      <c r="F526">
        <v>247</v>
      </c>
      <c r="G526">
        <v>21</v>
      </c>
      <c r="H526">
        <v>150</v>
      </c>
      <c r="I526">
        <v>76</v>
      </c>
      <c r="J526">
        <v>97</v>
      </c>
      <c r="K526">
        <v>0.66371681415929196</v>
      </c>
      <c r="L526">
        <v>0.60728744939271195</v>
      </c>
      <c r="M526">
        <v>0.91497975708502</v>
      </c>
      <c r="N526">
        <v>0.63424947145877297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1100</v>
      </c>
      <c r="F527">
        <v>1140</v>
      </c>
      <c r="G527">
        <v>40</v>
      </c>
      <c r="H527">
        <v>1089</v>
      </c>
      <c r="I527">
        <v>11</v>
      </c>
      <c r="J527">
        <v>51</v>
      </c>
      <c r="K527">
        <v>0.99</v>
      </c>
      <c r="L527">
        <v>0.95526315789473604</v>
      </c>
      <c r="M527">
        <v>0.96491228070175405</v>
      </c>
      <c r="N527">
        <v>0.972321428571428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907</v>
      </c>
      <c r="F528">
        <v>869</v>
      </c>
      <c r="G528">
        <v>38</v>
      </c>
      <c r="H528">
        <v>796</v>
      </c>
      <c r="I528">
        <v>111</v>
      </c>
      <c r="J528">
        <v>73</v>
      </c>
      <c r="K528">
        <v>0.87761852260198403</v>
      </c>
      <c r="L528">
        <v>0.91599539700805499</v>
      </c>
      <c r="M528">
        <v>1.04372842347525</v>
      </c>
      <c r="N528">
        <v>0.89639639639639601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244</v>
      </c>
      <c r="F529">
        <v>247</v>
      </c>
      <c r="G529">
        <v>3</v>
      </c>
      <c r="H529">
        <v>170</v>
      </c>
      <c r="I529">
        <v>74</v>
      </c>
      <c r="J529">
        <v>77</v>
      </c>
      <c r="K529">
        <v>0.69672131147540906</v>
      </c>
      <c r="L529">
        <v>0.68825910931173995</v>
      </c>
      <c r="M529">
        <v>0.98785425101214497</v>
      </c>
      <c r="N529">
        <v>0.69246435845213805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1129</v>
      </c>
      <c r="F530">
        <v>1140</v>
      </c>
      <c r="G530">
        <v>11</v>
      </c>
      <c r="H530">
        <v>1124</v>
      </c>
      <c r="I530">
        <v>5</v>
      </c>
      <c r="J530">
        <v>16</v>
      </c>
      <c r="K530">
        <v>0.99557130203720101</v>
      </c>
      <c r="L530">
        <v>0.98596491228070104</v>
      </c>
      <c r="M530">
        <v>0.99035087719298198</v>
      </c>
      <c r="N530">
        <v>0.99074482150727095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866</v>
      </c>
      <c r="F531">
        <v>869</v>
      </c>
      <c r="G531">
        <v>3</v>
      </c>
      <c r="H531">
        <v>774</v>
      </c>
      <c r="I531">
        <v>92</v>
      </c>
      <c r="J531">
        <v>95</v>
      </c>
      <c r="K531">
        <v>0.89376443418013796</v>
      </c>
      <c r="L531">
        <v>0.89067894131185199</v>
      </c>
      <c r="M531">
        <v>0.99654775604142698</v>
      </c>
      <c r="N531">
        <v>0.89221902017290999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190</v>
      </c>
      <c r="I532">
        <v>60</v>
      </c>
      <c r="J532">
        <v>57</v>
      </c>
      <c r="K532">
        <v>0.76</v>
      </c>
      <c r="L532">
        <v>0.76923076923076905</v>
      </c>
      <c r="M532">
        <v>1.01214574898785</v>
      </c>
      <c r="N532">
        <v>0.764587525150905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1017</v>
      </c>
      <c r="F533">
        <v>997</v>
      </c>
      <c r="G533">
        <v>20</v>
      </c>
      <c r="H533">
        <v>993</v>
      </c>
      <c r="I533">
        <v>24</v>
      </c>
      <c r="J533">
        <v>4</v>
      </c>
      <c r="K533">
        <v>0.97640117994100295</v>
      </c>
      <c r="L533">
        <v>0.99598796389167499</v>
      </c>
      <c r="M533">
        <v>1.0200601805416201</v>
      </c>
      <c r="N533">
        <v>0.98609731876861895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778</v>
      </c>
      <c r="F534">
        <v>810</v>
      </c>
      <c r="G534">
        <v>32</v>
      </c>
      <c r="H534">
        <v>715</v>
      </c>
      <c r="I534">
        <v>63</v>
      </c>
      <c r="J534">
        <v>95</v>
      </c>
      <c r="K534">
        <v>0.919023136246786</v>
      </c>
      <c r="L534">
        <v>0.88271604938271597</v>
      </c>
      <c r="M534">
        <v>0.96049382716049303</v>
      </c>
      <c r="N534">
        <v>0.90050377833753104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236</v>
      </c>
      <c r="F535">
        <v>250</v>
      </c>
      <c r="G535">
        <v>14</v>
      </c>
      <c r="H535">
        <v>167</v>
      </c>
      <c r="I535">
        <v>69</v>
      </c>
      <c r="J535">
        <v>83</v>
      </c>
      <c r="K535">
        <v>0.70762711864406702</v>
      </c>
      <c r="L535">
        <v>0.66800000000000004</v>
      </c>
      <c r="M535">
        <v>0.94399999999999995</v>
      </c>
      <c r="N535">
        <v>0.687242798353909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967</v>
      </c>
      <c r="F536">
        <v>997</v>
      </c>
      <c r="G536">
        <v>30</v>
      </c>
      <c r="H536">
        <v>958</v>
      </c>
      <c r="I536">
        <v>9</v>
      </c>
      <c r="J536">
        <v>39</v>
      </c>
      <c r="K536">
        <v>0.99069286452947203</v>
      </c>
      <c r="L536">
        <v>0.96088264794383105</v>
      </c>
      <c r="M536">
        <v>0.96990972918756202</v>
      </c>
      <c r="N536">
        <v>0.97556008146639495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809</v>
      </c>
      <c r="F537">
        <v>810</v>
      </c>
      <c r="G537">
        <v>1</v>
      </c>
      <c r="H537">
        <v>740</v>
      </c>
      <c r="I537">
        <v>69</v>
      </c>
      <c r="J537">
        <v>70</v>
      </c>
      <c r="K537">
        <v>0.91470951792336197</v>
      </c>
      <c r="L537">
        <v>0.91358024691357997</v>
      </c>
      <c r="M537">
        <v>0.998765432098765</v>
      </c>
      <c r="N537">
        <v>0.91414453366275406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244</v>
      </c>
      <c r="F538">
        <v>250</v>
      </c>
      <c r="G538">
        <v>6</v>
      </c>
      <c r="H538">
        <v>178</v>
      </c>
      <c r="I538">
        <v>66</v>
      </c>
      <c r="J538">
        <v>72</v>
      </c>
      <c r="K538">
        <v>0.72950819672131095</v>
      </c>
      <c r="L538">
        <v>0.71199999999999997</v>
      </c>
      <c r="M538">
        <v>0.97599999999999998</v>
      </c>
      <c r="N538">
        <v>0.72064777327935203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997</v>
      </c>
      <c r="F539">
        <v>997</v>
      </c>
      <c r="G539">
        <v>0</v>
      </c>
      <c r="H539">
        <v>993</v>
      </c>
      <c r="I539">
        <v>4</v>
      </c>
      <c r="J539">
        <v>4</v>
      </c>
      <c r="K539">
        <v>0.99598796389167499</v>
      </c>
      <c r="L539">
        <v>0.99598796389167499</v>
      </c>
      <c r="M539">
        <v>1</v>
      </c>
      <c r="N539">
        <v>0.99598796389167499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812</v>
      </c>
      <c r="F540">
        <v>810</v>
      </c>
      <c r="G540">
        <v>2</v>
      </c>
      <c r="H540">
        <v>743</v>
      </c>
      <c r="I540">
        <v>69</v>
      </c>
      <c r="J540">
        <v>67</v>
      </c>
      <c r="K540">
        <v>0.915024630541871</v>
      </c>
      <c r="L540">
        <v>0.91728395061728396</v>
      </c>
      <c r="M540">
        <v>1.00246913580246</v>
      </c>
      <c r="N540">
        <v>0.91615289765721297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252</v>
      </c>
      <c r="F541">
        <v>250</v>
      </c>
      <c r="G541">
        <v>2</v>
      </c>
      <c r="H541">
        <v>174</v>
      </c>
      <c r="I541">
        <v>78</v>
      </c>
      <c r="J541">
        <v>76</v>
      </c>
      <c r="K541">
        <v>0.69047619047619002</v>
      </c>
      <c r="L541">
        <v>0.69599999999999995</v>
      </c>
      <c r="M541">
        <v>1.008</v>
      </c>
      <c r="N541">
        <v>0.69322709163346596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918</v>
      </c>
      <c r="F542">
        <v>937</v>
      </c>
      <c r="G542">
        <v>19</v>
      </c>
      <c r="H542">
        <v>903</v>
      </c>
      <c r="I542">
        <v>15</v>
      </c>
      <c r="J542">
        <v>34</v>
      </c>
      <c r="K542">
        <v>0.98366013071895397</v>
      </c>
      <c r="L542">
        <v>0.96371398078975401</v>
      </c>
      <c r="M542">
        <v>0.97972251867662696</v>
      </c>
      <c r="N542">
        <v>0.97358490566037703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761</v>
      </c>
      <c r="F543">
        <v>703</v>
      </c>
      <c r="G543">
        <v>58</v>
      </c>
      <c r="H543">
        <v>644</v>
      </c>
      <c r="I543">
        <v>117</v>
      </c>
      <c r="J543">
        <v>59</v>
      </c>
      <c r="K543">
        <v>0.84625492772667499</v>
      </c>
      <c r="L543">
        <v>0.91607396870554703</v>
      </c>
      <c r="M543">
        <v>1.0825035561877601</v>
      </c>
      <c r="N543">
        <v>0.87978142076502697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176</v>
      </c>
      <c r="F544">
        <v>199</v>
      </c>
      <c r="G544">
        <v>23</v>
      </c>
      <c r="H544">
        <v>127</v>
      </c>
      <c r="I544">
        <v>49</v>
      </c>
      <c r="J544">
        <v>72</v>
      </c>
      <c r="K544">
        <v>0.72159090909090895</v>
      </c>
      <c r="L544">
        <v>0.638190954773869</v>
      </c>
      <c r="M544">
        <v>0.88442211055276299</v>
      </c>
      <c r="N544">
        <v>0.67733333333333301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967</v>
      </c>
      <c r="F545">
        <v>937</v>
      </c>
      <c r="G545">
        <v>30</v>
      </c>
      <c r="H545">
        <v>934</v>
      </c>
      <c r="I545">
        <v>33</v>
      </c>
      <c r="J545">
        <v>3</v>
      </c>
      <c r="K545">
        <v>0.96587383660806603</v>
      </c>
      <c r="L545">
        <v>0.99679829242262497</v>
      </c>
      <c r="M545">
        <v>1.0320170757737399</v>
      </c>
      <c r="N545">
        <v>0.98109243697478898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716</v>
      </c>
      <c r="F546">
        <v>703</v>
      </c>
      <c r="G546">
        <v>13</v>
      </c>
      <c r="H546">
        <v>611</v>
      </c>
      <c r="I546">
        <v>105</v>
      </c>
      <c r="J546">
        <v>92</v>
      </c>
      <c r="K546">
        <v>0.85335195530726204</v>
      </c>
      <c r="L546">
        <v>0.869132290184921</v>
      </c>
      <c r="M546">
        <v>1.0184921763869099</v>
      </c>
      <c r="N546">
        <v>0.86116983791402402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191</v>
      </c>
      <c r="F547">
        <v>199</v>
      </c>
      <c r="G547">
        <v>8</v>
      </c>
      <c r="H547">
        <v>146</v>
      </c>
      <c r="I547">
        <v>45</v>
      </c>
      <c r="J547">
        <v>53</v>
      </c>
      <c r="K547">
        <v>0.764397905759162</v>
      </c>
      <c r="L547">
        <v>0.733668341708542</v>
      </c>
      <c r="M547">
        <v>0.95979899497487398</v>
      </c>
      <c r="N547">
        <v>0.74871794871794795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930</v>
      </c>
      <c r="F548">
        <v>937</v>
      </c>
      <c r="G548">
        <v>7</v>
      </c>
      <c r="H548">
        <v>921</v>
      </c>
      <c r="I548">
        <v>9</v>
      </c>
      <c r="J548">
        <v>16</v>
      </c>
      <c r="K548">
        <v>0.99032258064516099</v>
      </c>
      <c r="L548">
        <v>0.982924226254002</v>
      </c>
      <c r="M548">
        <v>0.99252934898612499</v>
      </c>
      <c r="N548">
        <v>0.98660953401178297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749</v>
      </c>
      <c r="F549">
        <v>703</v>
      </c>
      <c r="G549">
        <v>46</v>
      </c>
      <c r="H549">
        <v>639</v>
      </c>
      <c r="I549">
        <v>110</v>
      </c>
      <c r="J549">
        <v>64</v>
      </c>
      <c r="K549">
        <v>0.85313751668891802</v>
      </c>
      <c r="L549">
        <v>0.908961593172119</v>
      </c>
      <c r="M549">
        <v>1.06543385490753</v>
      </c>
      <c r="N549">
        <v>0.88016528925619797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191</v>
      </c>
      <c r="F550">
        <v>199</v>
      </c>
      <c r="G550">
        <v>8</v>
      </c>
      <c r="H550">
        <v>140</v>
      </c>
      <c r="I550">
        <v>51</v>
      </c>
      <c r="J550">
        <v>59</v>
      </c>
      <c r="K550">
        <v>0.73298429319371705</v>
      </c>
      <c r="L550">
        <v>0.70351758793969799</v>
      </c>
      <c r="M550">
        <v>0.95979899497487398</v>
      </c>
      <c r="N550">
        <v>0.71794871794871795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1101</v>
      </c>
      <c r="F551">
        <v>1224</v>
      </c>
      <c r="G551">
        <v>123</v>
      </c>
      <c r="H551">
        <v>1093</v>
      </c>
      <c r="I551">
        <v>8</v>
      </c>
      <c r="J551">
        <v>131</v>
      </c>
      <c r="K551">
        <v>0.99273387829246096</v>
      </c>
      <c r="L551">
        <v>0.89297385620915004</v>
      </c>
      <c r="M551">
        <v>0.89950980392156799</v>
      </c>
      <c r="N551">
        <v>0.94021505376343995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623</v>
      </c>
      <c r="F552">
        <v>647</v>
      </c>
      <c r="G552">
        <v>24</v>
      </c>
      <c r="H552">
        <v>575</v>
      </c>
      <c r="I552">
        <v>48</v>
      </c>
      <c r="J552">
        <v>72</v>
      </c>
      <c r="K552">
        <v>0.92295345104333804</v>
      </c>
      <c r="L552">
        <v>0.88871715610510005</v>
      </c>
      <c r="M552">
        <v>0.96290571870170005</v>
      </c>
      <c r="N552">
        <v>0.90551181102362199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193</v>
      </c>
      <c r="F553">
        <v>217</v>
      </c>
      <c r="G553">
        <v>24</v>
      </c>
      <c r="H553">
        <v>116</v>
      </c>
      <c r="I553">
        <v>77</v>
      </c>
      <c r="J553">
        <v>101</v>
      </c>
      <c r="K553">
        <v>0.60103626943005095</v>
      </c>
      <c r="L553">
        <v>0.53456221198156595</v>
      </c>
      <c r="M553">
        <v>0.88940092165898599</v>
      </c>
      <c r="N553">
        <v>0.56585365853658498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1193</v>
      </c>
      <c r="F554">
        <v>1224</v>
      </c>
      <c r="G554">
        <v>31</v>
      </c>
      <c r="H554">
        <v>1182</v>
      </c>
      <c r="I554">
        <v>11</v>
      </c>
      <c r="J554">
        <v>42</v>
      </c>
      <c r="K554">
        <v>0.99077954735959695</v>
      </c>
      <c r="L554">
        <v>0.96568627450980304</v>
      </c>
      <c r="M554">
        <v>0.97467320261437895</v>
      </c>
      <c r="N554">
        <v>0.97807199007033496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635</v>
      </c>
      <c r="F555">
        <v>647</v>
      </c>
      <c r="G555">
        <v>12</v>
      </c>
      <c r="H555">
        <v>599</v>
      </c>
      <c r="I555">
        <v>36</v>
      </c>
      <c r="J555">
        <v>48</v>
      </c>
      <c r="K555">
        <v>0.94330708661417295</v>
      </c>
      <c r="L555">
        <v>0.92581143740339999</v>
      </c>
      <c r="M555">
        <v>0.98145285935085003</v>
      </c>
      <c r="N555">
        <v>0.93447737909516304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217</v>
      </c>
      <c r="F556">
        <v>217</v>
      </c>
      <c r="G556">
        <v>0</v>
      </c>
      <c r="H556">
        <v>159</v>
      </c>
      <c r="I556">
        <v>58</v>
      </c>
      <c r="J556">
        <v>58</v>
      </c>
      <c r="K556">
        <v>0.73271889400921597</v>
      </c>
      <c r="L556">
        <v>0.73271889400921597</v>
      </c>
      <c r="M556">
        <v>1</v>
      </c>
      <c r="N556">
        <v>0.73271889400921597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1231</v>
      </c>
      <c r="F557">
        <v>1224</v>
      </c>
      <c r="G557">
        <v>7</v>
      </c>
      <c r="H557">
        <v>1213</v>
      </c>
      <c r="I557">
        <v>18</v>
      </c>
      <c r="J557">
        <v>11</v>
      </c>
      <c r="K557">
        <v>0.98537774167343595</v>
      </c>
      <c r="L557">
        <v>0.99101307189542398</v>
      </c>
      <c r="M557">
        <v>1.00571895424836</v>
      </c>
      <c r="N557">
        <v>0.98818737270875701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663</v>
      </c>
      <c r="F558">
        <v>647</v>
      </c>
      <c r="G558">
        <v>16</v>
      </c>
      <c r="H558">
        <v>613</v>
      </c>
      <c r="I558">
        <v>50</v>
      </c>
      <c r="J558">
        <v>34</v>
      </c>
      <c r="K558">
        <v>0.92458521870286503</v>
      </c>
      <c r="L558">
        <v>0.947449768160741</v>
      </c>
      <c r="M558">
        <v>1.02472952086553</v>
      </c>
      <c r="N558">
        <v>0.93587786259541905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221</v>
      </c>
      <c r="F559">
        <v>217</v>
      </c>
      <c r="G559">
        <v>4</v>
      </c>
      <c r="H559">
        <v>160</v>
      </c>
      <c r="I559">
        <v>61</v>
      </c>
      <c r="J559">
        <v>57</v>
      </c>
      <c r="K559">
        <v>0.723981900452488</v>
      </c>
      <c r="L559">
        <v>0.73732718894009197</v>
      </c>
      <c r="M559">
        <v>1.0184331797235</v>
      </c>
      <c r="N559">
        <v>0.73059360730593603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1053</v>
      </c>
      <c r="F560">
        <v>1053</v>
      </c>
      <c r="G560">
        <v>0</v>
      </c>
      <c r="H560">
        <v>1038</v>
      </c>
      <c r="I560">
        <v>15</v>
      </c>
      <c r="J560">
        <v>15</v>
      </c>
      <c r="K560">
        <v>0.98575498575498499</v>
      </c>
      <c r="L560">
        <v>0.98575498575498499</v>
      </c>
      <c r="M560">
        <v>1</v>
      </c>
      <c r="N560">
        <v>0.98575498575498499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757</v>
      </c>
      <c r="F561">
        <v>716</v>
      </c>
      <c r="G561">
        <v>41</v>
      </c>
      <c r="H561">
        <v>656</v>
      </c>
      <c r="I561">
        <v>101</v>
      </c>
      <c r="J561">
        <v>60</v>
      </c>
      <c r="K561">
        <v>0.86657859973579898</v>
      </c>
      <c r="L561">
        <v>0.91620111731843501</v>
      </c>
      <c r="M561">
        <v>1.0572625698324001</v>
      </c>
      <c r="N561">
        <v>0.890699253224711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214</v>
      </c>
      <c r="F562">
        <v>224</v>
      </c>
      <c r="G562">
        <v>10</v>
      </c>
      <c r="H562">
        <v>143</v>
      </c>
      <c r="I562">
        <v>71</v>
      </c>
      <c r="J562">
        <v>81</v>
      </c>
      <c r="K562">
        <v>0.66822429906542002</v>
      </c>
      <c r="L562">
        <v>0.63839285714285698</v>
      </c>
      <c r="M562">
        <v>0.95535714285714202</v>
      </c>
      <c r="N562">
        <v>0.65296803652968005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1014</v>
      </c>
      <c r="F563">
        <v>1053</v>
      </c>
      <c r="G563">
        <v>39</v>
      </c>
      <c r="H563">
        <v>997</v>
      </c>
      <c r="I563">
        <v>17</v>
      </c>
      <c r="J563">
        <v>56</v>
      </c>
      <c r="K563">
        <v>0.98323471400394402</v>
      </c>
      <c r="L563">
        <v>0.94681861348527996</v>
      </c>
      <c r="M563">
        <v>0.96296296296296202</v>
      </c>
      <c r="N563">
        <v>0.96468311562651099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711</v>
      </c>
      <c r="F564">
        <v>716</v>
      </c>
      <c r="G564">
        <v>5</v>
      </c>
      <c r="H564">
        <v>636</v>
      </c>
      <c r="I564">
        <v>75</v>
      </c>
      <c r="J564">
        <v>80</v>
      </c>
      <c r="K564">
        <v>0.89451476793248896</v>
      </c>
      <c r="L564">
        <v>0.88826815642458101</v>
      </c>
      <c r="M564">
        <v>0.99301675977653603</v>
      </c>
      <c r="N564">
        <v>0.89138051857042699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205</v>
      </c>
      <c r="F565">
        <v>224</v>
      </c>
      <c r="G565">
        <v>19</v>
      </c>
      <c r="H565">
        <v>148</v>
      </c>
      <c r="I565">
        <v>57</v>
      </c>
      <c r="J565">
        <v>76</v>
      </c>
      <c r="K565">
        <v>0.72195121951219499</v>
      </c>
      <c r="L565">
        <v>0.66071428571428503</v>
      </c>
      <c r="M565">
        <v>0.91517857142857095</v>
      </c>
      <c r="N565">
        <v>0.68997668997668904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1055</v>
      </c>
      <c r="F566">
        <v>1053</v>
      </c>
      <c r="G566">
        <v>2</v>
      </c>
      <c r="H566">
        <v>1046</v>
      </c>
      <c r="I566">
        <v>9</v>
      </c>
      <c r="J566">
        <v>7</v>
      </c>
      <c r="K566">
        <v>0.99146919431279601</v>
      </c>
      <c r="L566">
        <v>0.99335232668565998</v>
      </c>
      <c r="M566">
        <v>1.0018993352326599</v>
      </c>
      <c r="N566">
        <v>0.99240986717267499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731</v>
      </c>
      <c r="F567">
        <v>716</v>
      </c>
      <c r="G567">
        <v>15</v>
      </c>
      <c r="H567">
        <v>656</v>
      </c>
      <c r="I567">
        <v>75</v>
      </c>
      <c r="J567">
        <v>60</v>
      </c>
      <c r="K567">
        <v>0.89740082079343297</v>
      </c>
      <c r="L567">
        <v>0.91620111731843501</v>
      </c>
      <c r="M567">
        <v>1.0209497206703899</v>
      </c>
      <c r="N567">
        <v>0.90670352453351699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210</v>
      </c>
      <c r="F568">
        <v>224</v>
      </c>
      <c r="G568">
        <v>14</v>
      </c>
      <c r="H568">
        <v>155</v>
      </c>
      <c r="I568">
        <v>55</v>
      </c>
      <c r="J568">
        <v>69</v>
      </c>
      <c r="K568">
        <v>0.73809523809523803</v>
      </c>
      <c r="L568">
        <v>0.69196428571428503</v>
      </c>
      <c r="M568">
        <v>0.9375</v>
      </c>
      <c r="N568">
        <v>0.71428571428571397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1128</v>
      </c>
      <c r="F569">
        <v>1101</v>
      </c>
      <c r="G569">
        <v>27</v>
      </c>
      <c r="H569">
        <v>1088</v>
      </c>
      <c r="I569">
        <v>40</v>
      </c>
      <c r="J569">
        <v>13</v>
      </c>
      <c r="K569">
        <v>0.96453900709219798</v>
      </c>
      <c r="L569">
        <v>0.98819255222524904</v>
      </c>
      <c r="M569">
        <v>1.0245231607629399</v>
      </c>
      <c r="N569">
        <v>0.97622252131000398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631</v>
      </c>
      <c r="F570">
        <v>614</v>
      </c>
      <c r="G570">
        <v>17</v>
      </c>
      <c r="H570">
        <v>532</v>
      </c>
      <c r="I570">
        <v>99</v>
      </c>
      <c r="J570">
        <v>82</v>
      </c>
      <c r="K570">
        <v>0.84310618066561005</v>
      </c>
      <c r="L570">
        <v>0.86644951140065096</v>
      </c>
      <c r="M570">
        <v>1.0276872964169299</v>
      </c>
      <c r="N570">
        <v>0.85461847389558199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215</v>
      </c>
      <c r="F571">
        <v>228</v>
      </c>
      <c r="G571">
        <v>13</v>
      </c>
      <c r="H571">
        <v>139</v>
      </c>
      <c r="I571">
        <v>76</v>
      </c>
      <c r="J571">
        <v>89</v>
      </c>
      <c r="K571">
        <v>0.64651162790697603</v>
      </c>
      <c r="L571">
        <v>0.609649122807017</v>
      </c>
      <c r="M571">
        <v>0.94298245614035003</v>
      </c>
      <c r="N571">
        <v>0.62753950338600395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1104</v>
      </c>
      <c r="F572">
        <v>1101</v>
      </c>
      <c r="G572">
        <v>3</v>
      </c>
      <c r="H572">
        <v>1092</v>
      </c>
      <c r="I572">
        <v>12</v>
      </c>
      <c r="J572">
        <v>9</v>
      </c>
      <c r="K572">
        <v>0.98913043478260798</v>
      </c>
      <c r="L572">
        <v>0.99182561307901895</v>
      </c>
      <c r="M572">
        <v>1.00272479564032</v>
      </c>
      <c r="N572">
        <v>0.99047619047618995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599</v>
      </c>
      <c r="F573">
        <v>614</v>
      </c>
      <c r="G573">
        <v>15</v>
      </c>
      <c r="H573">
        <v>530</v>
      </c>
      <c r="I573">
        <v>69</v>
      </c>
      <c r="J573">
        <v>84</v>
      </c>
      <c r="K573">
        <v>0.884808013355592</v>
      </c>
      <c r="L573">
        <v>0.86319218241042295</v>
      </c>
      <c r="M573">
        <v>0.975570032573289</v>
      </c>
      <c r="N573">
        <v>0.87386644682605097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217</v>
      </c>
      <c r="F574">
        <v>228</v>
      </c>
      <c r="G574">
        <v>11</v>
      </c>
      <c r="H574">
        <v>162</v>
      </c>
      <c r="I574">
        <v>55</v>
      </c>
      <c r="J574">
        <v>66</v>
      </c>
      <c r="K574">
        <v>0.74654377880184297</v>
      </c>
      <c r="L574">
        <v>0.71052631578947301</v>
      </c>
      <c r="M574">
        <v>0.95175438596491202</v>
      </c>
      <c r="N574">
        <v>0.72808988764044902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1096</v>
      </c>
      <c r="F575">
        <v>1101</v>
      </c>
      <c r="G575">
        <v>5</v>
      </c>
      <c r="H575">
        <v>1093</v>
      </c>
      <c r="I575">
        <v>3</v>
      </c>
      <c r="J575">
        <v>8</v>
      </c>
      <c r="K575">
        <v>0.99726277372262695</v>
      </c>
      <c r="L575">
        <v>0.99273387829246096</v>
      </c>
      <c r="M575">
        <v>0.99545867393278797</v>
      </c>
      <c r="N575">
        <v>0.99499317250796504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615</v>
      </c>
      <c r="F576">
        <v>614</v>
      </c>
      <c r="G576">
        <v>1</v>
      </c>
      <c r="H576">
        <v>546</v>
      </c>
      <c r="I576">
        <v>69</v>
      </c>
      <c r="J576">
        <v>68</v>
      </c>
      <c r="K576">
        <v>0.88780487804878006</v>
      </c>
      <c r="L576">
        <v>0.88925081433224695</v>
      </c>
      <c r="M576">
        <v>1.00162866449511</v>
      </c>
      <c r="N576">
        <v>0.88852725793327902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212</v>
      </c>
      <c r="F577">
        <v>228</v>
      </c>
      <c r="G577">
        <v>16</v>
      </c>
      <c r="H577">
        <v>161</v>
      </c>
      <c r="I577">
        <v>51</v>
      </c>
      <c r="J577">
        <v>67</v>
      </c>
      <c r="K577">
        <v>0.75943396226415005</v>
      </c>
      <c r="L577">
        <v>0.70614035087719296</v>
      </c>
      <c r="M577">
        <v>0.929824561403508</v>
      </c>
      <c r="N577">
        <v>0.73181818181818103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1018</v>
      </c>
      <c r="F578">
        <v>1044</v>
      </c>
      <c r="G578">
        <v>26</v>
      </c>
      <c r="H578">
        <v>1009</v>
      </c>
      <c r="I578">
        <v>9</v>
      </c>
      <c r="J578">
        <v>35</v>
      </c>
      <c r="K578">
        <v>0.99115913555992097</v>
      </c>
      <c r="L578">
        <v>0.96647509578544</v>
      </c>
      <c r="M578">
        <v>0.97509578544061304</v>
      </c>
      <c r="N578">
        <v>0.97866149369544098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764</v>
      </c>
      <c r="F579">
        <v>668</v>
      </c>
      <c r="G579">
        <v>96</v>
      </c>
      <c r="H579">
        <v>632</v>
      </c>
      <c r="I579">
        <v>132</v>
      </c>
      <c r="J579">
        <v>36</v>
      </c>
      <c r="K579">
        <v>0.82722513089005201</v>
      </c>
      <c r="L579">
        <v>0.94610778443113697</v>
      </c>
      <c r="M579">
        <v>1.1437125748502901</v>
      </c>
      <c r="N579">
        <v>0.88268156424581001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223</v>
      </c>
      <c r="F580">
        <v>217</v>
      </c>
      <c r="G580">
        <v>6</v>
      </c>
      <c r="H580">
        <v>152</v>
      </c>
      <c r="I580">
        <v>71</v>
      </c>
      <c r="J580">
        <v>65</v>
      </c>
      <c r="K580">
        <v>0.68161434977578395</v>
      </c>
      <c r="L580">
        <v>0.70046082949308697</v>
      </c>
      <c r="M580">
        <v>1.02764976958525</v>
      </c>
      <c r="N580">
        <v>0.69090909090909003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1055</v>
      </c>
      <c r="F581">
        <v>1044</v>
      </c>
      <c r="G581">
        <v>11</v>
      </c>
      <c r="H581">
        <v>1043</v>
      </c>
      <c r="I581">
        <v>12</v>
      </c>
      <c r="J581">
        <v>1</v>
      </c>
      <c r="K581">
        <v>0.98862559241706105</v>
      </c>
      <c r="L581">
        <v>0.99904214559386895</v>
      </c>
      <c r="M581">
        <v>1.01053639846743</v>
      </c>
      <c r="N581">
        <v>0.99380657455931398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662</v>
      </c>
      <c r="F582">
        <v>668</v>
      </c>
      <c r="G582">
        <v>6</v>
      </c>
      <c r="H582">
        <v>579</v>
      </c>
      <c r="I582">
        <v>83</v>
      </c>
      <c r="J582">
        <v>89</v>
      </c>
      <c r="K582">
        <v>0.87462235649546805</v>
      </c>
      <c r="L582">
        <v>0.86676646706586802</v>
      </c>
      <c r="M582">
        <v>0.99101796407185605</v>
      </c>
      <c r="N582">
        <v>0.87067669172932305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217</v>
      </c>
      <c r="F583">
        <v>217</v>
      </c>
      <c r="G583">
        <v>0</v>
      </c>
      <c r="H583">
        <v>161</v>
      </c>
      <c r="I583">
        <v>56</v>
      </c>
      <c r="J583">
        <v>56</v>
      </c>
      <c r="K583">
        <v>0.74193548387096697</v>
      </c>
      <c r="L583">
        <v>0.74193548387096697</v>
      </c>
      <c r="M583">
        <v>1</v>
      </c>
      <c r="N583">
        <v>0.74193548387096697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1035</v>
      </c>
      <c r="F584">
        <v>1044</v>
      </c>
      <c r="G584">
        <v>9</v>
      </c>
      <c r="H584">
        <v>1032</v>
      </c>
      <c r="I584">
        <v>3</v>
      </c>
      <c r="J584">
        <v>12</v>
      </c>
      <c r="K584">
        <v>0.99710144927536204</v>
      </c>
      <c r="L584">
        <v>0.98850574712643602</v>
      </c>
      <c r="M584">
        <v>0.99137931034482696</v>
      </c>
      <c r="N584">
        <v>0.99278499278499199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696</v>
      </c>
      <c r="F585">
        <v>668</v>
      </c>
      <c r="G585">
        <v>28</v>
      </c>
      <c r="H585">
        <v>603</v>
      </c>
      <c r="I585">
        <v>93</v>
      </c>
      <c r="J585">
        <v>65</v>
      </c>
      <c r="K585">
        <v>0.86637931034482696</v>
      </c>
      <c r="L585">
        <v>0.90269461077844304</v>
      </c>
      <c r="M585">
        <v>1.04191616766467</v>
      </c>
      <c r="N585">
        <v>0.88416422287389995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207</v>
      </c>
      <c r="F586">
        <v>217</v>
      </c>
      <c r="G586">
        <v>10</v>
      </c>
      <c r="H586">
        <v>151</v>
      </c>
      <c r="I586">
        <v>56</v>
      </c>
      <c r="J586">
        <v>66</v>
      </c>
      <c r="K586">
        <v>0.729468599033816</v>
      </c>
      <c r="L586">
        <v>0.69585253456221197</v>
      </c>
      <c r="M586">
        <v>0.953917050691244</v>
      </c>
      <c r="N586">
        <v>0.71226415094339601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932</v>
      </c>
      <c r="F587">
        <v>915</v>
      </c>
      <c r="G587">
        <v>17</v>
      </c>
      <c r="H587">
        <v>902</v>
      </c>
      <c r="I587">
        <v>30</v>
      </c>
      <c r="J587">
        <v>13</v>
      </c>
      <c r="K587">
        <v>0.96781115879828294</v>
      </c>
      <c r="L587">
        <v>0.98579234972677598</v>
      </c>
      <c r="M587">
        <v>1.0185792349726699</v>
      </c>
      <c r="N587">
        <v>0.97671900378992904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709</v>
      </c>
      <c r="F588">
        <v>701</v>
      </c>
      <c r="G588">
        <v>8</v>
      </c>
      <c r="H588">
        <v>639</v>
      </c>
      <c r="I588">
        <v>70</v>
      </c>
      <c r="J588">
        <v>62</v>
      </c>
      <c r="K588">
        <v>0.90126939351198798</v>
      </c>
      <c r="L588">
        <v>0.91155492154065598</v>
      </c>
      <c r="M588">
        <v>1.0114122681883</v>
      </c>
      <c r="N588">
        <v>0.90638297872340401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179</v>
      </c>
      <c r="F589">
        <v>195</v>
      </c>
      <c r="G589">
        <v>16</v>
      </c>
      <c r="H589">
        <v>117</v>
      </c>
      <c r="I589">
        <v>62</v>
      </c>
      <c r="J589">
        <v>78</v>
      </c>
      <c r="K589">
        <v>0.65363128491620104</v>
      </c>
      <c r="L589">
        <v>0.6</v>
      </c>
      <c r="M589">
        <v>0.91794871794871702</v>
      </c>
      <c r="N589">
        <v>0.62566844919786002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939</v>
      </c>
      <c r="F590">
        <v>915</v>
      </c>
      <c r="G590">
        <v>24</v>
      </c>
      <c r="H590">
        <v>914</v>
      </c>
      <c r="I590">
        <v>25</v>
      </c>
      <c r="J590">
        <v>1</v>
      </c>
      <c r="K590">
        <v>0.97337593184238502</v>
      </c>
      <c r="L590">
        <v>0.99890710382513603</v>
      </c>
      <c r="M590">
        <v>1.0262295081967201</v>
      </c>
      <c r="N590">
        <v>0.98597626752966505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700</v>
      </c>
      <c r="F591">
        <v>701</v>
      </c>
      <c r="G591">
        <v>1</v>
      </c>
      <c r="H591">
        <v>639</v>
      </c>
      <c r="I591">
        <v>61</v>
      </c>
      <c r="J591">
        <v>62</v>
      </c>
      <c r="K591">
        <v>0.91285714285714203</v>
      </c>
      <c r="L591">
        <v>0.91155492154065598</v>
      </c>
      <c r="M591">
        <v>0.99857346647646195</v>
      </c>
      <c r="N591">
        <v>0.91220556745182002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180</v>
      </c>
      <c r="F592">
        <v>195</v>
      </c>
      <c r="G592">
        <v>15</v>
      </c>
      <c r="H592">
        <v>133</v>
      </c>
      <c r="I592">
        <v>47</v>
      </c>
      <c r="J592">
        <v>62</v>
      </c>
      <c r="K592">
        <v>0.73888888888888804</v>
      </c>
      <c r="L592">
        <v>0.68205128205128196</v>
      </c>
      <c r="M592">
        <v>0.92307692307692302</v>
      </c>
      <c r="N592">
        <v>0.70933333333333304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908</v>
      </c>
      <c r="F593">
        <v>915</v>
      </c>
      <c r="G593">
        <v>7</v>
      </c>
      <c r="H593">
        <v>903</v>
      </c>
      <c r="I593">
        <v>5</v>
      </c>
      <c r="J593">
        <v>12</v>
      </c>
      <c r="K593">
        <v>0.99449339207048404</v>
      </c>
      <c r="L593">
        <v>0.98688524590163895</v>
      </c>
      <c r="M593">
        <v>0.99234972677595601</v>
      </c>
      <c r="N593">
        <v>0.99067471201316504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717</v>
      </c>
      <c r="F594">
        <v>701</v>
      </c>
      <c r="G594">
        <v>16</v>
      </c>
      <c r="H594">
        <v>645</v>
      </c>
      <c r="I594">
        <v>72</v>
      </c>
      <c r="J594">
        <v>56</v>
      </c>
      <c r="K594">
        <v>0.89958158995815896</v>
      </c>
      <c r="L594">
        <v>0.92011412268188297</v>
      </c>
      <c r="M594">
        <v>1.0228245363766</v>
      </c>
      <c r="N594">
        <v>0.90973201692524597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199</v>
      </c>
      <c r="F595">
        <v>195</v>
      </c>
      <c r="G595">
        <v>4</v>
      </c>
      <c r="H595">
        <v>149</v>
      </c>
      <c r="I595">
        <v>50</v>
      </c>
      <c r="J595">
        <v>46</v>
      </c>
      <c r="K595">
        <v>0.74874371859296396</v>
      </c>
      <c r="L595">
        <v>0.76410256410256405</v>
      </c>
      <c r="M595">
        <v>1.02051282051282</v>
      </c>
      <c r="N595">
        <v>0.756345177664974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1214</v>
      </c>
      <c r="F596">
        <v>1230</v>
      </c>
      <c r="G596">
        <v>16</v>
      </c>
      <c r="H596">
        <v>1200</v>
      </c>
      <c r="I596">
        <v>14</v>
      </c>
      <c r="J596">
        <v>30</v>
      </c>
      <c r="K596">
        <v>0.98846787479406895</v>
      </c>
      <c r="L596">
        <v>0.97560975609756095</v>
      </c>
      <c r="M596">
        <v>0.98699186991869903</v>
      </c>
      <c r="N596">
        <v>0.98199672667757698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776</v>
      </c>
      <c r="F597">
        <v>761</v>
      </c>
      <c r="G597">
        <v>15</v>
      </c>
      <c r="H597">
        <v>664</v>
      </c>
      <c r="I597">
        <v>112</v>
      </c>
      <c r="J597">
        <v>97</v>
      </c>
      <c r="K597">
        <v>0.85567010309278302</v>
      </c>
      <c r="L597">
        <v>0.87253613666228602</v>
      </c>
      <c r="M597">
        <v>1.0197109067017001</v>
      </c>
      <c r="N597">
        <v>0.86402081977878897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225</v>
      </c>
      <c r="F598">
        <v>225</v>
      </c>
      <c r="G598">
        <v>0</v>
      </c>
      <c r="H598">
        <v>154</v>
      </c>
      <c r="I598">
        <v>71</v>
      </c>
      <c r="J598">
        <v>71</v>
      </c>
      <c r="K598">
        <v>0.68444444444444397</v>
      </c>
      <c r="L598">
        <v>0.68444444444444397</v>
      </c>
      <c r="M598">
        <v>1</v>
      </c>
      <c r="N598">
        <v>0.68444444444444397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1242</v>
      </c>
      <c r="F599">
        <v>1230</v>
      </c>
      <c r="G599">
        <v>12</v>
      </c>
      <c r="H599">
        <v>1214</v>
      </c>
      <c r="I599">
        <v>28</v>
      </c>
      <c r="J599">
        <v>16</v>
      </c>
      <c r="K599">
        <v>0.97745571658615105</v>
      </c>
      <c r="L599">
        <v>0.98699186991869903</v>
      </c>
      <c r="M599">
        <v>1.0097560975609701</v>
      </c>
      <c r="N599">
        <v>0.98220064724919098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737</v>
      </c>
      <c r="F600">
        <v>761</v>
      </c>
      <c r="G600">
        <v>24</v>
      </c>
      <c r="H600">
        <v>644</v>
      </c>
      <c r="I600">
        <v>93</v>
      </c>
      <c r="J600">
        <v>117</v>
      </c>
      <c r="K600">
        <v>0.87381275440976902</v>
      </c>
      <c r="L600">
        <v>0.84625492772667499</v>
      </c>
      <c r="M600">
        <v>0.96846254927726605</v>
      </c>
      <c r="N600">
        <v>0.85981308411214896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205</v>
      </c>
      <c r="F601">
        <v>225</v>
      </c>
      <c r="G601">
        <v>20</v>
      </c>
      <c r="H601">
        <v>157</v>
      </c>
      <c r="I601">
        <v>48</v>
      </c>
      <c r="J601">
        <v>68</v>
      </c>
      <c r="K601">
        <v>0.76585365853658505</v>
      </c>
      <c r="L601">
        <v>0.69777777777777705</v>
      </c>
      <c r="M601">
        <v>0.91111111111111098</v>
      </c>
      <c r="N601">
        <v>0.73023255813953403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1225</v>
      </c>
      <c r="F602">
        <v>1230</v>
      </c>
      <c r="G602">
        <v>5</v>
      </c>
      <c r="H602">
        <v>1217</v>
      </c>
      <c r="I602">
        <v>8</v>
      </c>
      <c r="J602">
        <v>13</v>
      </c>
      <c r="K602">
        <v>0.99346938775510196</v>
      </c>
      <c r="L602">
        <v>0.98943089430894304</v>
      </c>
      <c r="M602">
        <v>0.99593495934959297</v>
      </c>
      <c r="N602">
        <v>0.99144602851323804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774</v>
      </c>
      <c r="F603">
        <v>761</v>
      </c>
      <c r="G603">
        <v>13</v>
      </c>
      <c r="H603">
        <v>682</v>
      </c>
      <c r="I603">
        <v>92</v>
      </c>
      <c r="J603">
        <v>79</v>
      </c>
      <c r="K603">
        <v>0.88113695090439204</v>
      </c>
      <c r="L603">
        <v>0.89618922470433604</v>
      </c>
      <c r="M603">
        <v>1.0170827858081399</v>
      </c>
      <c r="N603">
        <v>0.88859934853420097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217</v>
      </c>
      <c r="F604">
        <v>225</v>
      </c>
      <c r="G604">
        <v>8</v>
      </c>
      <c r="H604">
        <v>161</v>
      </c>
      <c r="I604">
        <v>56</v>
      </c>
      <c r="J604">
        <v>64</v>
      </c>
      <c r="K604">
        <v>0.74193548387096697</v>
      </c>
      <c r="L604">
        <v>0.71555555555555495</v>
      </c>
      <c r="M604">
        <v>0.96444444444444399</v>
      </c>
      <c r="N604">
        <v>0.72850678733031604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1039</v>
      </c>
      <c r="F605">
        <v>1035</v>
      </c>
      <c r="G605">
        <v>4</v>
      </c>
      <c r="H605">
        <v>1019</v>
      </c>
      <c r="I605">
        <v>20</v>
      </c>
      <c r="J605">
        <v>16</v>
      </c>
      <c r="K605">
        <v>0.98075072184793</v>
      </c>
      <c r="L605">
        <v>0.98454106280193199</v>
      </c>
      <c r="M605">
        <v>1.00386473429951</v>
      </c>
      <c r="N605">
        <v>0.98264223722275701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840</v>
      </c>
      <c r="F606">
        <v>827</v>
      </c>
      <c r="G606">
        <v>13</v>
      </c>
      <c r="H606">
        <v>753</v>
      </c>
      <c r="I606">
        <v>87</v>
      </c>
      <c r="J606">
        <v>74</v>
      </c>
      <c r="K606">
        <v>0.89642857142857102</v>
      </c>
      <c r="L606">
        <v>0.91051995163240595</v>
      </c>
      <c r="M606">
        <v>1.0157194679564601</v>
      </c>
      <c r="N606">
        <v>0.90341931613677195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245</v>
      </c>
      <c r="F607">
        <v>243</v>
      </c>
      <c r="G607">
        <v>2</v>
      </c>
      <c r="H607">
        <v>137</v>
      </c>
      <c r="I607">
        <v>108</v>
      </c>
      <c r="J607">
        <v>106</v>
      </c>
      <c r="K607">
        <v>0.55918367346938702</v>
      </c>
      <c r="L607">
        <v>0.563786008230452</v>
      </c>
      <c r="M607">
        <v>1.00823045267489</v>
      </c>
      <c r="N607">
        <v>0.56147540983606503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1038</v>
      </c>
      <c r="F608">
        <v>1035</v>
      </c>
      <c r="G608">
        <v>3</v>
      </c>
      <c r="H608">
        <v>1018</v>
      </c>
      <c r="I608">
        <v>20</v>
      </c>
      <c r="J608">
        <v>17</v>
      </c>
      <c r="K608">
        <v>0.980732177263969</v>
      </c>
      <c r="L608">
        <v>0.983574879227053</v>
      </c>
      <c r="M608">
        <v>1.00289855072463</v>
      </c>
      <c r="N608">
        <v>0.98215147129763603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819</v>
      </c>
      <c r="F609">
        <v>827</v>
      </c>
      <c r="G609">
        <v>8</v>
      </c>
      <c r="H609">
        <v>750</v>
      </c>
      <c r="I609">
        <v>69</v>
      </c>
      <c r="J609">
        <v>77</v>
      </c>
      <c r="K609">
        <v>0.91575091575091505</v>
      </c>
      <c r="L609">
        <v>0.90689238210399004</v>
      </c>
      <c r="M609">
        <v>0.99032648125755696</v>
      </c>
      <c r="N609">
        <v>0.91130012150668205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240</v>
      </c>
      <c r="F610">
        <v>243</v>
      </c>
      <c r="G610">
        <v>3</v>
      </c>
      <c r="H610">
        <v>164</v>
      </c>
      <c r="I610">
        <v>76</v>
      </c>
      <c r="J610">
        <v>79</v>
      </c>
      <c r="K610">
        <v>0.68333333333333302</v>
      </c>
      <c r="L610">
        <v>0.67489711934156305</v>
      </c>
      <c r="M610">
        <v>0.98765432098765404</v>
      </c>
      <c r="N610">
        <v>0.67908902691511297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1037</v>
      </c>
      <c r="F611">
        <v>1035</v>
      </c>
      <c r="G611">
        <v>2</v>
      </c>
      <c r="H611">
        <v>1027</v>
      </c>
      <c r="I611">
        <v>10</v>
      </c>
      <c r="J611">
        <v>8</v>
      </c>
      <c r="K611">
        <v>0.99035679845708702</v>
      </c>
      <c r="L611">
        <v>0.99227053140096599</v>
      </c>
      <c r="M611">
        <v>1.00193236714975</v>
      </c>
      <c r="N611">
        <v>0.99131274131274105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851</v>
      </c>
      <c r="F612">
        <v>827</v>
      </c>
      <c r="G612">
        <v>24</v>
      </c>
      <c r="H612">
        <v>768</v>
      </c>
      <c r="I612">
        <v>83</v>
      </c>
      <c r="J612">
        <v>59</v>
      </c>
      <c r="K612">
        <v>0.90246768507637998</v>
      </c>
      <c r="L612">
        <v>0.928657799274486</v>
      </c>
      <c r="M612">
        <v>1.02902055622732</v>
      </c>
      <c r="N612">
        <v>0.91537544696066697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245</v>
      </c>
      <c r="F613">
        <v>243</v>
      </c>
      <c r="G613">
        <v>2</v>
      </c>
      <c r="H613">
        <v>163</v>
      </c>
      <c r="I613">
        <v>82</v>
      </c>
      <c r="J613">
        <v>80</v>
      </c>
      <c r="K613">
        <v>0.66530612244897902</v>
      </c>
      <c r="L613">
        <v>0.67078189300411495</v>
      </c>
      <c r="M613">
        <v>1.00823045267489</v>
      </c>
      <c r="N613">
        <v>0.66803278688524503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1089</v>
      </c>
      <c r="F614">
        <v>1107</v>
      </c>
      <c r="G614">
        <v>18</v>
      </c>
      <c r="H614">
        <v>1079</v>
      </c>
      <c r="I614">
        <v>10</v>
      </c>
      <c r="J614">
        <v>28</v>
      </c>
      <c r="K614">
        <v>0.99081726354453603</v>
      </c>
      <c r="L614">
        <v>0.97470641373080402</v>
      </c>
      <c r="M614">
        <v>0.98373983739837401</v>
      </c>
      <c r="N614">
        <v>0.98269581056466204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682</v>
      </c>
      <c r="F615">
        <v>701</v>
      </c>
      <c r="G615">
        <v>19</v>
      </c>
      <c r="H615">
        <v>631</v>
      </c>
      <c r="I615">
        <v>51</v>
      </c>
      <c r="J615">
        <v>70</v>
      </c>
      <c r="K615">
        <v>0.92521994134897301</v>
      </c>
      <c r="L615">
        <v>0.90014265335235299</v>
      </c>
      <c r="M615">
        <v>0.97289586305278097</v>
      </c>
      <c r="N615">
        <v>0.91250903832248698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208</v>
      </c>
      <c r="F616">
        <v>266</v>
      </c>
      <c r="G616">
        <v>58</v>
      </c>
      <c r="H616">
        <v>146</v>
      </c>
      <c r="I616">
        <v>62</v>
      </c>
      <c r="J616">
        <v>120</v>
      </c>
      <c r="K616">
        <v>0.70192307692307598</v>
      </c>
      <c r="L616">
        <v>0.54887218045112696</v>
      </c>
      <c r="M616">
        <v>0.78195488721804496</v>
      </c>
      <c r="N616">
        <v>0.61603375527426096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1080</v>
      </c>
      <c r="F617">
        <v>1107</v>
      </c>
      <c r="G617">
        <v>27</v>
      </c>
      <c r="H617">
        <v>1068</v>
      </c>
      <c r="I617">
        <v>12</v>
      </c>
      <c r="J617">
        <v>39</v>
      </c>
      <c r="K617">
        <v>0.98888888888888804</v>
      </c>
      <c r="L617">
        <v>0.964769647696477</v>
      </c>
      <c r="M617">
        <v>0.97560975609756095</v>
      </c>
      <c r="N617">
        <v>0.97668038408779101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653</v>
      </c>
      <c r="F618">
        <v>701</v>
      </c>
      <c r="G618">
        <v>48</v>
      </c>
      <c r="H618">
        <v>609</v>
      </c>
      <c r="I618">
        <v>44</v>
      </c>
      <c r="J618">
        <v>92</v>
      </c>
      <c r="K618">
        <v>0.93261868300153095</v>
      </c>
      <c r="L618">
        <v>0.86875891583452203</v>
      </c>
      <c r="M618">
        <v>0.93152639087018496</v>
      </c>
      <c r="N618">
        <v>0.89955686853766603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254</v>
      </c>
      <c r="F619">
        <v>266</v>
      </c>
      <c r="G619">
        <v>12</v>
      </c>
      <c r="H619">
        <v>188</v>
      </c>
      <c r="I619">
        <v>66</v>
      </c>
      <c r="J619">
        <v>78</v>
      </c>
      <c r="K619">
        <v>0.74015748031495998</v>
      </c>
      <c r="L619">
        <v>0.70676691729323304</v>
      </c>
      <c r="M619">
        <v>0.95488721804511201</v>
      </c>
      <c r="N619">
        <v>0.72307692307692295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1105</v>
      </c>
      <c r="F620">
        <v>1107</v>
      </c>
      <c r="G620">
        <v>2</v>
      </c>
      <c r="H620">
        <v>1099</v>
      </c>
      <c r="I620">
        <v>6</v>
      </c>
      <c r="J620">
        <v>8</v>
      </c>
      <c r="K620">
        <v>0.99457013574660602</v>
      </c>
      <c r="L620">
        <v>0.99277326106594399</v>
      </c>
      <c r="M620">
        <v>0.99819331526648603</v>
      </c>
      <c r="N620">
        <v>0.993670886075949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715</v>
      </c>
      <c r="F621">
        <v>701</v>
      </c>
      <c r="G621">
        <v>14</v>
      </c>
      <c r="H621">
        <v>664</v>
      </c>
      <c r="I621">
        <v>51</v>
      </c>
      <c r="J621">
        <v>37</v>
      </c>
      <c r="K621">
        <v>0.92867132867132796</v>
      </c>
      <c r="L621">
        <v>0.947218259629101</v>
      </c>
      <c r="M621">
        <v>1.0199714693295201</v>
      </c>
      <c r="N621">
        <v>0.93785310734463201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250</v>
      </c>
      <c r="F622">
        <v>266</v>
      </c>
      <c r="G622">
        <v>16</v>
      </c>
      <c r="H622">
        <v>192</v>
      </c>
      <c r="I622">
        <v>58</v>
      </c>
      <c r="J622">
        <v>74</v>
      </c>
      <c r="K622">
        <v>0.76800000000000002</v>
      </c>
      <c r="L622">
        <v>0.721804511278195</v>
      </c>
      <c r="M622">
        <v>0.93984962406015005</v>
      </c>
      <c r="N622">
        <v>0.74418604651162701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995</v>
      </c>
      <c r="F623">
        <v>1014</v>
      </c>
      <c r="G623">
        <v>19</v>
      </c>
      <c r="H623">
        <v>983</v>
      </c>
      <c r="I623">
        <v>12</v>
      </c>
      <c r="J623">
        <v>31</v>
      </c>
      <c r="K623">
        <v>0.98793969849246199</v>
      </c>
      <c r="L623">
        <v>0.96942800788954597</v>
      </c>
      <c r="M623">
        <v>0.98126232741617303</v>
      </c>
      <c r="N623">
        <v>0.97859631657541002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695</v>
      </c>
      <c r="F624">
        <v>656</v>
      </c>
      <c r="G624">
        <v>39</v>
      </c>
      <c r="H624">
        <v>621</v>
      </c>
      <c r="I624">
        <v>74</v>
      </c>
      <c r="J624">
        <v>35</v>
      </c>
      <c r="K624">
        <v>0.89352517985611501</v>
      </c>
      <c r="L624">
        <v>0.94664634146341398</v>
      </c>
      <c r="M624">
        <v>1.0594512195121899</v>
      </c>
      <c r="N624">
        <v>0.91931902294596601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210</v>
      </c>
      <c r="F625">
        <v>247</v>
      </c>
      <c r="G625">
        <v>37</v>
      </c>
      <c r="H625">
        <v>162</v>
      </c>
      <c r="I625">
        <v>48</v>
      </c>
      <c r="J625">
        <v>85</v>
      </c>
      <c r="K625">
        <v>0.77142857142857102</v>
      </c>
      <c r="L625">
        <v>0.65587044534412897</v>
      </c>
      <c r="M625">
        <v>0.85020242914979705</v>
      </c>
      <c r="N625">
        <v>0.70897155361050301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1031</v>
      </c>
      <c r="F626">
        <v>1014</v>
      </c>
      <c r="G626">
        <v>17</v>
      </c>
      <c r="H626">
        <v>1004</v>
      </c>
      <c r="I626">
        <v>27</v>
      </c>
      <c r="J626">
        <v>10</v>
      </c>
      <c r="K626">
        <v>0.97381183317167797</v>
      </c>
      <c r="L626">
        <v>0.99013806706114305</v>
      </c>
      <c r="M626">
        <v>1.0167652859960501</v>
      </c>
      <c r="N626">
        <v>0.98190709046454705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660</v>
      </c>
      <c r="F627">
        <v>656</v>
      </c>
      <c r="G627">
        <v>4</v>
      </c>
      <c r="H627">
        <v>600</v>
      </c>
      <c r="I627">
        <v>60</v>
      </c>
      <c r="J627">
        <v>56</v>
      </c>
      <c r="K627">
        <v>0.90909090909090895</v>
      </c>
      <c r="L627">
        <v>0.91463414634146301</v>
      </c>
      <c r="M627">
        <v>1.0060975609756</v>
      </c>
      <c r="N627">
        <v>0.91185410334346495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225</v>
      </c>
      <c r="F628">
        <v>247</v>
      </c>
      <c r="G628">
        <v>22</v>
      </c>
      <c r="H628">
        <v>185</v>
      </c>
      <c r="I628">
        <v>40</v>
      </c>
      <c r="J628">
        <v>62</v>
      </c>
      <c r="K628">
        <v>0.82222222222222197</v>
      </c>
      <c r="L628">
        <v>0.748987854251012</v>
      </c>
      <c r="M628">
        <v>0.91093117408906799</v>
      </c>
      <c r="N628">
        <v>0.78389830508474501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1014</v>
      </c>
      <c r="F629">
        <v>1014</v>
      </c>
      <c r="G629">
        <v>0</v>
      </c>
      <c r="H629">
        <v>1005</v>
      </c>
      <c r="I629">
        <v>9</v>
      </c>
      <c r="J629">
        <v>9</v>
      </c>
      <c r="K629">
        <v>0.99112426035502899</v>
      </c>
      <c r="L629">
        <v>0.99112426035502899</v>
      </c>
      <c r="M629">
        <v>1</v>
      </c>
      <c r="N629">
        <v>0.99112426035502899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679</v>
      </c>
      <c r="F630">
        <v>656</v>
      </c>
      <c r="G630">
        <v>23</v>
      </c>
      <c r="H630">
        <v>612</v>
      </c>
      <c r="I630">
        <v>67</v>
      </c>
      <c r="J630">
        <v>44</v>
      </c>
      <c r="K630">
        <v>0.90132547864506596</v>
      </c>
      <c r="L630">
        <v>0.93292682926829196</v>
      </c>
      <c r="M630">
        <v>1.03506097560975</v>
      </c>
      <c r="N630">
        <v>0.91685393258426895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234</v>
      </c>
      <c r="F631">
        <v>247</v>
      </c>
      <c r="G631">
        <v>13</v>
      </c>
      <c r="H631">
        <v>189</v>
      </c>
      <c r="I631">
        <v>45</v>
      </c>
      <c r="J631">
        <v>58</v>
      </c>
      <c r="K631">
        <v>0.80769230769230704</v>
      </c>
      <c r="L631">
        <v>0.76518218623481704</v>
      </c>
      <c r="M631">
        <v>0.94736842105263097</v>
      </c>
      <c r="N631">
        <v>0.78586278586278502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1070</v>
      </c>
      <c r="F632">
        <v>1070</v>
      </c>
      <c r="G632">
        <v>0</v>
      </c>
      <c r="H632">
        <v>1056</v>
      </c>
      <c r="I632">
        <v>14</v>
      </c>
      <c r="J632">
        <v>14</v>
      </c>
      <c r="K632">
        <v>0.98691588785046702</v>
      </c>
      <c r="L632">
        <v>0.98691588785046702</v>
      </c>
      <c r="M632">
        <v>1</v>
      </c>
      <c r="N632">
        <v>0.98691588785046702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721</v>
      </c>
      <c r="F633">
        <v>700</v>
      </c>
      <c r="G633">
        <v>21</v>
      </c>
      <c r="H633">
        <v>627</v>
      </c>
      <c r="I633">
        <v>94</v>
      </c>
      <c r="J633">
        <v>73</v>
      </c>
      <c r="K633">
        <v>0.86962552011095695</v>
      </c>
      <c r="L633">
        <v>0.89571428571428502</v>
      </c>
      <c r="M633">
        <v>1.03</v>
      </c>
      <c r="N633">
        <v>0.88247712878254703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216</v>
      </c>
      <c r="F634">
        <v>239</v>
      </c>
      <c r="G634">
        <v>23</v>
      </c>
      <c r="H634">
        <v>153</v>
      </c>
      <c r="I634">
        <v>63</v>
      </c>
      <c r="J634">
        <v>86</v>
      </c>
      <c r="K634">
        <v>0.70833333333333304</v>
      </c>
      <c r="L634">
        <v>0.64016736401673602</v>
      </c>
      <c r="M634">
        <v>0.90376569037656895</v>
      </c>
      <c r="N634">
        <v>0.67252747252747203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1074</v>
      </c>
      <c r="F635">
        <v>1070</v>
      </c>
      <c r="G635">
        <v>4</v>
      </c>
      <c r="H635">
        <v>1063</v>
      </c>
      <c r="I635">
        <v>11</v>
      </c>
      <c r="J635">
        <v>7</v>
      </c>
      <c r="K635">
        <v>0.98975791433891902</v>
      </c>
      <c r="L635">
        <v>0.99345794392523301</v>
      </c>
      <c r="M635">
        <v>1.0037383177570001</v>
      </c>
      <c r="N635">
        <v>0.99160447761194004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687</v>
      </c>
      <c r="F636">
        <v>700</v>
      </c>
      <c r="G636">
        <v>13</v>
      </c>
      <c r="H636">
        <v>609</v>
      </c>
      <c r="I636">
        <v>78</v>
      </c>
      <c r="J636">
        <v>91</v>
      </c>
      <c r="K636">
        <v>0.88646288209606905</v>
      </c>
      <c r="L636">
        <v>0.87</v>
      </c>
      <c r="M636">
        <v>0.98142857142857098</v>
      </c>
      <c r="N636">
        <v>0.87815428983417398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210</v>
      </c>
      <c r="F637">
        <v>239</v>
      </c>
      <c r="G637">
        <v>29</v>
      </c>
      <c r="H637">
        <v>162</v>
      </c>
      <c r="I637">
        <v>48</v>
      </c>
      <c r="J637">
        <v>77</v>
      </c>
      <c r="K637">
        <v>0.77142857142857102</v>
      </c>
      <c r="L637">
        <v>0.67782426778242599</v>
      </c>
      <c r="M637">
        <v>0.87866108786610797</v>
      </c>
      <c r="N637">
        <v>0.72160356347438703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1070</v>
      </c>
      <c r="F638">
        <v>1070</v>
      </c>
      <c r="G638">
        <v>0</v>
      </c>
      <c r="H638">
        <v>1063</v>
      </c>
      <c r="I638">
        <v>7</v>
      </c>
      <c r="J638">
        <v>7</v>
      </c>
      <c r="K638">
        <v>0.99345794392523301</v>
      </c>
      <c r="L638">
        <v>0.99345794392523301</v>
      </c>
      <c r="M638">
        <v>1</v>
      </c>
      <c r="N638">
        <v>0.99345794392523301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707</v>
      </c>
      <c r="F639">
        <v>700</v>
      </c>
      <c r="G639">
        <v>7</v>
      </c>
      <c r="H639">
        <v>621</v>
      </c>
      <c r="I639">
        <v>86</v>
      </c>
      <c r="J639">
        <v>79</v>
      </c>
      <c r="K639">
        <v>0.87835926449787805</v>
      </c>
      <c r="L639">
        <v>0.88714285714285701</v>
      </c>
      <c r="M639">
        <v>1.01</v>
      </c>
      <c r="N639">
        <v>0.88272921108741997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216</v>
      </c>
      <c r="F640">
        <v>239</v>
      </c>
      <c r="G640">
        <v>23</v>
      </c>
      <c r="H640">
        <v>165</v>
      </c>
      <c r="I640">
        <v>51</v>
      </c>
      <c r="J640">
        <v>74</v>
      </c>
      <c r="K640">
        <v>0.76388888888888795</v>
      </c>
      <c r="L640">
        <v>0.69037656903765598</v>
      </c>
      <c r="M640">
        <v>0.90376569037656895</v>
      </c>
      <c r="N640">
        <v>0.72527472527472503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1017</v>
      </c>
      <c r="F641">
        <v>1007</v>
      </c>
      <c r="G641">
        <v>10</v>
      </c>
      <c r="H641">
        <v>1007</v>
      </c>
      <c r="I641">
        <v>10</v>
      </c>
      <c r="J641">
        <v>0</v>
      </c>
      <c r="K641">
        <v>0.99016715830875102</v>
      </c>
      <c r="L641">
        <v>1</v>
      </c>
      <c r="M641">
        <v>1.0099304865938401</v>
      </c>
      <c r="N641">
        <v>0.99505928853754899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714</v>
      </c>
      <c r="F642">
        <v>641</v>
      </c>
      <c r="G642">
        <v>73</v>
      </c>
      <c r="H642">
        <v>592</v>
      </c>
      <c r="I642">
        <v>122</v>
      </c>
      <c r="J642">
        <v>49</v>
      </c>
      <c r="K642">
        <v>0.82913165266106403</v>
      </c>
      <c r="L642">
        <v>0.92355694227769103</v>
      </c>
      <c r="M642">
        <v>1.1138845553822101</v>
      </c>
      <c r="N642">
        <v>0.87380073800738001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220</v>
      </c>
      <c r="F643">
        <v>204</v>
      </c>
      <c r="G643">
        <v>16</v>
      </c>
      <c r="H643">
        <v>150</v>
      </c>
      <c r="I643">
        <v>70</v>
      </c>
      <c r="J643">
        <v>54</v>
      </c>
      <c r="K643">
        <v>0.68181818181818099</v>
      </c>
      <c r="L643">
        <v>0.73529411764705799</v>
      </c>
      <c r="M643">
        <v>1.07843137254901</v>
      </c>
      <c r="N643">
        <v>0.70754716981132004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1029</v>
      </c>
      <c r="F644">
        <v>1007</v>
      </c>
      <c r="G644">
        <v>22</v>
      </c>
      <c r="H644">
        <v>1006</v>
      </c>
      <c r="I644">
        <v>23</v>
      </c>
      <c r="J644">
        <v>1</v>
      </c>
      <c r="K644">
        <v>0.97764820213799797</v>
      </c>
      <c r="L644">
        <v>0.99900695134061501</v>
      </c>
      <c r="M644">
        <v>1.02184707050645</v>
      </c>
      <c r="N644">
        <v>0.98821218074656103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657</v>
      </c>
      <c r="F645">
        <v>641</v>
      </c>
      <c r="G645">
        <v>16</v>
      </c>
      <c r="H645">
        <v>556</v>
      </c>
      <c r="I645">
        <v>101</v>
      </c>
      <c r="J645">
        <v>85</v>
      </c>
      <c r="K645">
        <v>0.84627092846270902</v>
      </c>
      <c r="L645">
        <v>0.86739469578783102</v>
      </c>
      <c r="M645">
        <v>1.0249609984399299</v>
      </c>
      <c r="N645">
        <v>0.856702619414483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239</v>
      </c>
      <c r="F646">
        <v>204</v>
      </c>
      <c r="G646">
        <v>35</v>
      </c>
      <c r="H646">
        <v>152</v>
      </c>
      <c r="I646">
        <v>87</v>
      </c>
      <c r="J646">
        <v>52</v>
      </c>
      <c r="K646">
        <v>0.63598326359832602</v>
      </c>
      <c r="L646">
        <v>0.74509803921568596</v>
      </c>
      <c r="M646">
        <v>1.17156862745098</v>
      </c>
      <c r="N646">
        <v>0.68623024830699697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1015</v>
      </c>
      <c r="F647">
        <v>1007</v>
      </c>
      <c r="G647">
        <v>8</v>
      </c>
      <c r="H647">
        <v>1005</v>
      </c>
      <c r="I647">
        <v>10</v>
      </c>
      <c r="J647">
        <v>2</v>
      </c>
      <c r="K647">
        <v>0.99014778325123098</v>
      </c>
      <c r="L647">
        <v>0.99801390268123102</v>
      </c>
      <c r="M647">
        <v>1.0079443892750699</v>
      </c>
      <c r="N647">
        <v>0.99406528189910903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651</v>
      </c>
      <c r="F648">
        <v>641</v>
      </c>
      <c r="G648">
        <v>10</v>
      </c>
      <c r="H648">
        <v>561</v>
      </c>
      <c r="I648">
        <v>90</v>
      </c>
      <c r="J648">
        <v>80</v>
      </c>
      <c r="K648">
        <v>0.86175115207373199</v>
      </c>
      <c r="L648">
        <v>0.87519500780031201</v>
      </c>
      <c r="M648">
        <v>1.01560062402496</v>
      </c>
      <c r="N648">
        <v>0.86842105263157798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214</v>
      </c>
      <c r="F649">
        <v>204</v>
      </c>
      <c r="G649">
        <v>10</v>
      </c>
      <c r="H649">
        <v>146</v>
      </c>
      <c r="I649">
        <v>68</v>
      </c>
      <c r="J649">
        <v>58</v>
      </c>
      <c r="K649">
        <v>0.68224299065420502</v>
      </c>
      <c r="L649">
        <v>0.71568627450980304</v>
      </c>
      <c r="M649">
        <v>1.04901960784313</v>
      </c>
      <c r="N649">
        <v>0.69856459330143506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973</v>
      </c>
      <c r="F650">
        <v>1000</v>
      </c>
      <c r="G650">
        <v>27</v>
      </c>
      <c r="H650">
        <v>967</v>
      </c>
      <c r="I650">
        <v>6</v>
      </c>
      <c r="J650">
        <v>33</v>
      </c>
      <c r="K650">
        <v>0.99383350462487097</v>
      </c>
      <c r="L650">
        <v>0.96699999999999997</v>
      </c>
      <c r="M650">
        <v>0.97299999999999998</v>
      </c>
      <c r="N650">
        <v>0.98023314749113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852</v>
      </c>
      <c r="F651">
        <v>815</v>
      </c>
      <c r="G651">
        <v>37</v>
      </c>
      <c r="H651">
        <v>761</v>
      </c>
      <c r="I651">
        <v>91</v>
      </c>
      <c r="J651">
        <v>54</v>
      </c>
      <c r="K651">
        <v>0.89319248826290998</v>
      </c>
      <c r="L651">
        <v>0.93374233128834305</v>
      </c>
      <c r="M651">
        <v>1.04539877300613</v>
      </c>
      <c r="N651">
        <v>0.91301739652069502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261</v>
      </c>
      <c r="F652">
        <v>216</v>
      </c>
      <c r="G652">
        <v>45</v>
      </c>
      <c r="H652">
        <v>147</v>
      </c>
      <c r="I652">
        <v>114</v>
      </c>
      <c r="J652">
        <v>69</v>
      </c>
      <c r="K652">
        <v>0.56321839080459701</v>
      </c>
      <c r="L652">
        <v>0.68055555555555503</v>
      </c>
      <c r="M652">
        <v>1.2083333333333299</v>
      </c>
      <c r="N652">
        <v>0.61635220125786105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846</v>
      </c>
      <c r="F653">
        <v>1000</v>
      </c>
      <c r="G653">
        <v>154</v>
      </c>
      <c r="H653">
        <v>832</v>
      </c>
      <c r="I653">
        <v>14</v>
      </c>
      <c r="J653">
        <v>168</v>
      </c>
      <c r="K653">
        <v>0.98345153664302598</v>
      </c>
      <c r="L653">
        <v>0.83199999999999996</v>
      </c>
      <c r="M653">
        <v>0.84599999999999997</v>
      </c>
      <c r="N653">
        <v>0.90140845070422504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818</v>
      </c>
      <c r="F654">
        <v>815</v>
      </c>
      <c r="G654">
        <v>3</v>
      </c>
      <c r="H654">
        <v>754</v>
      </c>
      <c r="I654">
        <v>64</v>
      </c>
      <c r="J654">
        <v>61</v>
      </c>
      <c r="K654">
        <v>0.92176039119804398</v>
      </c>
      <c r="L654">
        <v>0.92515337423312805</v>
      </c>
      <c r="M654">
        <v>1.00368098159509</v>
      </c>
      <c r="N654">
        <v>0.92345376607470897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260</v>
      </c>
      <c r="F655">
        <v>216</v>
      </c>
      <c r="G655">
        <v>44</v>
      </c>
      <c r="H655">
        <v>175</v>
      </c>
      <c r="I655">
        <v>85</v>
      </c>
      <c r="J655">
        <v>41</v>
      </c>
      <c r="K655">
        <v>0.67307692307692302</v>
      </c>
      <c r="L655">
        <v>0.81018518518518501</v>
      </c>
      <c r="M655">
        <v>1.2037037037036999</v>
      </c>
      <c r="N655">
        <v>0.73529411764705799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1030</v>
      </c>
      <c r="F656">
        <v>1000</v>
      </c>
      <c r="G656">
        <v>30</v>
      </c>
      <c r="H656">
        <v>996</v>
      </c>
      <c r="I656">
        <v>34</v>
      </c>
      <c r="J656">
        <v>4</v>
      </c>
      <c r="K656">
        <v>0.96699029126213498</v>
      </c>
      <c r="L656">
        <v>0.996</v>
      </c>
      <c r="M656">
        <v>1.03</v>
      </c>
      <c r="N656">
        <v>0.98128078817733999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822</v>
      </c>
      <c r="F657">
        <v>815</v>
      </c>
      <c r="G657">
        <v>7</v>
      </c>
      <c r="H657">
        <v>749</v>
      </c>
      <c r="I657">
        <v>73</v>
      </c>
      <c r="J657">
        <v>66</v>
      </c>
      <c r="K657">
        <v>0.91119221411192197</v>
      </c>
      <c r="L657">
        <v>0.91901840490797504</v>
      </c>
      <c r="M657">
        <v>1.00858895705521</v>
      </c>
      <c r="N657">
        <v>0.91508857666462995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227</v>
      </c>
      <c r="F658">
        <v>216</v>
      </c>
      <c r="G658">
        <v>11</v>
      </c>
      <c r="H658">
        <v>169</v>
      </c>
      <c r="I658">
        <v>58</v>
      </c>
      <c r="J658">
        <v>47</v>
      </c>
      <c r="K658">
        <v>0.74449339207048404</v>
      </c>
      <c r="L658">
        <v>0.782407407407407</v>
      </c>
      <c r="M658">
        <v>1.05092592592592</v>
      </c>
      <c r="N658">
        <v>0.76297968397291105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1046</v>
      </c>
      <c r="F659">
        <v>1052</v>
      </c>
      <c r="G659">
        <v>6</v>
      </c>
      <c r="H659">
        <v>1043</v>
      </c>
      <c r="I659">
        <v>3</v>
      </c>
      <c r="J659">
        <v>9</v>
      </c>
      <c r="K659">
        <v>0.99713193116634802</v>
      </c>
      <c r="L659">
        <v>0.99144486692015199</v>
      </c>
      <c r="M659">
        <v>0.99429657794676796</v>
      </c>
      <c r="N659">
        <v>0.99428026692087701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921</v>
      </c>
      <c r="F660">
        <v>913</v>
      </c>
      <c r="G660">
        <v>8</v>
      </c>
      <c r="H660">
        <v>841</v>
      </c>
      <c r="I660">
        <v>80</v>
      </c>
      <c r="J660">
        <v>72</v>
      </c>
      <c r="K660">
        <v>0.91313789359391895</v>
      </c>
      <c r="L660">
        <v>0.92113910186199299</v>
      </c>
      <c r="M660">
        <v>1.0087623220153299</v>
      </c>
      <c r="N660">
        <v>0.91712104689203899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204</v>
      </c>
      <c r="F661">
        <v>217</v>
      </c>
      <c r="G661">
        <v>13</v>
      </c>
      <c r="H661">
        <v>140</v>
      </c>
      <c r="I661">
        <v>64</v>
      </c>
      <c r="J661">
        <v>77</v>
      </c>
      <c r="K661">
        <v>0.68627450980392102</v>
      </c>
      <c r="L661">
        <v>0.64516129032257996</v>
      </c>
      <c r="M661">
        <v>0.94009216589861699</v>
      </c>
      <c r="N661">
        <v>0.66508313539192399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1042</v>
      </c>
      <c r="F662">
        <v>1052</v>
      </c>
      <c r="G662">
        <v>10</v>
      </c>
      <c r="H662">
        <v>1024</v>
      </c>
      <c r="I662">
        <v>18</v>
      </c>
      <c r="J662">
        <v>28</v>
      </c>
      <c r="K662">
        <v>0.98272552783109401</v>
      </c>
      <c r="L662">
        <v>0.97338403041825095</v>
      </c>
      <c r="M662">
        <v>0.99049429657794597</v>
      </c>
      <c r="N662">
        <v>0.97803247373447899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906</v>
      </c>
      <c r="F663">
        <v>913</v>
      </c>
      <c r="G663">
        <v>7</v>
      </c>
      <c r="H663">
        <v>834</v>
      </c>
      <c r="I663">
        <v>72</v>
      </c>
      <c r="J663">
        <v>79</v>
      </c>
      <c r="K663">
        <v>0.92052980132450302</v>
      </c>
      <c r="L663">
        <v>0.91347207009857601</v>
      </c>
      <c r="M663">
        <v>0.99233296823658201</v>
      </c>
      <c r="N663">
        <v>0.91698735568993905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243</v>
      </c>
      <c r="F664">
        <v>217</v>
      </c>
      <c r="G664">
        <v>26</v>
      </c>
      <c r="H664">
        <v>169</v>
      </c>
      <c r="I664">
        <v>74</v>
      </c>
      <c r="J664">
        <v>48</v>
      </c>
      <c r="K664">
        <v>0.69547325102880597</v>
      </c>
      <c r="L664">
        <v>0.77880184331797198</v>
      </c>
      <c r="M664">
        <v>1.11981566820276</v>
      </c>
      <c r="N664">
        <v>0.73478260869565204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1066</v>
      </c>
      <c r="F665">
        <v>1052</v>
      </c>
      <c r="G665">
        <v>14</v>
      </c>
      <c r="H665">
        <v>1046</v>
      </c>
      <c r="I665">
        <v>20</v>
      </c>
      <c r="J665">
        <v>6</v>
      </c>
      <c r="K665">
        <v>0.9812382739212</v>
      </c>
      <c r="L665">
        <v>0.99429657794676796</v>
      </c>
      <c r="M665">
        <v>1.0133079847908699</v>
      </c>
      <c r="N665">
        <v>0.98772426817752601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917</v>
      </c>
      <c r="F666">
        <v>913</v>
      </c>
      <c r="G666">
        <v>4</v>
      </c>
      <c r="H666">
        <v>849</v>
      </c>
      <c r="I666">
        <v>68</v>
      </c>
      <c r="J666">
        <v>64</v>
      </c>
      <c r="K666">
        <v>0.92584514721919298</v>
      </c>
      <c r="L666">
        <v>0.92990142387732699</v>
      </c>
      <c r="M666">
        <v>1.0043811610076601</v>
      </c>
      <c r="N666">
        <v>0.92786885245901596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203</v>
      </c>
      <c r="F667">
        <v>217</v>
      </c>
      <c r="G667">
        <v>14</v>
      </c>
      <c r="H667">
        <v>152</v>
      </c>
      <c r="I667">
        <v>51</v>
      </c>
      <c r="J667">
        <v>65</v>
      </c>
      <c r="K667">
        <v>0.74876847290640303</v>
      </c>
      <c r="L667">
        <v>0.70046082949308697</v>
      </c>
      <c r="M667">
        <v>0.93548387096774099</v>
      </c>
      <c r="N667">
        <v>0.72380952380952301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1011</v>
      </c>
      <c r="F668">
        <v>964</v>
      </c>
      <c r="G668">
        <v>47</v>
      </c>
      <c r="H668">
        <v>964</v>
      </c>
      <c r="I668">
        <v>47</v>
      </c>
      <c r="J668">
        <v>0</v>
      </c>
      <c r="K668">
        <v>0.95351137487635995</v>
      </c>
      <c r="L668">
        <v>1</v>
      </c>
      <c r="M668">
        <v>1.04875518672199</v>
      </c>
      <c r="N668">
        <v>0.97620253164556903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791</v>
      </c>
      <c r="F669">
        <v>774</v>
      </c>
      <c r="G669">
        <v>17</v>
      </c>
      <c r="H669">
        <v>705</v>
      </c>
      <c r="I669">
        <v>86</v>
      </c>
      <c r="J669">
        <v>69</v>
      </c>
      <c r="K669">
        <v>0.89127686472819201</v>
      </c>
      <c r="L669">
        <v>0.91085271317829397</v>
      </c>
      <c r="M669">
        <v>1.0219638242894</v>
      </c>
      <c r="N669">
        <v>0.90095846645367395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182</v>
      </c>
      <c r="F670">
        <v>218</v>
      </c>
      <c r="G670">
        <v>36</v>
      </c>
      <c r="H670">
        <v>138</v>
      </c>
      <c r="I670">
        <v>44</v>
      </c>
      <c r="J670">
        <v>80</v>
      </c>
      <c r="K670">
        <v>0.75824175824175799</v>
      </c>
      <c r="L670">
        <v>0.63302752293577902</v>
      </c>
      <c r="M670">
        <v>0.83486238532110002</v>
      </c>
      <c r="N670">
        <v>0.69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967</v>
      </c>
      <c r="F671">
        <v>964</v>
      </c>
      <c r="G671">
        <v>3</v>
      </c>
      <c r="H671">
        <v>952</v>
      </c>
      <c r="I671">
        <v>15</v>
      </c>
      <c r="J671">
        <v>12</v>
      </c>
      <c r="K671">
        <v>0.98448810754912097</v>
      </c>
      <c r="L671">
        <v>0.98755186721991695</v>
      </c>
      <c r="M671">
        <v>1.0031120331950201</v>
      </c>
      <c r="N671">
        <v>0.98601760745727596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737</v>
      </c>
      <c r="F672">
        <v>774</v>
      </c>
      <c r="G672">
        <v>37</v>
      </c>
      <c r="H672">
        <v>675</v>
      </c>
      <c r="I672">
        <v>62</v>
      </c>
      <c r="J672">
        <v>99</v>
      </c>
      <c r="K672">
        <v>0.91587516960651205</v>
      </c>
      <c r="L672">
        <v>0.87209302325581395</v>
      </c>
      <c r="M672">
        <v>0.95219638242894</v>
      </c>
      <c r="N672">
        <v>0.89344804765056196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203</v>
      </c>
      <c r="F673">
        <v>218</v>
      </c>
      <c r="G673">
        <v>15</v>
      </c>
      <c r="H673">
        <v>157</v>
      </c>
      <c r="I673">
        <v>46</v>
      </c>
      <c r="J673">
        <v>61</v>
      </c>
      <c r="K673">
        <v>0.77339901477832496</v>
      </c>
      <c r="L673">
        <v>0.72018348623853201</v>
      </c>
      <c r="M673">
        <v>0.93119266055045802</v>
      </c>
      <c r="N673">
        <v>0.74584323040379996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952</v>
      </c>
      <c r="F674">
        <v>964</v>
      </c>
      <c r="G674">
        <v>12</v>
      </c>
      <c r="H674">
        <v>949</v>
      </c>
      <c r="I674">
        <v>3</v>
      </c>
      <c r="J674">
        <v>15</v>
      </c>
      <c r="K674">
        <v>0.996848739495798</v>
      </c>
      <c r="L674">
        <v>0.98443983402489599</v>
      </c>
      <c r="M674">
        <v>0.98755186721991695</v>
      </c>
      <c r="N674">
        <v>0.99060542797494699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750</v>
      </c>
      <c r="F675">
        <v>774</v>
      </c>
      <c r="G675">
        <v>24</v>
      </c>
      <c r="H675">
        <v>684</v>
      </c>
      <c r="I675">
        <v>66</v>
      </c>
      <c r="J675">
        <v>90</v>
      </c>
      <c r="K675">
        <v>0.91200000000000003</v>
      </c>
      <c r="L675">
        <v>0.88372093023255804</v>
      </c>
      <c r="M675">
        <v>0.968992248062015</v>
      </c>
      <c r="N675">
        <v>0.89763779527558996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212</v>
      </c>
      <c r="F676">
        <v>218</v>
      </c>
      <c r="G676">
        <v>6</v>
      </c>
      <c r="H676">
        <v>166</v>
      </c>
      <c r="I676">
        <v>46</v>
      </c>
      <c r="J676">
        <v>52</v>
      </c>
      <c r="K676">
        <v>0.78301886792452802</v>
      </c>
      <c r="L676">
        <v>0.76146788990825598</v>
      </c>
      <c r="M676">
        <v>0.97247706422018299</v>
      </c>
      <c r="N676">
        <v>0.77209302325581397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613</v>
      </c>
      <c r="F678">
        <v>681</v>
      </c>
      <c r="G678">
        <v>68</v>
      </c>
      <c r="H678">
        <v>513</v>
      </c>
      <c r="I678">
        <v>100</v>
      </c>
      <c r="J678">
        <v>168</v>
      </c>
      <c r="K678">
        <v>0.83686786296900395</v>
      </c>
      <c r="L678">
        <v>0.753303964757709</v>
      </c>
      <c r="M678">
        <v>0.90014684287811997</v>
      </c>
      <c r="N678">
        <v>0.79289026275115904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163</v>
      </c>
      <c r="F679">
        <v>272</v>
      </c>
      <c r="G679">
        <v>109</v>
      </c>
      <c r="H679">
        <v>67</v>
      </c>
      <c r="I679">
        <v>96</v>
      </c>
      <c r="J679">
        <v>205</v>
      </c>
      <c r="K679">
        <v>0.41104294478527598</v>
      </c>
      <c r="L679">
        <v>0.246323529411764</v>
      </c>
      <c r="M679">
        <v>0.59926470588235203</v>
      </c>
      <c r="N679">
        <v>0.308045977011494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1160</v>
      </c>
      <c r="F680">
        <v>1109</v>
      </c>
      <c r="G680">
        <v>51</v>
      </c>
      <c r="H680">
        <v>1109</v>
      </c>
      <c r="I680">
        <v>51</v>
      </c>
      <c r="J680">
        <v>0</v>
      </c>
      <c r="K680">
        <v>0.95603448275862002</v>
      </c>
      <c r="L680">
        <v>1</v>
      </c>
      <c r="M680">
        <v>1.04598737601442</v>
      </c>
      <c r="N680">
        <v>0.97752313794623102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651</v>
      </c>
      <c r="F681">
        <v>681</v>
      </c>
      <c r="G681">
        <v>30</v>
      </c>
      <c r="H681">
        <v>570</v>
      </c>
      <c r="I681">
        <v>81</v>
      </c>
      <c r="J681">
        <v>111</v>
      </c>
      <c r="K681">
        <v>0.87557603686635899</v>
      </c>
      <c r="L681">
        <v>0.83700440528634301</v>
      </c>
      <c r="M681">
        <v>0.95594713656387598</v>
      </c>
      <c r="N681">
        <v>0.855855855855855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262</v>
      </c>
      <c r="F682">
        <v>272</v>
      </c>
      <c r="G682">
        <v>10</v>
      </c>
      <c r="H682">
        <v>190</v>
      </c>
      <c r="I682">
        <v>72</v>
      </c>
      <c r="J682">
        <v>82</v>
      </c>
      <c r="K682">
        <v>0.72519083969465603</v>
      </c>
      <c r="L682">
        <v>0.69852941176470495</v>
      </c>
      <c r="M682">
        <v>0.96323529411764697</v>
      </c>
      <c r="N682">
        <v>0.71161048689138495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1035</v>
      </c>
      <c r="F683">
        <v>1109</v>
      </c>
      <c r="G683">
        <v>74</v>
      </c>
      <c r="H683">
        <v>1032</v>
      </c>
      <c r="I683">
        <v>3</v>
      </c>
      <c r="J683">
        <v>77</v>
      </c>
      <c r="K683">
        <v>0.99710144927536204</v>
      </c>
      <c r="L683">
        <v>0.93056807935076602</v>
      </c>
      <c r="M683">
        <v>0.933273219116321</v>
      </c>
      <c r="N683">
        <v>0.962686567164179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667</v>
      </c>
      <c r="F684">
        <v>681</v>
      </c>
      <c r="G684">
        <v>14</v>
      </c>
      <c r="H684">
        <v>590</v>
      </c>
      <c r="I684">
        <v>77</v>
      </c>
      <c r="J684">
        <v>91</v>
      </c>
      <c r="K684">
        <v>0.88455772113942999</v>
      </c>
      <c r="L684">
        <v>0.86637298091042503</v>
      </c>
      <c r="M684">
        <v>0.97944199706314194</v>
      </c>
      <c r="N684">
        <v>0.875370919881305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227</v>
      </c>
      <c r="F685">
        <v>272</v>
      </c>
      <c r="G685">
        <v>45</v>
      </c>
      <c r="H685">
        <v>175</v>
      </c>
      <c r="I685">
        <v>52</v>
      </c>
      <c r="J685">
        <v>97</v>
      </c>
      <c r="K685">
        <v>0.77092511013215803</v>
      </c>
      <c r="L685">
        <v>0.64338235294117596</v>
      </c>
      <c r="M685">
        <v>0.83455882352941102</v>
      </c>
      <c r="N685">
        <v>0.70140280561122204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63</v>
      </c>
      <c r="F686">
        <v>1029</v>
      </c>
      <c r="G686">
        <v>966</v>
      </c>
      <c r="H686">
        <v>62</v>
      </c>
      <c r="I686">
        <v>1</v>
      </c>
      <c r="J686">
        <v>967</v>
      </c>
      <c r="K686">
        <v>0.98412698412698396</v>
      </c>
      <c r="L686">
        <v>6.0252672497570402E-2</v>
      </c>
      <c r="M686">
        <v>6.1224489795918297E-2</v>
      </c>
      <c r="N686">
        <v>0.113553113553113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576</v>
      </c>
      <c r="F687">
        <v>837</v>
      </c>
      <c r="G687">
        <v>261</v>
      </c>
      <c r="H687">
        <v>484</v>
      </c>
      <c r="I687">
        <v>92</v>
      </c>
      <c r="J687">
        <v>353</v>
      </c>
      <c r="K687">
        <v>0.84027777777777701</v>
      </c>
      <c r="L687">
        <v>0.57825567502986797</v>
      </c>
      <c r="M687">
        <v>0.68817204301075197</v>
      </c>
      <c r="N687">
        <v>0.68506723283793303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197</v>
      </c>
      <c r="F688">
        <v>240</v>
      </c>
      <c r="G688">
        <v>43</v>
      </c>
      <c r="H688">
        <v>58</v>
      </c>
      <c r="I688">
        <v>139</v>
      </c>
      <c r="J688">
        <v>182</v>
      </c>
      <c r="K688">
        <v>0.294416243654822</v>
      </c>
      <c r="L688">
        <v>0.241666666666666</v>
      </c>
      <c r="M688">
        <v>0.82083333333333297</v>
      </c>
      <c r="N688">
        <v>0.265446224256292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1052</v>
      </c>
      <c r="F689">
        <v>1029</v>
      </c>
      <c r="G689">
        <v>23</v>
      </c>
      <c r="H689">
        <v>1022</v>
      </c>
      <c r="I689">
        <v>30</v>
      </c>
      <c r="J689">
        <v>7</v>
      </c>
      <c r="K689">
        <v>0.97148288973384</v>
      </c>
      <c r="L689">
        <v>0.99319727891156395</v>
      </c>
      <c r="M689">
        <v>1.022351797862</v>
      </c>
      <c r="N689">
        <v>0.98222008649687598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887</v>
      </c>
      <c r="F690">
        <v>837</v>
      </c>
      <c r="G690">
        <v>50</v>
      </c>
      <c r="H690">
        <v>776</v>
      </c>
      <c r="I690">
        <v>111</v>
      </c>
      <c r="J690">
        <v>61</v>
      </c>
      <c r="K690">
        <v>0.87485907553551301</v>
      </c>
      <c r="L690">
        <v>0.92712066905615298</v>
      </c>
      <c r="M690">
        <v>1.05973715651135</v>
      </c>
      <c r="N690">
        <v>0.90023201856148505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277</v>
      </c>
      <c r="F691">
        <v>240</v>
      </c>
      <c r="G691">
        <v>37</v>
      </c>
      <c r="H691">
        <v>175</v>
      </c>
      <c r="I691">
        <v>102</v>
      </c>
      <c r="J691">
        <v>65</v>
      </c>
      <c r="K691">
        <v>0.63176895306859204</v>
      </c>
      <c r="L691">
        <v>0.72916666666666596</v>
      </c>
      <c r="M691">
        <v>1.1541666666666599</v>
      </c>
      <c r="N691">
        <v>0.67698259187620802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1091</v>
      </c>
      <c r="F692">
        <v>1029</v>
      </c>
      <c r="G692">
        <v>62</v>
      </c>
      <c r="H692">
        <v>1026</v>
      </c>
      <c r="I692">
        <v>65</v>
      </c>
      <c r="J692">
        <v>3</v>
      </c>
      <c r="K692">
        <v>0.94042163153070502</v>
      </c>
      <c r="L692">
        <v>0.99708454810495595</v>
      </c>
      <c r="M692">
        <v>1.06025267249757</v>
      </c>
      <c r="N692">
        <v>0.96792452830188602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848</v>
      </c>
      <c r="F693">
        <v>837</v>
      </c>
      <c r="G693">
        <v>11</v>
      </c>
      <c r="H693">
        <v>768</v>
      </c>
      <c r="I693">
        <v>80</v>
      </c>
      <c r="J693">
        <v>69</v>
      </c>
      <c r="K693">
        <v>0.90566037735849003</v>
      </c>
      <c r="L693">
        <v>0.91756272401433603</v>
      </c>
      <c r="M693">
        <v>1.01314217443249</v>
      </c>
      <c r="N693">
        <v>0.91157270029673498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246</v>
      </c>
      <c r="F694">
        <v>240</v>
      </c>
      <c r="G694">
        <v>6</v>
      </c>
      <c r="H694">
        <v>186</v>
      </c>
      <c r="I694">
        <v>60</v>
      </c>
      <c r="J694">
        <v>54</v>
      </c>
      <c r="K694">
        <v>0.75609756097560898</v>
      </c>
      <c r="L694">
        <v>0.77500000000000002</v>
      </c>
      <c r="M694">
        <v>1.0249999999999999</v>
      </c>
      <c r="N694">
        <v>0.76543209876543195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648</v>
      </c>
      <c r="F695">
        <v>1044</v>
      </c>
      <c r="G695">
        <v>396</v>
      </c>
      <c r="H695">
        <v>647</v>
      </c>
      <c r="I695">
        <v>1</v>
      </c>
      <c r="J695">
        <v>397</v>
      </c>
      <c r="K695">
        <v>0.99845679012345601</v>
      </c>
      <c r="L695">
        <v>0.61973180076628298</v>
      </c>
      <c r="M695">
        <v>0.62068965517241304</v>
      </c>
      <c r="N695">
        <v>0.76477541371158397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482</v>
      </c>
      <c r="F696">
        <v>801</v>
      </c>
      <c r="G696">
        <v>319</v>
      </c>
      <c r="H696">
        <v>436</v>
      </c>
      <c r="I696">
        <v>46</v>
      </c>
      <c r="J696">
        <v>365</v>
      </c>
      <c r="K696">
        <v>0.90456431535269699</v>
      </c>
      <c r="L696">
        <v>0.544319600499375</v>
      </c>
      <c r="M696">
        <v>0.60174781523096099</v>
      </c>
      <c r="N696">
        <v>0.67965705378020203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112</v>
      </c>
      <c r="F697">
        <v>252</v>
      </c>
      <c r="G697">
        <v>140</v>
      </c>
      <c r="H697">
        <v>66</v>
      </c>
      <c r="I697">
        <v>46</v>
      </c>
      <c r="J697">
        <v>186</v>
      </c>
      <c r="K697">
        <v>0.58928571428571397</v>
      </c>
      <c r="L697">
        <v>0.26190476190476097</v>
      </c>
      <c r="M697">
        <v>0.44444444444444398</v>
      </c>
      <c r="N697">
        <v>0.36263736263736202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1127</v>
      </c>
      <c r="F698">
        <v>1044</v>
      </c>
      <c r="G698">
        <v>83</v>
      </c>
      <c r="H698">
        <v>1043</v>
      </c>
      <c r="I698">
        <v>84</v>
      </c>
      <c r="J698">
        <v>1</v>
      </c>
      <c r="K698">
        <v>0.92546583850931596</v>
      </c>
      <c r="L698">
        <v>0.99904214559386895</v>
      </c>
      <c r="M698">
        <v>1.0795019157088099</v>
      </c>
      <c r="N698">
        <v>0.96084753569783499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790</v>
      </c>
      <c r="F699">
        <v>801</v>
      </c>
      <c r="G699">
        <v>11</v>
      </c>
      <c r="H699">
        <v>731</v>
      </c>
      <c r="I699">
        <v>59</v>
      </c>
      <c r="J699">
        <v>70</v>
      </c>
      <c r="K699">
        <v>0.92531645569620202</v>
      </c>
      <c r="L699">
        <v>0.91260923845193498</v>
      </c>
      <c r="M699">
        <v>0.98626716604244602</v>
      </c>
      <c r="N699">
        <v>0.91891891891891897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248</v>
      </c>
      <c r="F700">
        <v>252</v>
      </c>
      <c r="G700">
        <v>4</v>
      </c>
      <c r="H700">
        <v>186</v>
      </c>
      <c r="I700">
        <v>62</v>
      </c>
      <c r="J700">
        <v>66</v>
      </c>
      <c r="K700">
        <v>0.75</v>
      </c>
      <c r="L700">
        <v>0.73809523809523803</v>
      </c>
      <c r="M700">
        <v>0.98412698412698396</v>
      </c>
      <c r="N700">
        <v>0.74399999999999999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1104</v>
      </c>
      <c r="F701">
        <v>1044</v>
      </c>
      <c r="G701">
        <v>60</v>
      </c>
      <c r="H701">
        <v>1043</v>
      </c>
      <c r="I701">
        <v>61</v>
      </c>
      <c r="J701">
        <v>1</v>
      </c>
      <c r="K701">
        <v>0.94474637681159401</v>
      </c>
      <c r="L701">
        <v>0.99904214559386895</v>
      </c>
      <c r="M701">
        <v>1.0574712643678099</v>
      </c>
      <c r="N701">
        <v>0.97113594040968299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818</v>
      </c>
      <c r="F702">
        <v>801</v>
      </c>
      <c r="G702">
        <v>17</v>
      </c>
      <c r="H702">
        <v>753</v>
      </c>
      <c r="I702">
        <v>65</v>
      </c>
      <c r="J702">
        <v>48</v>
      </c>
      <c r="K702">
        <v>0.92053789731051305</v>
      </c>
      <c r="L702">
        <v>0.94007490636704105</v>
      </c>
      <c r="M702">
        <v>1.0212234706616701</v>
      </c>
      <c r="N702">
        <v>0.93020382952439695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253</v>
      </c>
      <c r="F703">
        <v>252</v>
      </c>
      <c r="G703">
        <v>1</v>
      </c>
      <c r="H703">
        <v>204</v>
      </c>
      <c r="I703">
        <v>49</v>
      </c>
      <c r="J703">
        <v>48</v>
      </c>
      <c r="K703">
        <v>0.80632411067193599</v>
      </c>
      <c r="L703">
        <v>0.80952380952380898</v>
      </c>
      <c r="M703">
        <v>1.00396825396825</v>
      </c>
      <c r="N703">
        <v>0.80792079207920697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1031</v>
      </c>
      <c r="F704">
        <v>1076</v>
      </c>
      <c r="G704">
        <v>45</v>
      </c>
      <c r="H704">
        <v>1017</v>
      </c>
      <c r="I704">
        <v>14</v>
      </c>
      <c r="J704">
        <v>59</v>
      </c>
      <c r="K704">
        <v>0.98642095053346202</v>
      </c>
      <c r="L704">
        <v>0.94516728624535296</v>
      </c>
      <c r="M704">
        <v>0.95817843866171004</v>
      </c>
      <c r="N704">
        <v>0.96535358329378196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769</v>
      </c>
      <c r="F705">
        <v>753</v>
      </c>
      <c r="G705">
        <v>16</v>
      </c>
      <c r="H705">
        <v>697</v>
      </c>
      <c r="I705">
        <v>72</v>
      </c>
      <c r="J705">
        <v>56</v>
      </c>
      <c r="K705">
        <v>0.90637191157347197</v>
      </c>
      <c r="L705">
        <v>0.925630810092961</v>
      </c>
      <c r="M705">
        <v>1.02124833997343</v>
      </c>
      <c r="N705">
        <v>0.91590013140604398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244</v>
      </c>
      <c r="F706">
        <v>245</v>
      </c>
      <c r="G706">
        <v>1</v>
      </c>
      <c r="H706">
        <v>160</v>
      </c>
      <c r="I706">
        <v>84</v>
      </c>
      <c r="J706">
        <v>85</v>
      </c>
      <c r="K706">
        <v>0.65573770491803196</v>
      </c>
      <c r="L706">
        <v>0.65306122448979498</v>
      </c>
      <c r="M706">
        <v>0.99591836734693795</v>
      </c>
      <c r="N706">
        <v>0.65439672801635895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1107</v>
      </c>
      <c r="F707">
        <v>1076</v>
      </c>
      <c r="G707">
        <v>31</v>
      </c>
      <c r="H707">
        <v>1073</v>
      </c>
      <c r="I707">
        <v>34</v>
      </c>
      <c r="J707">
        <v>3</v>
      </c>
      <c r="K707">
        <v>0.96928635953026199</v>
      </c>
      <c r="L707">
        <v>0.99721189591077997</v>
      </c>
      <c r="M707">
        <v>1.0288104089219301</v>
      </c>
      <c r="N707">
        <v>0.98305084745762705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721</v>
      </c>
      <c r="F708">
        <v>753</v>
      </c>
      <c r="G708">
        <v>32</v>
      </c>
      <c r="H708">
        <v>662</v>
      </c>
      <c r="I708">
        <v>59</v>
      </c>
      <c r="J708">
        <v>91</v>
      </c>
      <c r="K708">
        <v>0.91816920943134495</v>
      </c>
      <c r="L708">
        <v>0.87915006640106197</v>
      </c>
      <c r="M708">
        <v>0.95750332005312</v>
      </c>
      <c r="N708">
        <v>0.89823609226594203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258</v>
      </c>
      <c r="F709">
        <v>245</v>
      </c>
      <c r="G709">
        <v>13</v>
      </c>
      <c r="H709">
        <v>183</v>
      </c>
      <c r="I709">
        <v>75</v>
      </c>
      <c r="J709">
        <v>62</v>
      </c>
      <c r="K709">
        <v>0.70930232558139505</v>
      </c>
      <c r="L709">
        <v>0.74693877551020404</v>
      </c>
      <c r="M709">
        <v>1.0530612244897899</v>
      </c>
      <c r="N709">
        <v>0.72763419483101399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1077</v>
      </c>
      <c r="F710">
        <v>1076</v>
      </c>
      <c r="G710">
        <v>1</v>
      </c>
      <c r="H710">
        <v>1066</v>
      </c>
      <c r="I710">
        <v>11</v>
      </c>
      <c r="J710">
        <v>10</v>
      </c>
      <c r="K710">
        <v>0.98978644382544101</v>
      </c>
      <c r="L710">
        <v>0.99070631970260203</v>
      </c>
      <c r="M710">
        <v>1.00092936802973</v>
      </c>
      <c r="N710">
        <v>0.99024616813748201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749</v>
      </c>
      <c r="F711">
        <v>753</v>
      </c>
      <c r="G711">
        <v>4</v>
      </c>
      <c r="H711">
        <v>688</v>
      </c>
      <c r="I711">
        <v>61</v>
      </c>
      <c r="J711">
        <v>65</v>
      </c>
      <c r="K711">
        <v>0.91855807743658202</v>
      </c>
      <c r="L711">
        <v>0.91367861885790103</v>
      </c>
      <c r="M711">
        <v>0.99468791500664</v>
      </c>
      <c r="N711">
        <v>0.91611185086551195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235</v>
      </c>
      <c r="F712">
        <v>245</v>
      </c>
      <c r="G712">
        <v>10</v>
      </c>
      <c r="H712">
        <v>170</v>
      </c>
      <c r="I712">
        <v>65</v>
      </c>
      <c r="J712">
        <v>75</v>
      </c>
      <c r="K712">
        <v>0.72340425531914898</v>
      </c>
      <c r="L712">
        <v>0.69387755102040805</v>
      </c>
      <c r="M712">
        <v>0.95918367346938704</v>
      </c>
      <c r="N712">
        <v>0.70833333333333304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1162</v>
      </c>
      <c r="F713">
        <v>1251</v>
      </c>
      <c r="G713">
        <v>89</v>
      </c>
      <c r="H713">
        <v>1157</v>
      </c>
      <c r="I713">
        <v>5</v>
      </c>
      <c r="J713">
        <v>94</v>
      </c>
      <c r="K713">
        <v>0.99569707401032703</v>
      </c>
      <c r="L713">
        <v>0.92486011191047102</v>
      </c>
      <c r="M713">
        <v>0.928856914468425</v>
      </c>
      <c r="N713">
        <v>0.95897223373394103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891</v>
      </c>
      <c r="F714">
        <v>841</v>
      </c>
      <c r="G714">
        <v>50</v>
      </c>
      <c r="H714">
        <v>767</v>
      </c>
      <c r="I714">
        <v>124</v>
      </c>
      <c r="J714">
        <v>74</v>
      </c>
      <c r="K714">
        <v>0.86083052749719402</v>
      </c>
      <c r="L714">
        <v>0.91200951248513595</v>
      </c>
      <c r="M714">
        <v>1.05945303210463</v>
      </c>
      <c r="N714">
        <v>0.88568129330253997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240</v>
      </c>
      <c r="F715">
        <v>252</v>
      </c>
      <c r="G715">
        <v>12</v>
      </c>
      <c r="H715">
        <v>147</v>
      </c>
      <c r="I715">
        <v>93</v>
      </c>
      <c r="J715">
        <v>105</v>
      </c>
      <c r="K715">
        <v>0.61250000000000004</v>
      </c>
      <c r="L715">
        <v>0.58333333333333304</v>
      </c>
      <c r="M715">
        <v>0.952380952380952</v>
      </c>
      <c r="N715">
        <v>0.59756097560975596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1218</v>
      </c>
      <c r="F716">
        <v>1251</v>
      </c>
      <c r="G716">
        <v>33</v>
      </c>
      <c r="H716">
        <v>1205</v>
      </c>
      <c r="I716">
        <v>13</v>
      </c>
      <c r="J716">
        <v>46</v>
      </c>
      <c r="K716">
        <v>0.989326765188834</v>
      </c>
      <c r="L716">
        <v>0.96322941646682603</v>
      </c>
      <c r="M716">
        <v>0.97362110311750605</v>
      </c>
      <c r="N716">
        <v>0.976103685702713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838</v>
      </c>
      <c r="F717">
        <v>841</v>
      </c>
      <c r="G717">
        <v>3</v>
      </c>
      <c r="H717">
        <v>738</v>
      </c>
      <c r="I717">
        <v>100</v>
      </c>
      <c r="J717">
        <v>103</v>
      </c>
      <c r="K717">
        <v>0.88066825775656299</v>
      </c>
      <c r="L717">
        <v>0.87752675386444701</v>
      </c>
      <c r="M717">
        <v>0.99643281807372097</v>
      </c>
      <c r="N717">
        <v>0.87909469922572903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250</v>
      </c>
      <c r="F718">
        <v>252</v>
      </c>
      <c r="G718">
        <v>2</v>
      </c>
      <c r="H718">
        <v>182</v>
      </c>
      <c r="I718">
        <v>68</v>
      </c>
      <c r="J718">
        <v>70</v>
      </c>
      <c r="K718">
        <v>0.72799999999999998</v>
      </c>
      <c r="L718">
        <v>0.72222222222222199</v>
      </c>
      <c r="M718">
        <v>0.99206349206349198</v>
      </c>
      <c r="N718">
        <v>0.72509960159362497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1193</v>
      </c>
      <c r="F719">
        <v>1251</v>
      </c>
      <c r="G719">
        <v>58</v>
      </c>
      <c r="H719">
        <v>1188</v>
      </c>
      <c r="I719">
        <v>5</v>
      </c>
      <c r="J719">
        <v>63</v>
      </c>
      <c r="K719">
        <v>0.99580888516345301</v>
      </c>
      <c r="L719">
        <v>0.94964028776978404</v>
      </c>
      <c r="M719">
        <v>0.95363709032773702</v>
      </c>
      <c r="N719">
        <v>0.97217675941080195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846</v>
      </c>
      <c r="F720">
        <v>841</v>
      </c>
      <c r="G720">
        <v>5</v>
      </c>
      <c r="H720">
        <v>752</v>
      </c>
      <c r="I720">
        <v>94</v>
      </c>
      <c r="J720">
        <v>89</v>
      </c>
      <c r="K720">
        <v>0.88888888888888795</v>
      </c>
      <c r="L720">
        <v>0.89417360285374503</v>
      </c>
      <c r="M720">
        <v>1.0059453032104599</v>
      </c>
      <c r="N720">
        <v>0.89152341434499105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236</v>
      </c>
      <c r="F721">
        <v>252</v>
      </c>
      <c r="G721">
        <v>16</v>
      </c>
      <c r="H721">
        <v>171</v>
      </c>
      <c r="I721">
        <v>65</v>
      </c>
      <c r="J721">
        <v>81</v>
      </c>
      <c r="K721">
        <v>0.72457627118643997</v>
      </c>
      <c r="L721">
        <v>0.67857142857142805</v>
      </c>
      <c r="M721">
        <v>0.93650793650793596</v>
      </c>
      <c r="N721">
        <v>0.70081967213114704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897</v>
      </c>
      <c r="F722">
        <v>920</v>
      </c>
      <c r="G722">
        <v>23</v>
      </c>
      <c r="H722">
        <v>889</v>
      </c>
      <c r="I722">
        <v>8</v>
      </c>
      <c r="J722">
        <v>31</v>
      </c>
      <c r="K722">
        <v>0.99108138238572996</v>
      </c>
      <c r="L722">
        <v>0.96630434782608698</v>
      </c>
      <c r="M722">
        <v>0.97499999999999998</v>
      </c>
      <c r="N722">
        <v>0.97853604843148001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629</v>
      </c>
      <c r="F723">
        <v>549</v>
      </c>
      <c r="G723">
        <v>80</v>
      </c>
      <c r="H723">
        <v>497</v>
      </c>
      <c r="I723">
        <v>132</v>
      </c>
      <c r="J723">
        <v>52</v>
      </c>
      <c r="K723">
        <v>0.79014308426073099</v>
      </c>
      <c r="L723">
        <v>0.90528233151183901</v>
      </c>
      <c r="M723">
        <v>1.14571948998178</v>
      </c>
      <c r="N723">
        <v>0.84380305602716399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199</v>
      </c>
      <c r="F724">
        <v>204</v>
      </c>
      <c r="G724">
        <v>5</v>
      </c>
      <c r="H724">
        <v>138</v>
      </c>
      <c r="I724">
        <v>61</v>
      </c>
      <c r="J724">
        <v>66</v>
      </c>
      <c r="K724">
        <v>0.69346733668341698</v>
      </c>
      <c r="L724">
        <v>0.67647058823529405</v>
      </c>
      <c r="M724">
        <v>0.97549019607843102</v>
      </c>
      <c r="N724">
        <v>0.68486352357320102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920</v>
      </c>
      <c r="F725">
        <v>920</v>
      </c>
      <c r="G725">
        <v>0</v>
      </c>
      <c r="H725">
        <v>903</v>
      </c>
      <c r="I725">
        <v>17</v>
      </c>
      <c r="J725">
        <v>17</v>
      </c>
      <c r="K725">
        <v>0.98152173913043395</v>
      </c>
      <c r="L725">
        <v>0.98152173913043395</v>
      </c>
      <c r="M725">
        <v>1</v>
      </c>
      <c r="N725">
        <v>0.98152173913043395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560</v>
      </c>
      <c r="F726">
        <v>549</v>
      </c>
      <c r="G726">
        <v>11</v>
      </c>
      <c r="H726">
        <v>467</v>
      </c>
      <c r="I726">
        <v>93</v>
      </c>
      <c r="J726">
        <v>82</v>
      </c>
      <c r="K726">
        <v>0.83392857142857102</v>
      </c>
      <c r="L726">
        <v>0.85063752276867</v>
      </c>
      <c r="M726">
        <v>1.02003642987249</v>
      </c>
      <c r="N726">
        <v>0.84220018034265098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215</v>
      </c>
      <c r="F727">
        <v>204</v>
      </c>
      <c r="G727">
        <v>11</v>
      </c>
      <c r="H727">
        <v>161</v>
      </c>
      <c r="I727">
        <v>54</v>
      </c>
      <c r="J727">
        <v>43</v>
      </c>
      <c r="K727">
        <v>0.748837209302325</v>
      </c>
      <c r="L727">
        <v>0.789215686274509</v>
      </c>
      <c r="M727">
        <v>1.0539215686274499</v>
      </c>
      <c r="N727">
        <v>0.768496420047732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924</v>
      </c>
      <c r="F728">
        <v>920</v>
      </c>
      <c r="G728">
        <v>4</v>
      </c>
      <c r="H728">
        <v>916</v>
      </c>
      <c r="I728">
        <v>8</v>
      </c>
      <c r="J728">
        <v>4</v>
      </c>
      <c r="K728">
        <v>0.99134199134199097</v>
      </c>
      <c r="L728">
        <v>0.99565217391304295</v>
      </c>
      <c r="M728">
        <v>1.0043478260869501</v>
      </c>
      <c r="N728">
        <v>0.99349240780910997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589</v>
      </c>
      <c r="F729">
        <v>549</v>
      </c>
      <c r="G729">
        <v>40</v>
      </c>
      <c r="H729">
        <v>483</v>
      </c>
      <c r="I729">
        <v>106</v>
      </c>
      <c r="J729">
        <v>66</v>
      </c>
      <c r="K729">
        <v>0.82003395585738503</v>
      </c>
      <c r="L729">
        <v>0.87978142076502697</v>
      </c>
      <c r="M729">
        <v>1.0728597449908901</v>
      </c>
      <c r="N729">
        <v>0.84885764499121197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194</v>
      </c>
      <c r="F730">
        <v>204</v>
      </c>
      <c r="G730">
        <v>10</v>
      </c>
      <c r="H730">
        <v>149</v>
      </c>
      <c r="I730">
        <v>45</v>
      </c>
      <c r="J730">
        <v>55</v>
      </c>
      <c r="K730">
        <v>0.768041237113402</v>
      </c>
      <c r="L730">
        <v>0.73039215686274495</v>
      </c>
      <c r="M730">
        <v>0.95098039215686203</v>
      </c>
      <c r="N730">
        <v>0.74874371859296396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990</v>
      </c>
      <c r="F731">
        <v>946</v>
      </c>
      <c r="G731">
        <v>44</v>
      </c>
      <c r="H731">
        <v>941</v>
      </c>
      <c r="I731">
        <v>49</v>
      </c>
      <c r="J731">
        <v>5</v>
      </c>
      <c r="K731">
        <v>0.95050505050504996</v>
      </c>
      <c r="L731">
        <v>0.99471458773784305</v>
      </c>
      <c r="M731">
        <v>1.0465116279069699</v>
      </c>
      <c r="N731">
        <v>0.97210743801652899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721</v>
      </c>
      <c r="F732">
        <v>703</v>
      </c>
      <c r="G732">
        <v>18</v>
      </c>
      <c r="H732">
        <v>630</v>
      </c>
      <c r="I732">
        <v>91</v>
      </c>
      <c r="J732">
        <v>73</v>
      </c>
      <c r="K732">
        <v>0.87378640776699001</v>
      </c>
      <c r="L732">
        <v>0.89615931721194797</v>
      </c>
      <c r="M732">
        <v>1.0256045519203401</v>
      </c>
      <c r="N732">
        <v>0.88483146067415697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199</v>
      </c>
      <c r="F733">
        <v>247</v>
      </c>
      <c r="G733">
        <v>48</v>
      </c>
      <c r="H733">
        <v>150</v>
      </c>
      <c r="I733">
        <v>49</v>
      </c>
      <c r="J733">
        <v>97</v>
      </c>
      <c r="K733">
        <v>0.75376884422110502</v>
      </c>
      <c r="L733">
        <v>0.60728744939271195</v>
      </c>
      <c r="M733">
        <v>0.80566801619433204</v>
      </c>
      <c r="N733">
        <v>0.67264573991031296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967</v>
      </c>
      <c r="F734">
        <v>946</v>
      </c>
      <c r="G734">
        <v>21</v>
      </c>
      <c r="H734">
        <v>933</v>
      </c>
      <c r="I734">
        <v>34</v>
      </c>
      <c r="J734">
        <v>13</v>
      </c>
      <c r="K734">
        <v>0.96483971044467398</v>
      </c>
      <c r="L734">
        <v>0.98625792811839297</v>
      </c>
      <c r="M734">
        <v>1.0221987315010499</v>
      </c>
      <c r="N734">
        <v>0.97543125980135903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698</v>
      </c>
      <c r="F735">
        <v>703</v>
      </c>
      <c r="G735">
        <v>5</v>
      </c>
      <c r="H735">
        <v>626</v>
      </c>
      <c r="I735">
        <v>72</v>
      </c>
      <c r="J735">
        <v>77</v>
      </c>
      <c r="K735">
        <v>0.89684813753581605</v>
      </c>
      <c r="L735">
        <v>0.89046941678520597</v>
      </c>
      <c r="M735">
        <v>0.99288762446657097</v>
      </c>
      <c r="N735">
        <v>0.89364739471805799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227</v>
      </c>
      <c r="F736">
        <v>247</v>
      </c>
      <c r="G736">
        <v>20</v>
      </c>
      <c r="H736">
        <v>163</v>
      </c>
      <c r="I736">
        <v>64</v>
      </c>
      <c r="J736">
        <v>84</v>
      </c>
      <c r="K736">
        <v>0.71806167400881005</v>
      </c>
      <c r="L736">
        <v>0.65991902834008098</v>
      </c>
      <c r="M736">
        <v>0.91902834008097101</v>
      </c>
      <c r="N736">
        <v>0.68776371308016804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944</v>
      </c>
      <c r="F737">
        <v>946</v>
      </c>
      <c r="G737">
        <v>2</v>
      </c>
      <c r="H737">
        <v>935</v>
      </c>
      <c r="I737">
        <v>9</v>
      </c>
      <c r="J737">
        <v>11</v>
      </c>
      <c r="K737">
        <v>0.990466101694915</v>
      </c>
      <c r="L737">
        <v>0.98837209302325502</v>
      </c>
      <c r="M737">
        <v>0.99788583509513695</v>
      </c>
      <c r="N737">
        <v>0.98941798941798897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713</v>
      </c>
      <c r="F738">
        <v>703</v>
      </c>
      <c r="G738">
        <v>10</v>
      </c>
      <c r="H738">
        <v>641</v>
      </c>
      <c r="I738">
        <v>72</v>
      </c>
      <c r="J738">
        <v>62</v>
      </c>
      <c r="K738">
        <v>0.899018232819074</v>
      </c>
      <c r="L738">
        <v>0.91180654338549005</v>
      </c>
      <c r="M738">
        <v>1.0142247510668501</v>
      </c>
      <c r="N738">
        <v>0.90536723163841804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234</v>
      </c>
      <c r="F739">
        <v>247</v>
      </c>
      <c r="G739">
        <v>13</v>
      </c>
      <c r="H739">
        <v>169</v>
      </c>
      <c r="I739">
        <v>65</v>
      </c>
      <c r="J739">
        <v>78</v>
      </c>
      <c r="K739">
        <v>0.72222222222222199</v>
      </c>
      <c r="L739">
        <v>0.68421052631578905</v>
      </c>
      <c r="M739">
        <v>0.94736842105263097</v>
      </c>
      <c r="N739">
        <v>0.70270270270270196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967</v>
      </c>
      <c r="F740">
        <v>999</v>
      </c>
      <c r="G740">
        <v>32</v>
      </c>
      <c r="H740">
        <v>952</v>
      </c>
      <c r="I740">
        <v>15</v>
      </c>
      <c r="J740">
        <v>47</v>
      </c>
      <c r="K740">
        <v>0.98448810754912097</v>
      </c>
      <c r="L740">
        <v>0.95295295295295201</v>
      </c>
      <c r="M740">
        <v>0.96796796796796702</v>
      </c>
      <c r="N740">
        <v>0.96846388606307199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880</v>
      </c>
      <c r="F741">
        <v>835</v>
      </c>
      <c r="G741">
        <v>45</v>
      </c>
      <c r="H741">
        <v>750</v>
      </c>
      <c r="I741">
        <v>130</v>
      </c>
      <c r="J741">
        <v>85</v>
      </c>
      <c r="K741">
        <v>0.85227272727272696</v>
      </c>
      <c r="L741">
        <v>0.89820359281437101</v>
      </c>
      <c r="M741">
        <v>1.0538922155688599</v>
      </c>
      <c r="N741">
        <v>0.87463556851311897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296</v>
      </c>
      <c r="F742">
        <v>266</v>
      </c>
      <c r="G742">
        <v>30</v>
      </c>
      <c r="H742">
        <v>182</v>
      </c>
      <c r="I742">
        <v>114</v>
      </c>
      <c r="J742">
        <v>84</v>
      </c>
      <c r="K742">
        <v>0.61486486486486402</v>
      </c>
      <c r="L742">
        <v>0.68421052631578905</v>
      </c>
      <c r="M742">
        <v>1.11278195488721</v>
      </c>
      <c r="N742">
        <v>0.64768683274021299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1011</v>
      </c>
      <c r="F743">
        <v>999</v>
      </c>
      <c r="G743">
        <v>12</v>
      </c>
      <c r="H743">
        <v>991</v>
      </c>
      <c r="I743">
        <v>20</v>
      </c>
      <c r="J743">
        <v>8</v>
      </c>
      <c r="K743">
        <v>0.98021760633036503</v>
      </c>
      <c r="L743">
        <v>0.99199199199199195</v>
      </c>
      <c r="M743">
        <v>1.01201201201201</v>
      </c>
      <c r="N743">
        <v>0.98606965174129302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800</v>
      </c>
      <c r="F744">
        <v>835</v>
      </c>
      <c r="G744">
        <v>35</v>
      </c>
      <c r="H744">
        <v>714</v>
      </c>
      <c r="I744">
        <v>86</v>
      </c>
      <c r="J744">
        <v>121</v>
      </c>
      <c r="K744">
        <v>0.89249999999999996</v>
      </c>
      <c r="L744">
        <v>0.85508982035928105</v>
      </c>
      <c r="M744">
        <v>0.95808383233532901</v>
      </c>
      <c r="N744">
        <v>0.87339449541284297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273</v>
      </c>
      <c r="F745">
        <v>266</v>
      </c>
      <c r="G745">
        <v>7</v>
      </c>
      <c r="H745">
        <v>175</v>
      </c>
      <c r="I745">
        <v>98</v>
      </c>
      <c r="J745">
        <v>91</v>
      </c>
      <c r="K745">
        <v>0.64102564102564097</v>
      </c>
      <c r="L745">
        <v>0.65789473684210498</v>
      </c>
      <c r="M745">
        <v>1.0263157894736801</v>
      </c>
      <c r="N745">
        <v>0.64935064935064901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1009</v>
      </c>
      <c r="F746">
        <v>999</v>
      </c>
      <c r="G746">
        <v>10</v>
      </c>
      <c r="H746">
        <v>994</v>
      </c>
      <c r="I746">
        <v>15</v>
      </c>
      <c r="J746">
        <v>5</v>
      </c>
      <c r="K746">
        <v>0.98513379583746197</v>
      </c>
      <c r="L746">
        <v>0.994994994994995</v>
      </c>
      <c r="M746">
        <v>1.01001001001001</v>
      </c>
      <c r="N746">
        <v>0.99003984063744999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865</v>
      </c>
      <c r="F747">
        <v>835</v>
      </c>
      <c r="G747">
        <v>30</v>
      </c>
      <c r="H747">
        <v>763</v>
      </c>
      <c r="I747">
        <v>102</v>
      </c>
      <c r="J747">
        <v>72</v>
      </c>
      <c r="K747">
        <v>0.88208092485549106</v>
      </c>
      <c r="L747">
        <v>0.91377245508981997</v>
      </c>
      <c r="M747">
        <v>1.03592814371257</v>
      </c>
      <c r="N747">
        <v>0.89764705882352902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180</v>
      </c>
      <c r="I748">
        <v>85</v>
      </c>
      <c r="J748">
        <v>86</v>
      </c>
      <c r="K748">
        <v>0.679245283018867</v>
      </c>
      <c r="L748">
        <v>0.67669172932330801</v>
      </c>
      <c r="M748">
        <v>0.99624060150375904</v>
      </c>
      <c r="N748">
        <v>0.677966101694915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1102</v>
      </c>
      <c r="F749">
        <v>1079</v>
      </c>
      <c r="G749">
        <v>23</v>
      </c>
      <c r="H749">
        <v>1076</v>
      </c>
      <c r="I749">
        <v>26</v>
      </c>
      <c r="J749">
        <v>3</v>
      </c>
      <c r="K749">
        <v>0.97640653357531704</v>
      </c>
      <c r="L749">
        <v>0.99721964782205696</v>
      </c>
      <c r="M749">
        <v>1.0213160333642199</v>
      </c>
      <c r="N749">
        <v>0.98670334708849095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685</v>
      </c>
      <c r="F750">
        <v>680</v>
      </c>
      <c r="G750">
        <v>5</v>
      </c>
      <c r="H750">
        <v>623</v>
      </c>
      <c r="I750">
        <v>62</v>
      </c>
      <c r="J750">
        <v>57</v>
      </c>
      <c r="K750">
        <v>0.90948905109488998</v>
      </c>
      <c r="L750">
        <v>0.91617647058823504</v>
      </c>
      <c r="M750">
        <v>1.0073529411764699</v>
      </c>
      <c r="N750">
        <v>0.91282051282051202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186</v>
      </c>
      <c r="F751">
        <v>247</v>
      </c>
      <c r="G751">
        <v>61</v>
      </c>
      <c r="H751">
        <v>150</v>
      </c>
      <c r="I751">
        <v>36</v>
      </c>
      <c r="J751">
        <v>97</v>
      </c>
      <c r="K751">
        <v>0.80645161290322498</v>
      </c>
      <c r="L751">
        <v>0.60728744939271195</v>
      </c>
      <c r="M751">
        <v>0.75303643724696301</v>
      </c>
      <c r="N751">
        <v>0.69284064665126999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1073</v>
      </c>
      <c r="F752">
        <v>1079</v>
      </c>
      <c r="G752">
        <v>6</v>
      </c>
      <c r="H752">
        <v>1056</v>
      </c>
      <c r="I752">
        <v>17</v>
      </c>
      <c r="J752">
        <v>23</v>
      </c>
      <c r="K752">
        <v>0.98415657036346604</v>
      </c>
      <c r="L752">
        <v>0.97868396663577295</v>
      </c>
      <c r="M752">
        <v>0.99443929564411404</v>
      </c>
      <c r="N752">
        <v>0.98141263940520396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664</v>
      </c>
      <c r="F753">
        <v>680</v>
      </c>
      <c r="G753">
        <v>16</v>
      </c>
      <c r="H753">
        <v>612</v>
      </c>
      <c r="I753">
        <v>52</v>
      </c>
      <c r="J753">
        <v>68</v>
      </c>
      <c r="K753">
        <v>0.92168674698795106</v>
      </c>
      <c r="L753">
        <v>0.9</v>
      </c>
      <c r="M753">
        <v>0.97647058823529398</v>
      </c>
      <c r="N753">
        <v>0.91071428571428503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236</v>
      </c>
      <c r="F754">
        <v>247</v>
      </c>
      <c r="G754">
        <v>11</v>
      </c>
      <c r="H754">
        <v>187</v>
      </c>
      <c r="I754">
        <v>49</v>
      </c>
      <c r="J754">
        <v>60</v>
      </c>
      <c r="K754">
        <v>0.79237288135593198</v>
      </c>
      <c r="L754">
        <v>0.75708502024291502</v>
      </c>
      <c r="M754">
        <v>0.95546558704453399</v>
      </c>
      <c r="N754">
        <v>0.77432712215320898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1074</v>
      </c>
      <c r="F755">
        <v>1079</v>
      </c>
      <c r="G755">
        <v>5</v>
      </c>
      <c r="H755">
        <v>1069</v>
      </c>
      <c r="I755">
        <v>5</v>
      </c>
      <c r="J755">
        <v>10</v>
      </c>
      <c r="K755">
        <v>0.99534450651769002</v>
      </c>
      <c r="L755">
        <v>0.99073215940685799</v>
      </c>
      <c r="M755">
        <v>0.99536607970342905</v>
      </c>
      <c r="N755">
        <v>0.99303297724105899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702</v>
      </c>
      <c r="F756">
        <v>680</v>
      </c>
      <c r="G756">
        <v>22</v>
      </c>
      <c r="H756">
        <v>646</v>
      </c>
      <c r="I756">
        <v>56</v>
      </c>
      <c r="J756">
        <v>34</v>
      </c>
      <c r="K756">
        <v>0.92022792022791999</v>
      </c>
      <c r="L756">
        <v>0.95</v>
      </c>
      <c r="M756">
        <v>1.03235294117647</v>
      </c>
      <c r="N756">
        <v>0.93487698986975398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227</v>
      </c>
      <c r="F757">
        <v>247</v>
      </c>
      <c r="G757">
        <v>20</v>
      </c>
      <c r="H757">
        <v>185</v>
      </c>
      <c r="I757">
        <v>42</v>
      </c>
      <c r="J757">
        <v>62</v>
      </c>
      <c r="K757">
        <v>0.81497797356828094</v>
      </c>
      <c r="L757">
        <v>0.748987854251012</v>
      </c>
      <c r="M757">
        <v>0.91902834008097101</v>
      </c>
      <c r="N757">
        <v>0.78059071729957796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971</v>
      </c>
      <c r="F758">
        <v>946</v>
      </c>
      <c r="G758">
        <v>25</v>
      </c>
      <c r="H758">
        <v>945</v>
      </c>
      <c r="I758">
        <v>26</v>
      </c>
      <c r="J758">
        <v>1</v>
      </c>
      <c r="K758">
        <v>0.97322348094747602</v>
      </c>
      <c r="L758">
        <v>0.99894291754756803</v>
      </c>
      <c r="M758">
        <v>1.02642706131078</v>
      </c>
      <c r="N758">
        <v>0.98591549295774605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729</v>
      </c>
      <c r="F759">
        <v>718</v>
      </c>
      <c r="G759">
        <v>11</v>
      </c>
      <c r="H759">
        <v>642</v>
      </c>
      <c r="I759">
        <v>87</v>
      </c>
      <c r="J759">
        <v>76</v>
      </c>
      <c r="K759">
        <v>0.88065843621399098</v>
      </c>
      <c r="L759">
        <v>0.89415041782729798</v>
      </c>
      <c r="M759">
        <v>1.01532033426183</v>
      </c>
      <c r="N759">
        <v>0.88735314443676505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202</v>
      </c>
      <c r="F760">
        <v>207</v>
      </c>
      <c r="G760">
        <v>5</v>
      </c>
      <c r="H760">
        <v>122</v>
      </c>
      <c r="I760">
        <v>80</v>
      </c>
      <c r="J760">
        <v>85</v>
      </c>
      <c r="K760">
        <v>0.60396039603960305</v>
      </c>
      <c r="L760">
        <v>0.58937198067632801</v>
      </c>
      <c r="M760">
        <v>0.97584541062801899</v>
      </c>
      <c r="N760">
        <v>0.59657701711491395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946</v>
      </c>
      <c r="F761">
        <v>946</v>
      </c>
      <c r="G761">
        <v>0</v>
      </c>
      <c r="H761">
        <v>940</v>
      </c>
      <c r="I761">
        <v>6</v>
      </c>
      <c r="J761">
        <v>6</v>
      </c>
      <c r="K761">
        <v>0.99365750528541197</v>
      </c>
      <c r="L761">
        <v>0.99365750528541197</v>
      </c>
      <c r="M761">
        <v>1</v>
      </c>
      <c r="N761">
        <v>0.99365750528541197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715</v>
      </c>
      <c r="F762">
        <v>718</v>
      </c>
      <c r="G762">
        <v>3</v>
      </c>
      <c r="H762">
        <v>634</v>
      </c>
      <c r="I762">
        <v>81</v>
      </c>
      <c r="J762">
        <v>84</v>
      </c>
      <c r="K762">
        <v>0.88671328671328598</v>
      </c>
      <c r="L762">
        <v>0.88300835654596099</v>
      </c>
      <c r="M762">
        <v>0.995821727019498</v>
      </c>
      <c r="N762">
        <v>0.88485694347522603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193</v>
      </c>
      <c r="F763">
        <v>207</v>
      </c>
      <c r="G763">
        <v>14</v>
      </c>
      <c r="H763">
        <v>126</v>
      </c>
      <c r="I763">
        <v>67</v>
      </c>
      <c r="J763">
        <v>81</v>
      </c>
      <c r="K763">
        <v>0.65284974093264203</v>
      </c>
      <c r="L763">
        <v>0.60869565217391297</v>
      </c>
      <c r="M763">
        <v>0.93236714975845403</v>
      </c>
      <c r="N763">
        <v>0.63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935</v>
      </c>
      <c r="F764">
        <v>946</v>
      </c>
      <c r="G764">
        <v>11</v>
      </c>
      <c r="H764">
        <v>930</v>
      </c>
      <c r="I764">
        <v>5</v>
      </c>
      <c r="J764">
        <v>16</v>
      </c>
      <c r="K764">
        <v>0.99465240641711195</v>
      </c>
      <c r="L764">
        <v>0.98308668076109895</v>
      </c>
      <c r="M764">
        <v>0.98837209302325502</v>
      </c>
      <c r="N764">
        <v>0.98883572567783096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725</v>
      </c>
      <c r="F765">
        <v>718</v>
      </c>
      <c r="G765">
        <v>7</v>
      </c>
      <c r="H765">
        <v>652</v>
      </c>
      <c r="I765">
        <v>73</v>
      </c>
      <c r="J765">
        <v>66</v>
      </c>
      <c r="K765">
        <v>0.89931034482758598</v>
      </c>
      <c r="L765">
        <v>0.90807799442896897</v>
      </c>
      <c r="M765">
        <v>1.00974930362117</v>
      </c>
      <c r="N765">
        <v>0.90367290367290298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200</v>
      </c>
      <c r="F766">
        <v>207</v>
      </c>
      <c r="G766">
        <v>7</v>
      </c>
      <c r="H766">
        <v>125</v>
      </c>
      <c r="I766">
        <v>75</v>
      </c>
      <c r="J766">
        <v>82</v>
      </c>
      <c r="K766">
        <v>0.625</v>
      </c>
      <c r="L766">
        <v>0.60386473429951604</v>
      </c>
      <c r="M766">
        <v>0.96618357487922701</v>
      </c>
      <c r="N766">
        <v>0.614250614250614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977</v>
      </c>
      <c r="F767">
        <v>985</v>
      </c>
      <c r="G767">
        <v>8</v>
      </c>
      <c r="H767">
        <v>958</v>
      </c>
      <c r="I767">
        <v>19</v>
      </c>
      <c r="J767">
        <v>27</v>
      </c>
      <c r="K767">
        <v>0.98055271238485098</v>
      </c>
      <c r="L767">
        <v>0.97258883248730899</v>
      </c>
      <c r="M767">
        <v>0.99187817258883204</v>
      </c>
      <c r="N767">
        <v>0.97655453618756305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775</v>
      </c>
      <c r="F768">
        <v>720</v>
      </c>
      <c r="G768">
        <v>55</v>
      </c>
      <c r="H768">
        <v>670</v>
      </c>
      <c r="I768">
        <v>105</v>
      </c>
      <c r="J768">
        <v>50</v>
      </c>
      <c r="K768">
        <v>0.86451612903225805</v>
      </c>
      <c r="L768">
        <v>0.93055555555555503</v>
      </c>
      <c r="M768">
        <v>1.07638888888888</v>
      </c>
      <c r="N768">
        <v>0.896321070234113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241</v>
      </c>
      <c r="F769">
        <v>214</v>
      </c>
      <c r="G769">
        <v>27</v>
      </c>
      <c r="H769">
        <v>144</v>
      </c>
      <c r="I769">
        <v>97</v>
      </c>
      <c r="J769">
        <v>70</v>
      </c>
      <c r="K769">
        <v>0.59751037344398295</v>
      </c>
      <c r="L769">
        <v>0.67289719626168198</v>
      </c>
      <c r="M769">
        <v>1.12616822429906</v>
      </c>
      <c r="N769">
        <v>0.63296703296703205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992</v>
      </c>
      <c r="F770">
        <v>985</v>
      </c>
      <c r="G770">
        <v>7</v>
      </c>
      <c r="H770">
        <v>977</v>
      </c>
      <c r="I770">
        <v>15</v>
      </c>
      <c r="J770">
        <v>8</v>
      </c>
      <c r="K770">
        <v>0.98487903225806395</v>
      </c>
      <c r="L770">
        <v>0.99187817258883204</v>
      </c>
      <c r="M770">
        <v>1.0071065989847701</v>
      </c>
      <c r="N770">
        <v>0.98836621143146097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717</v>
      </c>
      <c r="F771">
        <v>720</v>
      </c>
      <c r="G771">
        <v>3</v>
      </c>
      <c r="H771">
        <v>642</v>
      </c>
      <c r="I771">
        <v>75</v>
      </c>
      <c r="J771">
        <v>78</v>
      </c>
      <c r="K771">
        <v>0.89539748953974896</v>
      </c>
      <c r="L771">
        <v>0.89166666666666605</v>
      </c>
      <c r="M771">
        <v>0.99583333333333302</v>
      </c>
      <c r="N771">
        <v>0.89352818371607501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218</v>
      </c>
      <c r="F772">
        <v>214</v>
      </c>
      <c r="G772">
        <v>4</v>
      </c>
      <c r="H772">
        <v>144</v>
      </c>
      <c r="I772">
        <v>74</v>
      </c>
      <c r="J772">
        <v>70</v>
      </c>
      <c r="K772">
        <v>0.66055045871559603</v>
      </c>
      <c r="L772">
        <v>0.67289719626168198</v>
      </c>
      <c r="M772">
        <v>1.0186915887850401</v>
      </c>
      <c r="N772">
        <v>0.66666666666666596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966</v>
      </c>
      <c r="F773">
        <v>985</v>
      </c>
      <c r="G773">
        <v>19</v>
      </c>
      <c r="H773">
        <v>961</v>
      </c>
      <c r="I773">
        <v>5</v>
      </c>
      <c r="J773">
        <v>24</v>
      </c>
      <c r="K773">
        <v>0.99482401656314701</v>
      </c>
      <c r="L773">
        <v>0.97563451776649701</v>
      </c>
      <c r="M773">
        <v>0.98071065989847706</v>
      </c>
      <c r="N773">
        <v>0.98513582778062503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735</v>
      </c>
      <c r="F774">
        <v>720</v>
      </c>
      <c r="G774">
        <v>15</v>
      </c>
      <c r="H774">
        <v>656</v>
      </c>
      <c r="I774">
        <v>79</v>
      </c>
      <c r="J774">
        <v>64</v>
      </c>
      <c r="K774">
        <v>0.89251700680272095</v>
      </c>
      <c r="L774">
        <v>0.91111111111111098</v>
      </c>
      <c r="M774">
        <v>1.0208333333333299</v>
      </c>
      <c r="N774">
        <v>0.90171821305841904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240</v>
      </c>
      <c r="F775">
        <v>214</v>
      </c>
      <c r="G775">
        <v>26</v>
      </c>
      <c r="H775">
        <v>163</v>
      </c>
      <c r="I775">
        <v>77</v>
      </c>
      <c r="J775">
        <v>51</v>
      </c>
      <c r="K775">
        <v>0.67916666666666603</v>
      </c>
      <c r="L775">
        <v>0.76168224299065401</v>
      </c>
      <c r="M775">
        <v>1.1214953271028001</v>
      </c>
      <c r="N775">
        <v>0.71806167400881005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1137</v>
      </c>
      <c r="F776">
        <v>1166</v>
      </c>
      <c r="G776">
        <v>29</v>
      </c>
      <c r="H776">
        <v>1131</v>
      </c>
      <c r="I776">
        <v>6</v>
      </c>
      <c r="J776">
        <v>35</v>
      </c>
      <c r="K776">
        <v>0.99472295514511799</v>
      </c>
      <c r="L776">
        <v>0.969982847341337</v>
      </c>
      <c r="M776">
        <v>0.97512864493996498</v>
      </c>
      <c r="N776">
        <v>0.98219713417281795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726</v>
      </c>
      <c r="F777">
        <v>728</v>
      </c>
      <c r="G777">
        <v>2</v>
      </c>
      <c r="H777">
        <v>643</v>
      </c>
      <c r="I777">
        <v>83</v>
      </c>
      <c r="J777">
        <v>85</v>
      </c>
      <c r="K777">
        <v>0.88567493112947604</v>
      </c>
      <c r="L777">
        <v>0.88324175824175799</v>
      </c>
      <c r="M777">
        <v>0.99725274725274704</v>
      </c>
      <c r="N777">
        <v>0.88445667125171901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225</v>
      </c>
      <c r="F778">
        <v>270</v>
      </c>
      <c r="G778">
        <v>45</v>
      </c>
      <c r="H778">
        <v>169</v>
      </c>
      <c r="I778">
        <v>56</v>
      </c>
      <c r="J778">
        <v>101</v>
      </c>
      <c r="K778">
        <v>0.75111111111111095</v>
      </c>
      <c r="L778">
        <v>0.625925925925925</v>
      </c>
      <c r="M778">
        <v>0.83333333333333304</v>
      </c>
      <c r="N778">
        <v>0.68282828282828201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1146</v>
      </c>
      <c r="F779">
        <v>1166</v>
      </c>
      <c r="G779">
        <v>20</v>
      </c>
      <c r="H779">
        <v>1132</v>
      </c>
      <c r="I779">
        <v>14</v>
      </c>
      <c r="J779">
        <v>34</v>
      </c>
      <c r="K779">
        <v>0.98778359511343805</v>
      </c>
      <c r="L779">
        <v>0.97084048027444203</v>
      </c>
      <c r="M779">
        <v>0.98284734133790697</v>
      </c>
      <c r="N779">
        <v>0.97923875432525898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717</v>
      </c>
      <c r="F780">
        <v>728</v>
      </c>
      <c r="G780">
        <v>11</v>
      </c>
      <c r="H780">
        <v>647</v>
      </c>
      <c r="I780">
        <v>70</v>
      </c>
      <c r="J780">
        <v>81</v>
      </c>
      <c r="K780">
        <v>0.90237099023709899</v>
      </c>
      <c r="L780">
        <v>0.88873626373626302</v>
      </c>
      <c r="M780">
        <v>0.98489010989010894</v>
      </c>
      <c r="N780">
        <v>0.89550173010380596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267</v>
      </c>
      <c r="F781">
        <v>270</v>
      </c>
      <c r="G781">
        <v>3</v>
      </c>
      <c r="H781">
        <v>202</v>
      </c>
      <c r="I781">
        <v>65</v>
      </c>
      <c r="J781">
        <v>68</v>
      </c>
      <c r="K781">
        <v>0.75655430711610405</v>
      </c>
      <c r="L781">
        <v>0.74814814814814801</v>
      </c>
      <c r="M781">
        <v>0.98888888888888804</v>
      </c>
      <c r="N781">
        <v>0.75232774674115399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1181</v>
      </c>
      <c r="F782">
        <v>1166</v>
      </c>
      <c r="G782">
        <v>15</v>
      </c>
      <c r="H782">
        <v>1162</v>
      </c>
      <c r="I782">
        <v>19</v>
      </c>
      <c r="J782">
        <v>4</v>
      </c>
      <c r="K782">
        <v>0.98391193903471597</v>
      </c>
      <c r="L782">
        <v>0.99656946826758097</v>
      </c>
      <c r="M782">
        <v>1.0128644939965601</v>
      </c>
      <c r="N782">
        <v>0.99020025564550396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736</v>
      </c>
      <c r="F783">
        <v>728</v>
      </c>
      <c r="G783">
        <v>8</v>
      </c>
      <c r="H783">
        <v>661</v>
      </c>
      <c r="I783">
        <v>75</v>
      </c>
      <c r="J783">
        <v>67</v>
      </c>
      <c r="K783">
        <v>0.89809782608695599</v>
      </c>
      <c r="L783">
        <v>0.90796703296703296</v>
      </c>
      <c r="M783">
        <v>1.0109890109890101</v>
      </c>
      <c r="N783">
        <v>0.90300546448087404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250</v>
      </c>
      <c r="F784">
        <v>270</v>
      </c>
      <c r="G784">
        <v>20</v>
      </c>
      <c r="H784">
        <v>194</v>
      </c>
      <c r="I784">
        <v>56</v>
      </c>
      <c r="J784">
        <v>76</v>
      </c>
      <c r="K784">
        <v>0.77600000000000002</v>
      </c>
      <c r="L784">
        <v>0.718518518518518</v>
      </c>
      <c r="M784">
        <v>0.92592592592592504</v>
      </c>
      <c r="N784">
        <v>0.74615384615384595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1111</v>
      </c>
      <c r="F785">
        <v>1098</v>
      </c>
      <c r="G785">
        <v>13</v>
      </c>
      <c r="H785">
        <v>1087</v>
      </c>
      <c r="I785">
        <v>24</v>
      </c>
      <c r="J785">
        <v>11</v>
      </c>
      <c r="K785">
        <v>0.97839783978397799</v>
      </c>
      <c r="L785">
        <v>0.98998178506375201</v>
      </c>
      <c r="M785">
        <v>1.01183970856102</v>
      </c>
      <c r="N785">
        <v>0.98415572657311001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899</v>
      </c>
      <c r="F786">
        <v>859</v>
      </c>
      <c r="G786">
        <v>40</v>
      </c>
      <c r="H786">
        <v>799</v>
      </c>
      <c r="I786">
        <v>100</v>
      </c>
      <c r="J786">
        <v>60</v>
      </c>
      <c r="K786">
        <v>0.88876529477196797</v>
      </c>
      <c r="L786">
        <v>0.93015133876600697</v>
      </c>
      <c r="M786">
        <v>1.0465657741559899</v>
      </c>
      <c r="N786">
        <v>0.908987485779294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291</v>
      </c>
      <c r="F787">
        <v>293</v>
      </c>
      <c r="G787">
        <v>2</v>
      </c>
      <c r="H787">
        <v>170</v>
      </c>
      <c r="I787">
        <v>121</v>
      </c>
      <c r="J787">
        <v>123</v>
      </c>
      <c r="K787">
        <v>0.58419243986254299</v>
      </c>
      <c r="L787">
        <v>0.580204778156996</v>
      </c>
      <c r="M787">
        <v>0.993174061433447</v>
      </c>
      <c r="N787">
        <v>0.58219178082191703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1101</v>
      </c>
      <c r="F788">
        <v>1098</v>
      </c>
      <c r="G788">
        <v>3</v>
      </c>
      <c r="H788">
        <v>1086</v>
      </c>
      <c r="I788">
        <v>15</v>
      </c>
      <c r="J788">
        <v>12</v>
      </c>
      <c r="K788">
        <v>0.98637602179836503</v>
      </c>
      <c r="L788">
        <v>0.989071038251366</v>
      </c>
      <c r="M788">
        <v>1.0027322404371499</v>
      </c>
      <c r="N788">
        <v>0.98772169167803503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850</v>
      </c>
      <c r="F789">
        <v>859</v>
      </c>
      <c r="G789">
        <v>9</v>
      </c>
      <c r="H789">
        <v>775</v>
      </c>
      <c r="I789">
        <v>75</v>
      </c>
      <c r="J789">
        <v>84</v>
      </c>
      <c r="K789">
        <v>0.91176470588235203</v>
      </c>
      <c r="L789">
        <v>0.90221187427240901</v>
      </c>
      <c r="M789">
        <v>0.98952270081490101</v>
      </c>
      <c r="N789">
        <v>0.90696313633703896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273</v>
      </c>
      <c r="F790">
        <v>293</v>
      </c>
      <c r="G790">
        <v>20</v>
      </c>
      <c r="H790">
        <v>190</v>
      </c>
      <c r="I790">
        <v>83</v>
      </c>
      <c r="J790">
        <v>103</v>
      </c>
      <c r="K790">
        <v>0.69597069597069505</v>
      </c>
      <c r="L790">
        <v>0.64846416382252503</v>
      </c>
      <c r="M790">
        <v>0.93174061433447097</v>
      </c>
      <c r="N790">
        <v>0.67137809187279096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1119</v>
      </c>
      <c r="F791">
        <v>1098</v>
      </c>
      <c r="G791">
        <v>21</v>
      </c>
      <c r="H791">
        <v>1093</v>
      </c>
      <c r="I791">
        <v>26</v>
      </c>
      <c r="J791">
        <v>5</v>
      </c>
      <c r="K791">
        <v>0.97676496872207297</v>
      </c>
      <c r="L791">
        <v>0.99544626593806895</v>
      </c>
      <c r="M791">
        <v>1.0191256830601001</v>
      </c>
      <c r="N791">
        <v>0.98601714027965703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871</v>
      </c>
      <c r="F792">
        <v>859</v>
      </c>
      <c r="G792">
        <v>12</v>
      </c>
      <c r="H792">
        <v>800</v>
      </c>
      <c r="I792">
        <v>71</v>
      </c>
      <c r="J792">
        <v>59</v>
      </c>
      <c r="K792">
        <v>0.91848450057405195</v>
      </c>
      <c r="L792">
        <v>0.93131548311990597</v>
      </c>
      <c r="M792">
        <v>1.01396973224679</v>
      </c>
      <c r="N792">
        <v>0.92485549132947897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265</v>
      </c>
      <c r="F793">
        <v>293</v>
      </c>
      <c r="G793">
        <v>28</v>
      </c>
      <c r="H793">
        <v>179</v>
      </c>
      <c r="I793">
        <v>86</v>
      </c>
      <c r="J793">
        <v>114</v>
      </c>
      <c r="K793">
        <v>0.67547169811320695</v>
      </c>
      <c r="L793">
        <v>0.61092150170648396</v>
      </c>
      <c r="M793">
        <v>0.90443686006825896</v>
      </c>
      <c r="N793">
        <v>0.64157706093189903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1144</v>
      </c>
      <c r="F794">
        <v>1140</v>
      </c>
      <c r="G794">
        <v>4</v>
      </c>
      <c r="H794">
        <v>1134</v>
      </c>
      <c r="I794">
        <v>10</v>
      </c>
      <c r="J794">
        <v>6</v>
      </c>
      <c r="K794">
        <v>0.99125874125874103</v>
      </c>
      <c r="L794">
        <v>0.99473684210526303</v>
      </c>
      <c r="M794">
        <v>1.0035087719298199</v>
      </c>
      <c r="N794">
        <v>0.99299474605954396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956</v>
      </c>
      <c r="F795">
        <v>869</v>
      </c>
      <c r="G795">
        <v>87</v>
      </c>
      <c r="H795">
        <v>815</v>
      </c>
      <c r="I795">
        <v>141</v>
      </c>
      <c r="J795">
        <v>54</v>
      </c>
      <c r="K795">
        <v>0.85251046025104604</v>
      </c>
      <c r="L795">
        <v>0.93785960874568397</v>
      </c>
      <c r="M795">
        <v>1.1001150747986099</v>
      </c>
      <c r="N795">
        <v>0.89315068493150696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224</v>
      </c>
      <c r="F796">
        <v>247</v>
      </c>
      <c r="G796">
        <v>23</v>
      </c>
      <c r="H796">
        <v>155</v>
      </c>
      <c r="I796">
        <v>69</v>
      </c>
      <c r="J796">
        <v>92</v>
      </c>
      <c r="K796">
        <v>0.69196428571428503</v>
      </c>
      <c r="L796">
        <v>0.62753036437246901</v>
      </c>
      <c r="M796">
        <v>0.90688259109311697</v>
      </c>
      <c r="N796">
        <v>0.65817409766454305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1127</v>
      </c>
      <c r="F797">
        <v>1140</v>
      </c>
      <c r="G797">
        <v>13</v>
      </c>
      <c r="H797">
        <v>1116</v>
      </c>
      <c r="I797">
        <v>11</v>
      </c>
      <c r="J797">
        <v>24</v>
      </c>
      <c r="K797">
        <v>0.990239574090505</v>
      </c>
      <c r="L797">
        <v>0.97894736842105201</v>
      </c>
      <c r="M797">
        <v>0.98859649122807003</v>
      </c>
      <c r="N797">
        <v>0.98456109395677105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910</v>
      </c>
      <c r="F798">
        <v>869</v>
      </c>
      <c r="G798">
        <v>41</v>
      </c>
      <c r="H798">
        <v>789</v>
      </c>
      <c r="I798">
        <v>121</v>
      </c>
      <c r="J798">
        <v>80</v>
      </c>
      <c r="K798">
        <v>0.86703296703296695</v>
      </c>
      <c r="L798">
        <v>0.90794016110471798</v>
      </c>
      <c r="M798">
        <v>1.04718066743383</v>
      </c>
      <c r="N798">
        <v>0.88701517706576705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267</v>
      </c>
      <c r="F799">
        <v>247</v>
      </c>
      <c r="G799">
        <v>20</v>
      </c>
      <c r="H799">
        <v>186</v>
      </c>
      <c r="I799">
        <v>81</v>
      </c>
      <c r="J799">
        <v>61</v>
      </c>
      <c r="K799">
        <v>0.69662921348314599</v>
      </c>
      <c r="L799">
        <v>0.75303643724696301</v>
      </c>
      <c r="M799">
        <v>1.08097165991902</v>
      </c>
      <c r="N799">
        <v>0.72373540856031104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1114</v>
      </c>
      <c r="F800">
        <v>1140</v>
      </c>
      <c r="G800">
        <v>26</v>
      </c>
      <c r="H800">
        <v>1111</v>
      </c>
      <c r="I800">
        <v>3</v>
      </c>
      <c r="J800">
        <v>29</v>
      </c>
      <c r="K800">
        <v>0.99730700179533205</v>
      </c>
      <c r="L800">
        <v>0.97456140350877196</v>
      </c>
      <c r="M800">
        <v>0.97719298245613995</v>
      </c>
      <c r="N800">
        <v>0.98580301685891703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908</v>
      </c>
      <c r="F801">
        <v>869</v>
      </c>
      <c r="G801">
        <v>39</v>
      </c>
      <c r="H801">
        <v>789</v>
      </c>
      <c r="I801">
        <v>119</v>
      </c>
      <c r="J801">
        <v>80</v>
      </c>
      <c r="K801">
        <v>0.86894273127753296</v>
      </c>
      <c r="L801">
        <v>0.90794016110471798</v>
      </c>
      <c r="M801">
        <v>1.04487917146145</v>
      </c>
      <c r="N801">
        <v>0.88801350590883499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246</v>
      </c>
      <c r="F802">
        <v>247</v>
      </c>
      <c r="G802">
        <v>1</v>
      </c>
      <c r="H802">
        <v>182</v>
      </c>
      <c r="I802">
        <v>64</v>
      </c>
      <c r="J802">
        <v>65</v>
      </c>
      <c r="K802">
        <v>0.73983739837398299</v>
      </c>
      <c r="L802">
        <v>0.73684210526315697</v>
      </c>
      <c r="M802">
        <v>0.99595141700404799</v>
      </c>
      <c r="N802">
        <v>0.73833671399594303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989</v>
      </c>
      <c r="F803">
        <v>997</v>
      </c>
      <c r="G803">
        <v>8</v>
      </c>
      <c r="H803">
        <v>977</v>
      </c>
      <c r="I803">
        <v>12</v>
      </c>
      <c r="J803">
        <v>20</v>
      </c>
      <c r="K803">
        <v>0.987866531850353</v>
      </c>
      <c r="L803">
        <v>0.97993981945837505</v>
      </c>
      <c r="M803">
        <v>0.99197592778334998</v>
      </c>
      <c r="N803">
        <v>0.98388721047331296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830</v>
      </c>
      <c r="F804">
        <v>810</v>
      </c>
      <c r="G804">
        <v>20</v>
      </c>
      <c r="H804">
        <v>749</v>
      </c>
      <c r="I804">
        <v>81</v>
      </c>
      <c r="J804">
        <v>61</v>
      </c>
      <c r="K804">
        <v>0.90240963855421596</v>
      </c>
      <c r="L804">
        <v>0.92469135802469105</v>
      </c>
      <c r="M804">
        <v>1.0246913580246899</v>
      </c>
      <c r="N804">
        <v>0.91341463414634105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243</v>
      </c>
      <c r="F805">
        <v>250</v>
      </c>
      <c r="G805">
        <v>7</v>
      </c>
      <c r="H805">
        <v>155</v>
      </c>
      <c r="I805">
        <v>88</v>
      </c>
      <c r="J805">
        <v>95</v>
      </c>
      <c r="K805">
        <v>0.63786008230452595</v>
      </c>
      <c r="L805">
        <v>0.62</v>
      </c>
      <c r="M805">
        <v>0.97199999999999998</v>
      </c>
      <c r="N805">
        <v>0.628803245436105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981</v>
      </c>
      <c r="F806">
        <v>997</v>
      </c>
      <c r="G806">
        <v>16</v>
      </c>
      <c r="H806">
        <v>969</v>
      </c>
      <c r="I806">
        <v>12</v>
      </c>
      <c r="J806">
        <v>28</v>
      </c>
      <c r="K806">
        <v>0.98776758409785903</v>
      </c>
      <c r="L806">
        <v>0.97191574724172503</v>
      </c>
      <c r="M806">
        <v>0.98395185556669995</v>
      </c>
      <c r="N806">
        <v>0.979777553083923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807</v>
      </c>
      <c r="F807">
        <v>810</v>
      </c>
      <c r="G807">
        <v>3</v>
      </c>
      <c r="H807">
        <v>747</v>
      </c>
      <c r="I807">
        <v>60</v>
      </c>
      <c r="J807">
        <v>63</v>
      </c>
      <c r="K807">
        <v>0.92565055762081705</v>
      </c>
      <c r="L807">
        <v>0.92222222222222205</v>
      </c>
      <c r="M807">
        <v>0.99629629629629601</v>
      </c>
      <c r="N807">
        <v>0.92393320964749504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236</v>
      </c>
      <c r="F808">
        <v>250</v>
      </c>
      <c r="G808">
        <v>14</v>
      </c>
      <c r="H808">
        <v>170</v>
      </c>
      <c r="I808">
        <v>66</v>
      </c>
      <c r="J808">
        <v>80</v>
      </c>
      <c r="K808">
        <v>0.72033898305084698</v>
      </c>
      <c r="L808">
        <v>0.68</v>
      </c>
      <c r="M808">
        <v>0.94399999999999995</v>
      </c>
      <c r="N808">
        <v>0.69958847736625496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1008</v>
      </c>
      <c r="F809">
        <v>997</v>
      </c>
      <c r="G809">
        <v>11</v>
      </c>
      <c r="H809">
        <v>993</v>
      </c>
      <c r="I809">
        <v>15</v>
      </c>
      <c r="J809">
        <v>4</v>
      </c>
      <c r="K809">
        <v>0.98511904761904701</v>
      </c>
      <c r="L809">
        <v>0.99598796389167499</v>
      </c>
      <c r="M809">
        <v>1.01103309929789</v>
      </c>
      <c r="N809">
        <v>0.99052369077306701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829</v>
      </c>
      <c r="F810">
        <v>810</v>
      </c>
      <c r="G810">
        <v>19</v>
      </c>
      <c r="H810">
        <v>753</v>
      </c>
      <c r="I810">
        <v>76</v>
      </c>
      <c r="J810">
        <v>57</v>
      </c>
      <c r="K810">
        <v>0.90832328106151905</v>
      </c>
      <c r="L810">
        <v>0.92962962962962903</v>
      </c>
      <c r="M810">
        <v>1.0234567901234499</v>
      </c>
      <c r="N810">
        <v>0.91885295912141496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250</v>
      </c>
      <c r="F811">
        <v>250</v>
      </c>
      <c r="G811">
        <v>0</v>
      </c>
      <c r="H811">
        <v>178</v>
      </c>
      <c r="I811">
        <v>72</v>
      </c>
      <c r="J811">
        <v>72</v>
      </c>
      <c r="K811">
        <v>0.71199999999999997</v>
      </c>
      <c r="L811">
        <v>0.71199999999999997</v>
      </c>
      <c r="M811">
        <v>1</v>
      </c>
      <c r="N811">
        <v>0.71199999999999997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934</v>
      </c>
      <c r="F812">
        <v>937</v>
      </c>
      <c r="G812">
        <v>3</v>
      </c>
      <c r="H812">
        <v>920</v>
      </c>
      <c r="I812">
        <v>14</v>
      </c>
      <c r="J812">
        <v>17</v>
      </c>
      <c r="K812">
        <v>0.98501070663811496</v>
      </c>
      <c r="L812">
        <v>0.98185699039487695</v>
      </c>
      <c r="M812">
        <v>0.99679829242262497</v>
      </c>
      <c r="N812">
        <v>0.98343132014965196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747</v>
      </c>
      <c r="F813">
        <v>703</v>
      </c>
      <c r="G813">
        <v>44</v>
      </c>
      <c r="H813">
        <v>624</v>
      </c>
      <c r="I813">
        <v>123</v>
      </c>
      <c r="J813">
        <v>79</v>
      </c>
      <c r="K813">
        <v>0.83534136546184701</v>
      </c>
      <c r="L813">
        <v>0.88762446657183502</v>
      </c>
      <c r="M813">
        <v>1.0625889046941599</v>
      </c>
      <c r="N813">
        <v>0.86068965517241303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199</v>
      </c>
      <c r="F814">
        <v>199</v>
      </c>
      <c r="G814">
        <v>0</v>
      </c>
      <c r="H814">
        <v>142</v>
      </c>
      <c r="I814">
        <v>57</v>
      </c>
      <c r="J814">
        <v>57</v>
      </c>
      <c r="K814">
        <v>0.71356783919597899</v>
      </c>
      <c r="L814">
        <v>0.71356783919597899</v>
      </c>
      <c r="M814">
        <v>1</v>
      </c>
      <c r="N814">
        <v>0.71356783919597899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925</v>
      </c>
      <c r="F815">
        <v>937</v>
      </c>
      <c r="G815">
        <v>12</v>
      </c>
      <c r="H815">
        <v>875</v>
      </c>
      <c r="I815">
        <v>50</v>
      </c>
      <c r="J815">
        <v>62</v>
      </c>
      <c r="K815">
        <v>0.94594594594594505</v>
      </c>
      <c r="L815">
        <v>0.93383137673425798</v>
      </c>
      <c r="M815">
        <v>0.98719316969050097</v>
      </c>
      <c r="N815">
        <v>0.93984962406015005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716</v>
      </c>
      <c r="F816">
        <v>703</v>
      </c>
      <c r="G816">
        <v>13</v>
      </c>
      <c r="H816">
        <v>611</v>
      </c>
      <c r="I816">
        <v>105</v>
      </c>
      <c r="J816">
        <v>92</v>
      </c>
      <c r="K816">
        <v>0.85335195530726204</v>
      </c>
      <c r="L816">
        <v>0.869132290184921</v>
      </c>
      <c r="M816">
        <v>1.0184921763869099</v>
      </c>
      <c r="N816">
        <v>0.86116983791402402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191</v>
      </c>
      <c r="F817">
        <v>199</v>
      </c>
      <c r="G817">
        <v>8</v>
      </c>
      <c r="H817">
        <v>145</v>
      </c>
      <c r="I817">
        <v>46</v>
      </c>
      <c r="J817">
        <v>54</v>
      </c>
      <c r="K817">
        <v>0.75916230366492099</v>
      </c>
      <c r="L817">
        <v>0.72864321608040195</v>
      </c>
      <c r="M817">
        <v>0.95979899497487398</v>
      </c>
      <c r="N817">
        <v>0.74358974358974295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937</v>
      </c>
      <c r="F818">
        <v>937</v>
      </c>
      <c r="G818">
        <v>0</v>
      </c>
      <c r="H818">
        <v>930</v>
      </c>
      <c r="I818">
        <v>7</v>
      </c>
      <c r="J818">
        <v>7</v>
      </c>
      <c r="K818">
        <v>0.99252934898612499</v>
      </c>
      <c r="L818">
        <v>0.99252934898612499</v>
      </c>
      <c r="M818">
        <v>1</v>
      </c>
      <c r="N818">
        <v>0.99252934898612499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703</v>
      </c>
      <c r="F819">
        <v>703</v>
      </c>
      <c r="G819">
        <v>0</v>
      </c>
      <c r="H819">
        <v>605</v>
      </c>
      <c r="I819">
        <v>98</v>
      </c>
      <c r="J819">
        <v>98</v>
      </c>
      <c r="K819">
        <v>0.86059743954480705</v>
      </c>
      <c r="L819">
        <v>0.86059743954480705</v>
      </c>
      <c r="M819">
        <v>1</v>
      </c>
      <c r="N819">
        <v>0.86059743954480705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190</v>
      </c>
      <c r="F820">
        <v>199</v>
      </c>
      <c r="G820">
        <v>9</v>
      </c>
      <c r="H820">
        <v>145</v>
      </c>
      <c r="I820">
        <v>45</v>
      </c>
      <c r="J820">
        <v>54</v>
      </c>
      <c r="K820">
        <v>0.76315789473684204</v>
      </c>
      <c r="L820">
        <v>0.72864321608040195</v>
      </c>
      <c r="M820">
        <v>0.95477386934673303</v>
      </c>
      <c r="N820">
        <v>0.74550128534704296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1179</v>
      </c>
      <c r="F821">
        <v>1224</v>
      </c>
      <c r="G821">
        <v>45</v>
      </c>
      <c r="H821">
        <v>1166</v>
      </c>
      <c r="I821">
        <v>13</v>
      </c>
      <c r="J821">
        <v>58</v>
      </c>
      <c r="K821">
        <v>0.98897370653095795</v>
      </c>
      <c r="L821">
        <v>0.95261437908496704</v>
      </c>
      <c r="M821">
        <v>0.96323529411764697</v>
      </c>
      <c r="N821">
        <v>0.970453599667082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604</v>
      </c>
      <c r="F822">
        <v>647</v>
      </c>
      <c r="G822">
        <v>43</v>
      </c>
      <c r="H822">
        <v>570</v>
      </c>
      <c r="I822">
        <v>34</v>
      </c>
      <c r="J822">
        <v>77</v>
      </c>
      <c r="K822">
        <v>0.943708609271523</v>
      </c>
      <c r="L822">
        <v>0.88098918083462097</v>
      </c>
      <c r="M822">
        <v>0.93353941267387897</v>
      </c>
      <c r="N822">
        <v>0.91127098321342903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183</v>
      </c>
      <c r="F823">
        <v>217</v>
      </c>
      <c r="G823">
        <v>34</v>
      </c>
      <c r="H823">
        <v>114</v>
      </c>
      <c r="I823">
        <v>69</v>
      </c>
      <c r="J823">
        <v>103</v>
      </c>
      <c r="K823">
        <v>0.62295081967213095</v>
      </c>
      <c r="L823">
        <v>0.52534562211981495</v>
      </c>
      <c r="M823">
        <v>0.84331797235022998</v>
      </c>
      <c r="N823">
        <v>0.56999999999999995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1201</v>
      </c>
      <c r="F824">
        <v>1224</v>
      </c>
      <c r="G824">
        <v>23</v>
      </c>
      <c r="H824">
        <v>1179</v>
      </c>
      <c r="I824">
        <v>22</v>
      </c>
      <c r="J824">
        <v>45</v>
      </c>
      <c r="K824">
        <v>0.98168193172356299</v>
      </c>
      <c r="L824">
        <v>0.96323529411764697</v>
      </c>
      <c r="M824">
        <v>0.98120915032679701</v>
      </c>
      <c r="N824">
        <v>0.97237113402061803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617</v>
      </c>
      <c r="F825">
        <v>647</v>
      </c>
      <c r="G825">
        <v>30</v>
      </c>
      <c r="H825">
        <v>578</v>
      </c>
      <c r="I825">
        <v>39</v>
      </c>
      <c r="J825">
        <v>69</v>
      </c>
      <c r="K825">
        <v>0.93679092382495899</v>
      </c>
      <c r="L825">
        <v>0.89335394126738799</v>
      </c>
      <c r="M825">
        <v>0.95363214837712496</v>
      </c>
      <c r="N825">
        <v>0.914556962025316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209</v>
      </c>
      <c r="F826">
        <v>217</v>
      </c>
      <c r="G826">
        <v>8</v>
      </c>
      <c r="H826">
        <v>154</v>
      </c>
      <c r="I826">
        <v>55</v>
      </c>
      <c r="J826">
        <v>63</v>
      </c>
      <c r="K826">
        <v>0.73684210526315697</v>
      </c>
      <c r="L826">
        <v>0.70967741935483797</v>
      </c>
      <c r="M826">
        <v>0.963133640552995</v>
      </c>
      <c r="N826">
        <v>0.72300469483567997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1218</v>
      </c>
      <c r="F827">
        <v>1224</v>
      </c>
      <c r="G827">
        <v>6</v>
      </c>
      <c r="H827">
        <v>1210</v>
      </c>
      <c r="I827">
        <v>8</v>
      </c>
      <c r="J827">
        <v>14</v>
      </c>
      <c r="K827">
        <v>0.99343185550082103</v>
      </c>
      <c r="L827">
        <v>0.98856209150326801</v>
      </c>
      <c r="M827">
        <v>0.99509803921568596</v>
      </c>
      <c r="N827">
        <v>0.99099099099099097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649</v>
      </c>
      <c r="F828">
        <v>647</v>
      </c>
      <c r="G828">
        <v>2</v>
      </c>
      <c r="H828">
        <v>608</v>
      </c>
      <c r="I828">
        <v>41</v>
      </c>
      <c r="J828">
        <v>39</v>
      </c>
      <c r="K828">
        <v>0.93682588597842797</v>
      </c>
      <c r="L828">
        <v>0.93972179289026203</v>
      </c>
      <c r="M828">
        <v>1.00309119010819</v>
      </c>
      <c r="N828">
        <v>0.938271604938271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228</v>
      </c>
      <c r="F829">
        <v>217</v>
      </c>
      <c r="G829">
        <v>11</v>
      </c>
      <c r="H829">
        <v>165</v>
      </c>
      <c r="I829">
        <v>63</v>
      </c>
      <c r="J829">
        <v>52</v>
      </c>
      <c r="K829">
        <v>0.72368421052631504</v>
      </c>
      <c r="L829">
        <v>0.76036866359446997</v>
      </c>
      <c r="M829">
        <v>1.0506912442396299</v>
      </c>
      <c r="N829">
        <v>0.74157303370786498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1022</v>
      </c>
      <c r="F830">
        <v>1053</v>
      </c>
      <c r="G830">
        <v>31</v>
      </c>
      <c r="H830">
        <v>1009</v>
      </c>
      <c r="I830">
        <v>13</v>
      </c>
      <c r="J830">
        <v>44</v>
      </c>
      <c r="K830">
        <v>0.98727984344422703</v>
      </c>
      <c r="L830">
        <v>0.95821462488129105</v>
      </c>
      <c r="M830">
        <v>0.97056030389363701</v>
      </c>
      <c r="N830">
        <v>0.972530120481927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737</v>
      </c>
      <c r="F831">
        <v>716</v>
      </c>
      <c r="G831">
        <v>21</v>
      </c>
      <c r="H831">
        <v>652</v>
      </c>
      <c r="I831">
        <v>85</v>
      </c>
      <c r="J831">
        <v>64</v>
      </c>
      <c r="K831">
        <v>0.88466757123473505</v>
      </c>
      <c r="L831">
        <v>0.91061452513966401</v>
      </c>
      <c r="M831">
        <v>1.02932960893854</v>
      </c>
      <c r="N831">
        <v>0.89745354439091496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221</v>
      </c>
      <c r="F832">
        <v>224</v>
      </c>
      <c r="G832">
        <v>3</v>
      </c>
      <c r="H832">
        <v>151</v>
      </c>
      <c r="I832">
        <v>70</v>
      </c>
      <c r="J832">
        <v>73</v>
      </c>
      <c r="K832">
        <v>0.68325791855203599</v>
      </c>
      <c r="L832">
        <v>0.67410714285714202</v>
      </c>
      <c r="M832">
        <v>0.98660714285714202</v>
      </c>
      <c r="N832">
        <v>0.67865168539325804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1011</v>
      </c>
      <c r="F833">
        <v>1053</v>
      </c>
      <c r="G833">
        <v>42</v>
      </c>
      <c r="H833">
        <v>994</v>
      </c>
      <c r="I833">
        <v>17</v>
      </c>
      <c r="J833">
        <v>59</v>
      </c>
      <c r="K833">
        <v>0.98318496538081102</v>
      </c>
      <c r="L833">
        <v>0.94396961063627705</v>
      </c>
      <c r="M833">
        <v>0.96011396011396</v>
      </c>
      <c r="N833">
        <v>0.96317829457364301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732</v>
      </c>
      <c r="F834">
        <v>716</v>
      </c>
      <c r="G834">
        <v>16</v>
      </c>
      <c r="H834">
        <v>658</v>
      </c>
      <c r="I834">
        <v>74</v>
      </c>
      <c r="J834">
        <v>58</v>
      </c>
      <c r="K834">
        <v>0.89890710382513594</v>
      </c>
      <c r="L834">
        <v>0.91899441340782095</v>
      </c>
      <c r="M834">
        <v>1.02234636871508</v>
      </c>
      <c r="N834">
        <v>0.90883977900552404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206</v>
      </c>
      <c r="F835">
        <v>224</v>
      </c>
      <c r="G835">
        <v>18</v>
      </c>
      <c r="H835">
        <v>154</v>
      </c>
      <c r="I835">
        <v>52</v>
      </c>
      <c r="J835">
        <v>70</v>
      </c>
      <c r="K835">
        <v>0.74757281553398003</v>
      </c>
      <c r="L835">
        <v>0.6875</v>
      </c>
      <c r="M835">
        <v>0.91964285714285698</v>
      </c>
      <c r="N835">
        <v>0.71627906976744105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1037</v>
      </c>
      <c r="I836">
        <v>4</v>
      </c>
      <c r="J836">
        <v>16</v>
      </c>
      <c r="K836">
        <v>0.99615754082612795</v>
      </c>
      <c r="L836">
        <v>0.98480531813865102</v>
      </c>
      <c r="M836">
        <v>0.98860398860398802</v>
      </c>
      <c r="N836">
        <v>0.99044890162368604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713</v>
      </c>
      <c r="F837">
        <v>716</v>
      </c>
      <c r="G837">
        <v>3</v>
      </c>
      <c r="H837">
        <v>642</v>
      </c>
      <c r="I837">
        <v>71</v>
      </c>
      <c r="J837">
        <v>74</v>
      </c>
      <c r="K837">
        <v>0.900420757363253</v>
      </c>
      <c r="L837">
        <v>0.89664804469273696</v>
      </c>
      <c r="M837">
        <v>0.99581005586592097</v>
      </c>
      <c r="N837">
        <v>0.89853044086773903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223</v>
      </c>
      <c r="F838">
        <v>224</v>
      </c>
      <c r="G838">
        <v>1</v>
      </c>
      <c r="H838">
        <v>162</v>
      </c>
      <c r="I838">
        <v>61</v>
      </c>
      <c r="J838">
        <v>62</v>
      </c>
      <c r="K838">
        <v>0.726457399103139</v>
      </c>
      <c r="L838">
        <v>0.72321428571428503</v>
      </c>
      <c r="M838">
        <v>0.99553571428571397</v>
      </c>
      <c r="N838">
        <v>0.72483221476509996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1132</v>
      </c>
      <c r="F839">
        <v>1101</v>
      </c>
      <c r="G839">
        <v>31</v>
      </c>
      <c r="H839">
        <v>1097</v>
      </c>
      <c r="I839">
        <v>35</v>
      </c>
      <c r="J839">
        <v>4</v>
      </c>
      <c r="K839">
        <v>0.96908127208480499</v>
      </c>
      <c r="L839">
        <v>0.99636693914622998</v>
      </c>
      <c r="M839">
        <v>1.0281562216167099</v>
      </c>
      <c r="N839">
        <v>0.98253470667263698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606</v>
      </c>
      <c r="F840">
        <v>614</v>
      </c>
      <c r="G840">
        <v>8</v>
      </c>
      <c r="H840">
        <v>514</v>
      </c>
      <c r="I840">
        <v>92</v>
      </c>
      <c r="J840">
        <v>100</v>
      </c>
      <c r="K840">
        <v>0.84818481848184801</v>
      </c>
      <c r="L840">
        <v>0.83713355048859905</v>
      </c>
      <c r="M840">
        <v>0.98697068403908705</v>
      </c>
      <c r="N840">
        <v>0.84262295081967198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235</v>
      </c>
      <c r="F841">
        <v>228</v>
      </c>
      <c r="G841">
        <v>7</v>
      </c>
      <c r="H841">
        <v>153</v>
      </c>
      <c r="I841">
        <v>82</v>
      </c>
      <c r="J841">
        <v>75</v>
      </c>
      <c r="K841">
        <v>0.65106382978723398</v>
      </c>
      <c r="L841">
        <v>0.67105263157894701</v>
      </c>
      <c r="M841">
        <v>1.03070175438596</v>
      </c>
      <c r="N841">
        <v>0.66090712742980495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1107</v>
      </c>
      <c r="F842">
        <v>1101</v>
      </c>
      <c r="G842">
        <v>6</v>
      </c>
      <c r="H842">
        <v>1097</v>
      </c>
      <c r="I842">
        <v>10</v>
      </c>
      <c r="J842">
        <v>4</v>
      </c>
      <c r="K842">
        <v>0.99096657633243002</v>
      </c>
      <c r="L842">
        <v>0.99636693914622998</v>
      </c>
      <c r="M842">
        <v>1.00544959128065</v>
      </c>
      <c r="N842">
        <v>0.99365942028985499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604</v>
      </c>
      <c r="F843">
        <v>614</v>
      </c>
      <c r="G843">
        <v>10</v>
      </c>
      <c r="H843">
        <v>538</v>
      </c>
      <c r="I843">
        <v>66</v>
      </c>
      <c r="J843">
        <v>76</v>
      </c>
      <c r="K843">
        <v>0.89072847682119205</v>
      </c>
      <c r="L843">
        <v>0.87622149837133501</v>
      </c>
      <c r="M843">
        <v>0.98371335504885904</v>
      </c>
      <c r="N843">
        <v>0.88341543513957299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218</v>
      </c>
      <c r="F844">
        <v>228</v>
      </c>
      <c r="G844">
        <v>10</v>
      </c>
      <c r="H844">
        <v>160</v>
      </c>
      <c r="I844">
        <v>58</v>
      </c>
      <c r="J844">
        <v>68</v>
      </c>
      <c r="K844">
        <v>0.73394495412843996</v>
      </c>
      <c r="L844">
        <v>0.70175438596491202</v>
      </c>
      <c r="M844">
        <v>0.95614035087719296</v>
      </c>
      <c r="N844">
        <v>0.71748878923766801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1099</v>
      </c>
      <c r="F845">
        <v>1101</v>
      </c>
      <c r="G845">
        <v>2</v>
      </c>
      <c r="H845">
        <v>1093</v>
      </c>
      <c r="I845">
        <v>6</v>
      </c>
      <c r="J845">
        <v>8</v>
      </c>
      <c r="K845">
        <v>0.99454049135577705</v>
      </c>
      <c r="L845">
        <v>0.99273387829246096</v>
      </c>
      <c r="M845">
        <v>0.99818346957311499</v>
      </c>
      <c r="N845">
        <v>0.99363636363636298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614</v>
      </c>
      <c r="F846">
        <v>614</v>
      </c>
      <c r="G846">
        <v>0</v>
      </c>
      <c r="H846">
        <v>548</v>
      </c>
      <c r="I846">
        <v>66</v>
      </c>
      <c r="J846">
        <v>66</v>
      </c>
      <c r="K846">
        <v>0.89250814332247497</v>
      </c>
      <c r="L846">
        <v>0.89250814332247497</v>
      </c>
      <c r="M846">
        <v>1</v>
      </c>
      <c r="N846">
        <v>0.89250814332247497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231</v>
      </c>
      <c r="F847">
        <v>228</v>
      </c>
      <c r="G847">
        <v>3</v>
      </c>
      <c r="H847">
        <v>168</v>
      </c>
      <c r="I847">
        <v>63</v>
      </c>
      <c r="J847">
        <v>60</v>
      </c>
      <c r="K847">
        <v>0.72727272727272696</v>
      </c>
      <c r="L847">
        <v>0.73684210526315697</v>
      </c>
      <c r="M847">
        <v>1.01315789473684</v>
      </c>
      <c r="N847">
        <v>0.73202614379084896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1065</v>
      </c>
      <c r="F848">
        <v>1044</v>
      </c>
      <c r="G848">
        <v>21</v>
      </c>
      <c r="H848">
        <v>1042</v>
      </c>
      <c r="I848">
        <v>23</v>
      </c>
      <c r="J848">
        <v>2</v>
      </c>
      <c r="K848">
        <v>0.978403755868544</v>
      </c>
      <c r="L848">
        <v>0.998084291187739</v>
      </c>
      <c r="M848">
        <v>1.0201149425287299</v>
      </c>
      <c r="N848">
        <v>0.98814604077761903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743</v>
      </c>
      <c r="F849">
        <v>668</v>
      </c>
      <c r="G849">
        <v>75</v>
      </c>
      <c r="H849">
        <v>622</v>
      </c>
      <c r="I849">
        <v>121</v>
      </c>
      <c r="J849">
        <v>46</v>
      </c>
      <c r="K849">
        <v>0.83714670255720003</v>
      </c>
      <c r="L849">
        <v>0.93113772455089805</v>
      </c>
      <c r="M849">
        <v>1.1122754491017901</v>
      </c>
      <c r="N849">
        <v>0.88164422395464204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223</v>
      </c>
      <c r="F850">
        <v>217</v>
      </c>
      <c r="G850">
        <v>6</v>
      </c>
      <c r="H850">
        <v>154</v>
      </c>
      <c r="I850">
        <v>69</v>
      </c>
      <c r="J850">
        <v>63</v>
      </c>
      <c r="K850">
        <v>0.69058295964125505</v>
      </c>
      <c r="L850">
        <v>0.70967741935483797</v>
      </c>
      <c r="M850">
        <v>1.02764976958525</v>
      </c>
      <c r="N850">
        <v>0.7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1046</v>
      </c>
      <c r="F851">
        <v>1044</v>
      </c>
      <c r="G851">
        <v>2</v>
      </c>
      <c r="H851">
        <v>1034</v>
      </c>
      <c r="I851">
        <v>12</v>
      </c>
      <c r="J851">
        <v>10</v>
      </c>
      <c r="K851">
        <v>0.98852772466539196</v>
      </c>
      <c r="L851">
        <v>0.99042145593869702</v>
      </c>
      <c r="M851">
        <v>1.0019157088122601</v>
      </c>
      <c r="N851">
        <v>0.98947368421052595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693</v>
      </c>
      <c r="F852">
        <v>668</v>
      </c>
      <c r="G852">
        <v>25</v>
      </c>
      <c r="H852">
        <v>598</v>
      </c>
      <c r="I852">
        <v>95</v>
      </c>
      <c r="J852">
        <v>70</v>
      </c>
      <c r="K852">
        <v>0.86291486291486297</v>
      </c>
      <c r="L852">
        <v>0.89520958083832303</v>
      </c>
      <c r="M852">
        <v>1.03742514970059</v>
      </c>
      <c r="N852">
        <v>0.87876561351947102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218</v>
      </c>
      <c r="F853">
        <v>217</v>
      </c>
      <c r="G853">
        <v>1</v>
      </c>
      <c r="H853">
        <v>157</v>
      </c>
      <c r="I853">
        <v>61</v>
      </c>
      <c r="J853">
        <v>60</v>
      </c>
      <c r="K853">
        <v>0.72018348623853201</v>
      </c>
      <c r="L853">
        <v>0.72350230414746497</v>
      </c>
      <c r="M853">
        <v>1.0046082949308699</v>
      </c>
      <c r="N853">
        <v>0.72183908045976997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1040</v>
      </c>
      <c r="F854">
        <v>1044</v>
      </c>
      <c r="G854">
        <v>4</v>
      </c>
      <c r="H854">
        <v>1036</v>
      </c>
      <c r="I854">
        <v>4</v>
      </c>
      <c r="J854">
        <v>8</v>
      </c>
      <c r="K854">
        <v>0.99615384615384595</v>
      </c>
      <c r="L854">
        <v>0.99233716475095701</v>
      </c>
      <c r="M854">
        <v>0.99616858237547801</v>
      </c>
      <c r="N854">
        <v>0.99424184261036397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679</v>
      </c>
      <c r="F855">
        <v>668</v>
      </c>
      <c r="G855">
        <v>11</v>
      </c>
      <c r="H855">
        <v>590</v>
      </c>
      <c r="I855">
        <v>89</v>
      </c>
      <c r="J855">
        <v>78</v>
      </c>
      <c r="K855">
        <v>0.86892488954344604</v>
      </c>
      <c r="L855">
        <v>0.88323353293413098</v>
      </c>
      <c r="M855">
        <v>1.01646706586826</v>
      </c>
      <c r="N855">
        <v>0.87602078693392704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210</v>
      </c>
      <c r="F856">
        <v>217</v>
      </c>
      <c r="G856">
        <v>7</v>
      </c>
      <c r="H856">
        <v>157</v>
      </c>
      <c r="I856">
        <v>53</v>
      </c>
      <c r="J856">
        <v>60</v>
      </c>
      <c r="K856">
        <v>0.74761904761904696</v>
      </c>
      <c r="L856">
        <v>0.72350230414746497</v>
      </c>
      <c r="M856">
        <v>0.967741935483871</v>
      </c>
      <c r="N856">
        <v>0.735362997658079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955</v>
      </c>
      <c r="F857">
        <v>915</v>
      </c>
      <c r="G857">
        <v>40</v>
      </c>
      <c r="H857">
        <v>912</v>
      </c>
      <c r="I857">
        <v>43</v>
      </c>
      <c r="J857">
        <v>3</v>
      </c>
      <c r="K857">
        <v>0.95497382198952796</v>
      </c>
      <c r="L857">
        <v>0.99672131147540899</v>
      </c>
      <c r="M857">
        <v>1.04371584699453</v>
      </c>
      <c r="N857">
        <v>0.97540106951871597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723</v>
      </c>
      <c r="F858">
        <v>701</v>
      </c>
      <c r="G858">
        <v>22</v>
      </c>
      <c r="H858">
        <v>647</v>
      </c>
      <c r="I858">
        <v>76</v>
      </c>
      <c r="J858">
        <v>54</v>
      </c>
      <c r="K858">
        <v>0.89488243430152103</v>
      </c>
      <c r="L858">
        <v>0.92296718972895797</v>
      </c>
      <c r="M858">
        <v>1.0313837375178301</v>
      </c>
      <c r="N858">
        <v>0.90870786516853896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122</v>
      </c>
      <c r="I859">
        <v>66</v>
      </c>
      <c r="J859">
        <v>73</v>
      </c>
      <c r="K859">
        <v>0.64893617021276595</v>
      </c>
      <c r="L859">
        <v>0.62564102564102497</v>
      </c>
      <c r="M859">
        <v>0.96410256410256401</v>
      </c>
      <c r="N859">
        <v>0.63707571801566498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942</v>
      </c>
      <c r="F860">
        <v>915</v>
      </c>
      <c r="G860">
        <v>27</v>
      </c>
      <c r="H860">
        <v>904</v>
      </c>
      <c r="I860">
        <v>38</v>
      </c>
      <c r="J860">
        <v>11</v>
      </c>
      <c r="K860">
        <v>0.95966029723991497</v>
      </c>
      <c r="L860">
        <v>0.98797814207650203</v>
      </c>
      <c r="M860">
        <v>1.02950819672131</v>
      </c>
      <c r="N860">
        <v>0.97361335487345102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695</v>
      </c>
      <c r="F861">
        <v>701</v>
      </c>
      <c r="G861">
        <v>6</v>
      </c>
      <c r="H861">
        <v>637</v>
      </c>
      <c r="I861">
        <v>58</v>
      </c>
      <c r="J861">
        <v>64</v>
      </c>
      <c r="K861">
        <v>0.91654676258992795</v>
      </c>
      <c r="L861">
        <v>0.90870185449357999</v>
      </c>
      <c r="M861">
        <v>0.99144079885877301</v>
      </c>
      <c r="N861">
        <v>0.91260744985673303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177</v>
      </c>
      <c r="F862">
        <v>195</v>
      </c>
      <c r="G862">
        <v>18</v>
      </c>
      <c r="H862">
        <v>128</v>
      </c>
      <c r="I862">
        <v>49</v>
      </c>
      <c r="J862">
        <v>67</v>
      </c>
      <c r="K862">
        <v>0.72316384180790905</v>
      </c>
      <c r="L862">
        <v>0.65641025641025597</v>
      </c>
      <c r="M862">
        <v>0.90769230769230702</v>
      </c>
      <c r="N862">
        <v>0.68817204301075197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911</v>
      </c>
      <c r="F863">
        <v>915</v>
      </c>
      <c r="G863">
        <v>4</v>
      </c>
      <c r="H863">
        <v>906</v>
      </c>
      <c r="I863">
        <v>5</v>
      </c>
      <c r="J863">
        <v>9</v>
      </c>
      <c r="K863">
        <v>0.99451152579582802</v>
      </c>
      <c r="L863">
        <v>0.99016393442622896</v>
      </c>
      <c r="M863">
        <v>0.99562841530054602</v>
      </c>
      <c r="N863">
        <v>0.99233296823658201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713</v>
      </c>
      <c r="F864">
        <v>701</v>
      </c>
      <c r="G864">
        <v>12</v>
      </c>
      <c r="H864">
        <v>643</v>
      </c>
      <c r="I864">
        <v>70</v>
      </c>
      <c r="J864">
        <v>58</v>
      </c>
      <c r="K864">
        <v>0.90182328190743299</v>
      </c>
      <c r="L864">
        <v>0.91726105563480698</v>
      </c>
      <c r="M864">
        <v>1.01711840228245</v>
      </c>
      <c r="N864">
        <v>0.90947666195190902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205</v>
      </c>
      <c r="F865">
        <v>195</v>
      </c>
      <c r="G865">
        <v>10</v>
      </c>
      <c r="H865">
        <v>142</v>
      </c>
      <c r="I865">
        <v>63</v>
      </c>
      <c r="J865">
        <v>53</v>
      </c>
      <c r="K865">
        <v>0.69268292682926802</v>
      </c>
      <c r="L865">
        <v>0.72820512820512795</v>
      </c>
      <c r="M865">
        <v>1.05128205128205</v>
      </c>
      <c r="N865">
        <v>0.71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1262</v>
      </c>
      <c r="F866">
        <v>1230</v>
      </c>
      <c r="G866">
        <v>32</v>
      </c>
      <c r="H866">
        <v>1223</v>
      </c>
      <c r="I866">
        <v>39</v>
      </c>
      <c r="J866">
        <v>7</v>
      </c>
      <c r="K866">
        <v>0.96909667194928595</v>
      </c>
      <c r="L866">
        <v>0.99430894308942996</v>
      </c>
      <c r="M866">
        <v>1.0260162601625999</v>
      </c>
      <c r="N866">
        <v>0.98154093097913298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773</v>
      </c>
      <c r="F867">
        <v>761</v>
      </c>
      <c r="G867">
        <v>12</v>
      </c>
      <c r="H867">
        <v>670</v>
      </c>
      <c r="I867">
        <v>103</v>
      </c>
      <c r="J867">
        <v>91</v>
      </c>
      <c r="K867">
        <v>0.86675291073738603</v>
      </c>
      <c r="L867">
        <v>0.88042049934296895</v>
      </c>
      <c r="M867">
        <v>1.0157687253613601</v>
      </c>
      <c r="N867">
        <v>0.87353324641460195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271</v>
      </c>
      <c r="F868">
        <v>225</v>
      </c>
      <c r="G868">
        <v>46</v>
      </c>
      <c r="H868">
        <v>167</v>
      </c>
      <c r="I868">
        <v>104</v>
      </c>
      <c r="J868">
        <v>58</v>
      </c>
      <c r="K868">
        <v>0.61623616236162304</v>
      </c>
      <c r="L868">
        <v>0.74222222222222201</v>
      </c>
      <c r="M868">
        <v>1.20444444444444</v>
      </c>
      <c r="N868">
        <v>0.67338709677419295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1238</v>
      </c>
      <c r="F869">
        <v>1230</v>
      </c>
      <c r="G869">
        <v>8</v>
      </c>
      <c r="H869">
        <v>1211</v>
      </c>
      <c r="I869">
        <v>27</v>
      </c>
      <c r="J869">
        <v>19</v>
      </c>
      <c r="K869">
        <v>0.97819063004846496</v>
      </c>
      <c r="L869">
        <v>0.98455284552845501</v>
      </c>
      <c r="M869">
        <v>1.00650406504065</v>
      </c>
      <c r="N869">
        <v>0.98136142625607703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726</v>
      </c>
      <c r="F870">
        <v>761</v>
      </c>
      <c r="G870">
        <v>35</v>
      </c>
      <c r="H870">
        <v>629</v>
      </c>
      <c r="I870">
        <v>97</v>
      </c>
      <c r="J870">
        <v>132</v>
      </c>
      <c r="K870">
        <v>0.86639118457300202</v>
      </c>
      <c r="L870">
        <v>0.82654402102496705</v>
      </c>
      <c r="M870">
        <v>0.95400788436268003</v>
      </c>
      <c r="N870">
        <v>0.84599865501008698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150</v>
      </c>
      <c r="I871">
        <v>56</v>
      </c>
      <c r="J871">
        <v>75</v>
      </c>
      <c r="K871">
        <v>0.72815533980582503</v>
      </c>
      <c r="L871">
        <v>0.66666666666666596</v>
      </c>
      <c r="M871">
        <v>0.91555555555555501</v>
      </c>
      <c r="N871">
        <v>0.69605568445475596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1227</v>
      </c>
      <c r="F872">
        <v>1230</v>
      </c>
      <c r="G872">
        <v>3</v>
      </c>
      <c r="H872">
        <v>1220</v>
      </c>
      <c r="I872">
        <v>7</v>
      </c>
      <c r="J872">
        <v>10</v>
      </c>
      <c r="K872">
        <v>0.99429502852485696</v>
      </c>
      <c r="L872">
        <v>0.99186991869918695</v>
      </c>
      <c r="M872">
        <v>0.99756097560975598</v>
      </c>
      <c r="N872">
        <v>0.99308099308099296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757</v>
      </c>
      <c r="F873">
        <v>761</v>
      </c>
      <c r="G873">
        <v>4</v>
      </c>
      <c r="H873">
        <v>659</v>
      </c>
      <c r="I873">
        <v>98</v>
      </c>
      <c r="J873">
        <v>102</v>
      </c>
      <c r="K873">
        <v>0.87054161162483401</v>
      </c>
      <c r="L873">
        <v>0.86596583442838304</v>
      </c>
      <c r="M873">
        <v>0.99474375821287697</v>
      </c>
      <c r="N873">
        <v>0.86824769433464999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220</v>
      </c>
      <c r="F874">
        <v>225</v>
      </c>
      <c r="G874">
        <v>5</v>
      </c>
      <c r="H874">
        <v>169</v>
      </c>
      <c r="I874">
        <v>51</v>
      </c>
      <c r="J874">
        <v>56</v>
      </c>
      <c r="K874">
        <v>0.76818181818181797</v>
      </c>
      <c r="L874">
        <v>0.75111111111111095</v>
      </c>
      <c r="M874">
        <v>0.97777777777777697</v>
      </c>
      <c r="N874">
        <v>0.75955056179775204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1015</v>
      </c>
      <c r="F875">
        <v>1035</v>
      </c>
      <c r="G875">
        <v>20</v>
      </c>
      <c r="H875">
        <v>1003</v>
      </c>
      <c r="I875">
        <v>12</v>
      </c>
      <c r="J875">
        <v>32</v>
      </c>
      <c r="K875">
        <v>0.98817733990147705</v>
      </c>
      <c r="L875">
        <v>0.96908212560386398</v>
      </c>
      <c r="M875">
        <v>0.98067632850241504</v>
      </c>
      <c r="N875">
        <v>0.97853658536585297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831</v>
      </c>
      <c r="F876">
        <v>827</v>
      </c>
      <c r="G876">
        <v>4</v>
      </c>
      <c r="H876">
        <v>742</v>
      </c>
      <c r="I876">
        <v>89</v>
      </c>
      <c r="J876">
        <v>85</v>
      </c>
      <c r="K876">
        <v>0.89290012033694299</v>
      </c>
      <c r="L876">
        <v>0.89721886336154699</v>
      </c>
      <c r="M876">
        <v>1.00483675937122</v>
      </c>
      <c r="N876">
        <v>0.89505428226779205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259</v>
      </c>
      <c r="F877">
        <v>243</v>
      </c>
      <c r="G877">
        <v>16</v>
      </c>
      <c r="H877">
        <v>159</v>
      </c>
      <c r="I877">
        <v>100</v>
      </c>
      <c r="J877">
        <v>84</v>
      </c>
      <c r="K877">
        <v>0.61389961389961301</v>
      </c>
      <c r="L877">
        <v>0.65432098765432101</v>
      </c>
      <c r="M877">
        <v>1.06584362139917</v>
      </c>
      <c r="N877">
        <v>0.63346613545816699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1058</v>
      </c>
      <c r="F878">
        <v>1035</v>
      </c>
      <c r="G878">
        <v>23</v>
      </c>
      <c r="H878">
        <v>1028</v>
      </c>
      <c r="I878">
        <v>30</v>
      </c>
      <c r="J878">
        <v>7</v>
      </c>
      <c r="K878">
        <v>0.97164461247637002</v>
      </c>
      <c r="L878">
        <v>0.99323671497584498</v>
      </c>
      <c r="M878">
        <v>1.0222222222222199</v>
      </c>
      <c r="N878">
        <v>0.98232202580028605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832</v>
      </c>
      <c r="F879">
        <v>827</v>
      </c>
      <c r="G879">
        <v>5</v>
      </c>
      <c r="H879">
        <v>765</v>
      </c>
      <c r="I879">
        <v>67</v>
      </c>
      <c r="J879">
        <v>62</v>
      </c>
      <c r="K879">
        <v>0.91947115384615297</v>
      </c>
      <c r="L879">
        <v>0.92503022974606997</v>
      </c>
      <c r="M879">
        <v>1.0060459492140199</v>
      </c>
      <c r="N879">
        <v>0.92224231464737805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222</v>
      </c>
      <c r="F880">
        <v>243</v>
      </c>
      <c r="G880">
        <v>21</v>
      </c>
      <c r="H880">
        <v>153</v>
      </c>
      <c r="I880">
        <v>69</v>
      </c>
      <c r="J880">
        <v>90</v>
      </c>
      <c r="K880">
        <v>0.68918918918918903</v>
      </c>
      <c r="L880">
        <v>0.62962962962962898</v>
      </c>
      <c r="M880">
        <v>0.91358024691357997</v>
      </c>
      <c r="N880">
        <v>0.65806451612903205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1031</v>
      </c>
      <c r="F881">
        <v>1035</v>
      </c>
      <c r="G881">
        <v>4</v>
      </c>
      <c r="H881">
        <v>1024</v>
      </c>
      <c r="I881">
        <v>7</v>
      </c>
      <c r="J881">
        <v>11</v>
      </c>
      <c r="K881">
        <v>0.99321047526673101</v>
      </c>
      <c r="L881">
        <v>0.98937198067632803</v>
      </c>
      <c r="M881">
        <v>0.99613526570048305</v>
      </c>
      <c r="N881">
        <v>0.991287512100677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835</v>
      </c>
      <c r="F882">
        <v>827</v>
      </c>
      <c r="G882">
        <v>8</v>
      </c>
      <c r="H882">
        <v>756</v>
      </c>
      <c r="I882">
        <v>79</v>
      </c>
      <c r="J882">
        <v>71</v>
      </c>
      <c r="K882">
        <v>0.90538922155688595</v>
      </c>
      <c r="L882">
        <v>0.91414752116082199</v>
      </c>
      <c r="M882">
        <v>1.0096735187424399</v>
      </c>
      <c r="N882">
        <v>0.90974729241877195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248</v>
      </c>
      <c r="F883">
        <v>243</v>
      </c>
      <c r="G883">
        <v>5</v>
      </c>
      <c r="H883">
        <v>173</v>
      </c>
      <c r="I883">
        <v>75</v>
      </c>
      <c r="J883">
        <v>70</v>
      </c>
      <c r="K883">
        <v>0.69758064516129004</v>
      </c>
      <c r="L883">
        <v>0.71193415637860002</v>
      </c>
      <c r="M883">
        <v>1.0205761316872399</v>
      </c>
      <c r="N883">
        <v>0.70468431771894102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1099</v>
      </c>
      <c r="F884">
        <v>1107</v>
      </c>
      <c r="G884">
        <v>8</v>
      </c>
      <c r="H884">
        <v>1092</v>
      </c>
      <c r="I884">
        <v>7</v>
      </c>
      <c r="J884">
        <v>15</v>
      </c>
      <c r="K884">
        <v>0.99363057324840698</v>
      </c>
      <c r="L884">
        <v>0.98644986449864502</v>
      </c>
      <c r="M884">
        <v>0.99277326106594399</v>
      </c>
      <c r="N884">
        <v>0.99002719854941001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676</v>
      </c>
      <c r="F885">
        <v>701</v>
      </c>
      <c r="G885">
        <v>25</v>
      </c>
      <c r="H885">
        <v>626</v>
      </c>
      <c r="I885">
        <v>50</v>
      </c>
      <c r="J885">
        <v>75</v>
      </c>
      <c r="K885">
        <v>0.92603550295857895</v>
      </c>
      <c r="L885">
        <v>0.89300998573466395</v>
      </c>
      <c r="M885">
        <v>0.96433666191155398</v>
      </c>
      <c r="N885">
        <v>0.90922294843863405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232</v>
      </c>
      <c r="F886">
        <v>266</v>
      </c>
      <c r="G886">
        <v>34</v>
      </c>
      <c r="H886">
        <v>165</v>
      </c>
      <c r="I886">
        <v>67</v>
      </c>
      <c r="J886">
        <v>101</v>
      </c>
      <c r="K886">
        <v>0.71120689655172398</v>
      </c>
      <c r="L886">
        <v>0.62030075187969902</v>
      </c>
      <c r="M886">
        <v>0.87218045112781895</v>
      </c>
      <c r="N886">
        <v>0.66265060240963802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1072</v>
      </c>
      <c r="F887">
        <v>1107</v>
      </c>
      <c r="G887">
        <v>35</v>
      </c>
      <c r="H887">
        <v>1059</v>
      </c>
      <c r="I887">
        <v>13</v>
      </c>
      <c r="J887">
        <v>48</v>
      </c>
      <c r="K887">
        <v>0.98787313432835799</v>
      </c>
      <c r="L887">
        <v>0.95663956639566305</v>
      </c>
      <c r="M887">
        <v>0.96838301716350395</v>
      </c>
      <c r="N887">
        <v>0.97200550711335398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616</v>
      </c>
      <c r="F888">
        <v>701</v>
      </c>
      <c r="G888">
        <v>85</v>
      </c>
      <c r="H888">
        <v>575</v>
      </c>
      <c r="I888">
        <v>41</v>
      </c>
      <c r="J888">
        <v>126</v>
      </c>
      <c r="K888">
        <v>0.93344155844155796</v>
      </c>
      <c r="L888">
        <v>0.82025677603423597</v>
      </c>
      <c r="M888">
        <v>0.87874465049928596</v>
      </c>
      <c r="N888">
        <v>0.87319665907365196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249</v>
      </c>
      <c r="F889">
        <v>266</v>
      </c>
      <c r="G889">
        <v>17</v>
      </c>
      <c r="H889">
        <v>190</v>
      </c>
      <c r="I889">
        <v>59</v>
      </c>
      <c r="J889">
        <v>76</v>
      </c>
      <c r="K889">
        <v>0.76305220883534097</v>
      </c>
      <c r="L889">
        <v>0.71428571428571397</v>
      </c>
      <c r="M889">
        <v>0.93609022556390897</v>
      </c>
      <c r="N889">
        <v>0.73786407766990203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1090</v>
      </c>
      <c r="F890">
        <v>1107</v>
      </c>
      <c r="G890">
        <v>17</v>
      </c>
      <c r="H890">
        <v>1086</v>
      </c>
      <c r="I890">
        <v>4</v>
      </c>
      <c r="J890">
        <v>21</v>
      </c>
      <c r="K890">
        <v>0.99633027522935702</v>
      </c>
      <c r="L890">
        <v>0.98102981029810299</v>
      </c>
      <c r="M890">
        <v>0.98464317976513005</v>
      </c>
      <c r="N890">
        <v>0.98862084660901195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702</v>
      </c>
      <c r="F891">
        <v>701</v>
      </c>
      <c r="G891">
        <v>1</v>
      </c>
      <c r="H891">
        <v>653</v>
      </c>
      <c r="I891">
        <v>49</v>
      </c>
      <c r="J891">
        <v>48</v>
      </c>
      <c r="K891">
        <v>0.93019943019942997</v>
      </c>
      <c r="L891">
        <v>0.93152639087018496</v>
      </c>
      <c r="M891">
        <v>1.0014265335235299</v>
      </c>
      <c r="N891">
        <v>0.93086243763364196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260</v>
      </c>
      <c r="F892">
        <v>266</v>
      </c>
      <c r="G892">
        <v>6</v>
      </c>
      <c r="H892">
        <v>193</v>
      </c>
      <c r="I892">
        <v>67</v>
      </c>
      <c r="J892">
        <v>73</v>
      </c>
      <c r="K892">
        <v>0.742307692307692</v>
      </c>
      <c r="L892">
        <v>0.72556390977443597</v>
      </c>
      <c r="M892">
        <v>0.977443609022556</v>
      </c>
      <c r="N892">
        <v>0.73384030418250901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995</v>
      </c>
      <c r="I893">
        <v>19</v>
      </c>
      <c r="J893">
        <v>19</v>
      </c>
      <c r="K893">
        <v>0.98126232741617303</v>
      </c>
      <c r="L893">
        <v>0.98126232741617303</v>
      </c>
      <c r="M893">
        <v>1</v>
      </c>
      <c r="N893">
        <v>0.98126232741617303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689</v>
      </c>
      <c r="F894">
        <v>656</v>
      </c>
      <c r="G894">
        <v>33</v>
      </c>
      <c r="H894">
        <v>612</v>
      </c>
      <c r="I894">
        <v>77</v>
      </c>
      <c r="J894">
        <v>44</v>
      </c>
      <c r="K894">
        <v>0.88824383164005805</v>
      </c>
      <c r="L894">
        <v>0.93292682926829196</v>
      </c>
      <c r="M894">
        <v>1.05030487804878</v>
      </c>
      <c r="N894">
        <v>0.91003717472118895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229</v>
      </c>
      <c r="F895">
        <v>247</v>
      </c>
      <c r="G895">
        <v>18</v>
      </c>
      <c r="H895">
        <v>177</v>
      </c>
      <c r="I895">
        <v>52</v>
      </c>
      <c r="J895">
        <v>70</v>
      </c>
      <c r="K895">
        <v>0.77292576419213899</v>
      </c>
      <c r="L895">
        <v>0.71659919028340002</v>
      </c>
      <c r="M895">
        <v>0.92712550607287403</v>
      </c>
      <c r="N895">
        <v>0.74369747899159599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1047</v>
      </c>
      <c r="F896">
        <v>1014</v>
      </c>
      <c r="G896">
        <v>33</v>
      </c>
      <c r="H896">
        <v>1010</v>
      </c>
      <c r="I896">
        <v>37</v>
      </c>
      <c r="J896">
        <v>4</v>
      </c>
      <c r="K896">
        <v>0.96466093600764002</v>
      </c>
      <c r="L896">
        <v>0.99605522682445702</v>
      </c>
      <c r="M896">
        <v>1.03254437869822</v>
      </c>
      <c r="N896">
        <v>0.980106744298884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661</v>
      </c>
      <c r="F897">
        <v>656</v>
      </c>
      <c r="G897">
        <v>5</v>
      </c>
      <c r="H897">
        <v>604</v>
      </c>
      <c r="I897">
        <v>57</v>
      </c>
      <c r="J897">
        <v>52</v>
      </c>
      <c r="K897">
        <v>0.913767019667171</v>
      </c>
      <c r="L897">
        <v>0.92073170731707299</v>
      </c>
      <c r="M897">
        <v>1.0076219512195099</v>
      </c>
      <c r="N897">
        <v>0.91723614274867105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190</v>
      </c>
      <c r="I898">
        <v>44</v>
      </c>
      <c r="J898">
        <v>57</v>
      </c>
      <c r="K898">
        <v>0.81196581196581197</v>
      </c>
      <c r="L898">
        <v>0.76923076923076905</v>
      </c>
      <c r="M898">
        <v>0.94736842105263097</v>
      </c>
      <c r="N898">
        <v>0.79002079002078995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1019</v>
      </c>
      <c r="F899">
        <v>1014</v>
      </c>
      <c r="G899">
        <v>5</v>
      </c>
      <c r="H899">
        <v>1010</v>
      </c>
      <c r="I899">
        <v>9</v>
      </c>
      <c r="J899">
        <v>4</v>
      </c>
      <c r="K899">
        <v>0.99116781157998002</v>
      </c>
      <c r="L899">
        <v>0.99605522682445702</v>
      </c>
      <c r="M899">
        <v>1.0049309664694199</v>
      </c>
      <c r="N899">
        <v>0.99360550909985201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644</v>
      </c>
      <c r="F900">
        <v>656</v>
      </c>
      <c r="G900">
        <v>12</v>
      </c>
      <c r="H900">
        <v>597</v>
      </c>
      <c r="I900">
        <v>47</v>
      </c>
      <c r="J900">
        <v>59</v>
      </c>
      <c r="K900">
        <v>0.92701863354037195</v>
      </c>
      <c r="L900">
        <v>0.91006097560975596</v>
      </c>
      <c r="M900">
        <v>0.98170731707317005</v>
      </c>
      <c r="N900">
        <v>0.918461538461538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247</v>
      </c>
      <c r="F901">
        <v>247</v>
      </c>
      <c r="G901">
        <v>0</v>
      </c>
      <c r="H901">
        <v>194</v>
      </c>
      <c r="I901">
        <v>53</v>
      </c>
      <c r="J901">
        <v>53</v>
      </c>
      <c r="K901">
        <v>0.78542510121457398</v>
      </c>
      <c r="L901">
        <v>0.78542510121457398</v>
      </c>
      <c r="M901">
        <v>1</v>
      </c>
      <c r="N901">
        <v>0.78542510121457398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1062</v>
      </c>
      <c r="F902">
        <v>1070</v>
      </c>
      <c r="G902">
        <v>8</v>
      </c>
      <c r="H902">
        <v>1052</v>
      </c>
      <c r="I902">
        <v>10</v>
      </c>
      <c r="J902">
        <v>18</v>
      </c>
      <c r="K902">
        <v>0.99058380414312597</v>
      </c>
      <c r="L902">
        <v>0.98317757009345796</v>
      </c>
      <c r="M902">
        <v>0.992523364485981</v>
      </c>
      <c r="N902">
        <v>0.98686679174484004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722</v>
      </c>
      <c r="F903">
        <v>700</v>
      </c>
      <c r="G903">
        <v>22</v>
      </c>
      <c r="H903">
        <v>619</v>
      </c>
      <c r="I903">
        <v>103</v>
      </c>
      <c r="J903">
        <v>81</v>
      </c>
      <c r="K903">
        <v>0.85734072022160601</v>
      </c>
      <c r="L903">
        <v>0.88428571428571401</v>
      </c>
      <c r="M903">
        <v>1.03142857142857</v>
      </c>
      <c r="N903">
        <v>0.87060478199718705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226</v>
      </c>
      <c r="F904">
        <v>239</v>
      </c>
      <c r="G904">
        <v>13</v>
      </c>
      <c r="H904">
        <v>152</v>
      </c>
      <c r="I904">
        <v>74</v>
      </c>
      <c r="J904">
        <v>87</v>
      </c>
      <c r="K904">
        <v>0.67256637168141598</v>
      </c>
      <c r="L904">
        <v>0.63598326359832602</v>
      </c>
      <c r="M904">
        <v>0.94560669456066904</v>
      </c>
      <c r="N904">
        <v>0.65376344086021498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1095</v>
      </c>
      <c r="F905">
        <v>1070</v>
      </c>
      <c r="G905">
        <v>25</v>
      </c>
      <c r="H905">
        <v>1068</v>
      </c>
      <c r="I905">
        <v>27</v>
      </c>
      <c r="J905">
        <v>2</v>
      </c>
      <c r="K905">
        <v>0.97534246575342398</v>
      </c>
      <c r="L905">
        <v>0.99813084112149497</v>
      </c>
      <c r="M905">
        <v>1.0233644859813</v>
      </c>
      <c r="N905">
        <v>0.98660508083140797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692</v>
      </c>
      <c r="F906">
        <v>700</v>
      </c>
      <c r="G906">
        <v>8</v>
      </c>
      <c r="H906">
        <v>622</v>
      </c>
      <c r="I906">
        <v>70</v>
      </c>
      <c r="J906">
        <v>78</v>
      </c>
      <c r="K906">
        <v>0.89884393063583801</v>
      </c>
      <c r="L906">
        <v>0.88857142857142801</v>
      </c>
      <c r="M906">
        <v>0.98857142857142799</v>
      </c>
      <c r="N906">
        <v>0.89367816091954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161</v>
      </c>
      <c r="I907">
        <v>49</v>
      </c>
      <c r="J907">
        <v>78</v>
      </c>
      <c r="K907">
        <v>0.76666666666666605</v>
      </c>
      <c r="L907">
        <v>0.673640167364016</v>
      </c>
      <c r="M907">
        <v>0.87866108786610797</v>
      </c>
      <c r="N907">
        <v>0.71714922048997698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1066</v>
      </c>
      <c r="F908">
        <v>1070</v>
      </c>
      <c r="G908">
        <v>4</v>
      </c>
      <c r="H908">
        <v>1062</v>
      </c>
      <c r="I908">
        <v>4</v>
      </c>
      <c r="J908">
        <v>8</v>
      </c>
      <c r="K908">
        <v>0.99624765478424004</v>
      </c>
      <c r="L908">
        <v>0.992523364485981</v>
      </c>
      <c r="M908">
        <v>0.99626168224299005</v>
      </c>
      <c r="N908">
        <v>0.99438202247190999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699</v>
      </c>
      <c r="F909">
        <v>700</v>
      </c>
      <c r="G909">
        <v>1</v>
      </c>
      <c r="H909">
        <v>621</v>
      </c>
      <c r="I909">
        <v>78</v>
      </c>
      <c r="J909">
        <v>79</v>
      </c>
      <c r="K909">
        <v>0.88841201716738105</v>
      </c>
      <c r="L909">
        <v>0.88714285714285701</v>
      </c>
      <c r="M909">
        <v>0.998571428571428</v>
      </c>
      <c r="N909">
        <v>0.88777698355968504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230</v>
      </c>
      <c r="F910">
        <v>239</v>
      </c>
      <c r="G910">
        <v>9</v>
      </c>
      <c r="H910">
        <v>176</v>
      </c>
      <c r="I910">
        <v>54</v>
      </c>
      <c r="J910">
        <v>63</v>
      </c>
      <c r="K910">
        <v>0.76521739130434696</v>
      </c>
      <c r="L910">
        <v>0.73640167364016695</v>
      </c>
      <c r="M910">
        <v>0.96234309623430903</v>
      </c>
      <c r="N910">
        <v>0.75053304904051099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1031</v>
      </c>
      <c r="F911">
        <v>1007</v>
      </c>
      <c r="G911">
        <v>24</v>
      </c>
      <c r="H911">
        <v>1007</v>
      </c>
      <c r="I911">
        <v>24</v>
      </c>
      <c r="J911">
        <v>0</v>
      </c>
      <c r="K911">
        <v>0.97672162948593599</v>
      </c>
      <c r="L911">
        <v>1</v>
      </c>
      <c r="M911">
        <v>1.0238331678252199</v>
      </c>
      <c r="N911">
        <v>0.98822374877330699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717</v>
      </c>
      <c r="F912">
        <v>641</v>
      </c>
      <c r="G912">
        <v>76</v>
      </c>
      <c r="H912">
        <v>598</v>
      </c>
      <c r="I912">
        <v>119</v>
      </c>
      <c r="J912">
        <v>43</v>
      </c>
      <c r="K912">
        <v>0.83403068340306796</v>
      </c>
      <c r="L912">
        <v>0.93291731669266698</v>
      </c>
      <c r="M912">
        <v>1.1185647425897001</v>
      </c>
      <c r="N912">
        <v>0.88070692194403499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239</v>
      </c>
      <c r="F913">
        <v>204</v>
      </c>
      <c r="G913">
        <v>35</v>
      </c>
      <c r="H913">
        <v>150</v>
      </c>
      <c r="I913">
        <v>89</v>
      </c>
      <c r="J913">
        <v>54</v>
      </c>
      <c r="K913">
        <v>0.62761506276150603</v>
      </c>
      <c r="L913">
        <v>0.73529411764705799</v>
      </c>
      <c r="M913">
        <v>1.17156862745098</v>
      </c>
      <c r="N913">
        <v>0.67720090293453705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1032</v>
      </c>
      <c r="F914">
        <v>1007</v>
      </c>
      <c r="G914">
        <v>25</v>
      </c>
      <c r="H914">
        <v>1007</v>
      </c>
      <c r="I914">
        <v>25</v>
      </c>
      <c r="J914">
        <v>0</v>
      </c>
      <c r="K914">
        <v>0.97577519379844901</v>
      </c>
      <c r="L914">
        <v>1</v>
      </c>
      <c r="M914">
        <v>1.0248262164846</v>
      </c>
      <c r="N914">
        <v>0.98773908778813102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662</v>
      </c>
      <c r="F915">
        <v>641</v>
      </c>
      <c r="G915">
        <v>21</v>
      </c>
      <c r="H915">
        <v>567</v>
      </c>
      <c r="I915">
        <v>95</v>
      </c>
      <c r="J915">
        <v>74</v>
      </c>
      <c r="K915">
        <v>0.85649546827794498</v>
      </c>
      <c r="L915">
        <v>0.88455538221528796</v>
      </c>
      <c r="M915">
        <v>1.03276131045241</v>
      </c>
      <c r="N915">
        <v>0.87029930928626198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234</v>
      </c>
      <c r="F916">
        <v>204</v>
      </c>
      <c r="G916">
        <v>30</v>
      </c>
      <c r="H916">
        <v>148</v>
      </c>
      <c r="I916">
        <v>86</v>
      </c>
      <c r="J916">
        <v>56</v>
      </c>
      <c r="K916">
        <v>0.63247863247863201</v>
      </c>
      <c r="L916">
        <v>0.72549019607843102</v>
      </c>
      <c r="M916">
        <v>1.1470588235294099</v>
      </c>
      <c r="N916">
        <v>0.67579908675799005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1012</v>
      </c>
      <c r="F917">
        <v>1007</v>
      </c>
      <c r="G917">
        <v>5</v>
      </c>
      <c r="H917">
        <v>1006</v>
      </c>
      <c r="I917">
        <v>6</v>
      </c>
      <c r="J917">
        <v>1</v>
      </c>
      <c r="K917">
        <v>0.99407114624505899</v>
      </c>
      <c r="L917">
        <v>0.99900695134061501</v>
      </c>
      <c r="M917">
        <v>1.0049652432969201</v>
      </c>
      <c r="N917">
        <v>0.99653293709757296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644</v>
      </c>
      <c r="F918">
        <v>641</v>
      </c>
      <c r="G918">
        <v>3</v>
      </c>
      <c r="H918">
        <v>561</v>
      </c>
      <c r="I918">
        <v>83</v>
      </c>
      <c r="J918">
        <v>80</v>
      </c>
      <c r="K918">
        <v>0.87111801242235998</v>
      </c>
      <c r="L918">
        <v>0.87519500780031201</v>
      </c>
      <c r="M918">
        <v>1.00468018720748</v>
      </c>
      <c r="N918">
        <v>0.87315175097276199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223</v>
      </c>
      <c r="F919">
        <v>204</v>
      </c>
      <c r="G919">
        <v>19</v>
      </c>
      <c r="H919">
        <v>154</v>
      </c>
      <c r="I919">
        <v>69</v>
      </c>
      <c r="J919">
        <v>50</v>
      </c>
      <c r="K919">
        <v>0.69058295964125505</v>
      </c>
      <c r="L919">
        <v>0.75490196078431304</v>
      </c>
      <c r="M919">
        <v>1.09313725490196</v>
      </c>
      <c r="N919">
        <v>0.72131147540983598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1034</v>
      </c>
      <c r="F920">
        <v>1000</v>
      </c>
      <c r="G920">
        <v>34</v>
      </c>
      <c r="H920">
        <v>998</v>
      </c>
      <c r="I920">
        <v>36</v>
      </c>
      <c r="J920">
        <v>2</v>
      </c>
      <c r="K920">
        <v>0.96518375241779497</v>
      </c>
      <c r="L920">
        <v>0.998</v>
      </c>
      <c r="M920">
        <v>1.034</v>
      </c>
      <c r="N920">
        <v>0.981317600786627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831</v>
      </c>
      <c r="F921">
        <v>815</v>
      </c>
      <c r="G921">
        <v>16</v>
      </c>
      <c r="H921">
        <v>753</v>
      </c>
      <c r="I921">
        <v>78</v>
      </c>
      <c r="J921">
        <v>62</v>
      </c>
      <c r="K921">
        <v>0.90613718411552302</v>
      </c>
      <c r="L921">
        <v>0.92392638036809804</v>
      </c>
      <c r="M921">
        <v>1.01963190184049</v>
      </c>
      <c r="N921">
        <v>0.91494532199270895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249</v>
      </c>
      <c r="F922">
        <v>216</v>
      </c>
      <c r="G922">
        <v>33</v>
      </c>
      <c r="H922">
        <v>148</v>
      </c>
      <c r="I922">
        <v>101</v>
      </c>
      <c r="J922">
        <v>68</v>
      </c>
      <c r="K922">
        <v>0.59437751004016004</v>
      </c>
      <c r="L922">
        <v>0.68518518518518501</v>
      </c>
      <c r="M922">
        <v>1.1527777777777699</v>
      </c>
      <c r="N922">
        <v>0.63655913978494605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997</v>
      </c>
      <c r="F923">
        <v>1000</v>
      </c>
      <c r="G923">
        <v>3</v>
      </c>
      <c r="H923">
        <v>986</v>
      </c>
      <c r="I923">
        <v>11</v>
      </c>
      <c r="J923">
        <v>14</v>
      </c>
      <c r="K923">
        <v>0.98896690070210602</v>
      </c>
      <c r="L923">
        <v>0.98599999999999999</v>
      </c>
      <c r="M923">
        <v>0.997</v>
      </c>
      <c r="N923">
        <v>0.987481221832749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819</v>
      </c>
      <c r="F924">
        <v>815</v>
      </c>
      <c r="G924">
        <v>4</v>
      </c>
      <c r="H924">
        <v>751</v>
      </c>
      <c r="I924">
        <v>68</v>
      </c>
      <c r="J924">
        <v>64</v>
      </c>
      <c r="K924">
        <v>0.91697191697191605</v>
      </c>
      <c r="L924">
        <v>0.92147239263803604</v>
      </c>
      <c r="M924">
        <v>1.00490797546012</v>
      </c>
      <c r="N924">
        <v>0.91921664626682897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247</v>
      </c>
      <c r="F925">
        <v>216</v>
      </c>
      <c r="G925">
        <v>31</v>
      </c>
      <c r="H925">
        <v>161</v>
      </c>
      <c r="I925">
        <v>86</v>
      </c>
      <c r="J925">
        <v>55</v>
      </c>
      <c r="K925">
        <v>0.65182186234817796</v>
      </c>
      <c r="L925">
        <v>0.74537037037037002</v>
      </c>
      <c r="M925">
        <v>1.1435185185185099</v>
      </c>
      <c r="N925">
        <v>0.69546436285097202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999</v>
      </c>
      <c r="F926">
        <v>1000</v>
      </c>
      <c r="G926">
        <v>1</v>
      </c>
      <c r="H926">
        <v>995</v>
      </c>
      <c r="I926">
        <v>4</v>
      </c>
      <c r="J926">
        <v>5</v>
      </c>
      <c r="K926">
        <v>0.99599599599599598</v>
      </c>
      <c r="L926">
        <v>0.995</v>
      </c>
      <c r="M926">
        <v>0.999</v>
      </c>
      <c r="N926">
        <v>0.99549774887443698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806</v>
      </c>
      <c r="F927">
        <v>815</v>
      </c>
      <c r="G927">
        <v>9</v>
      </c>
      <c r="H927">
        <v>743</v>
      </c>
      <c r="I927">
        <v>63</v>
      </c>
      <c r="J927">
        <v>72</v>
      </c>
      <c r="K927">
        <v>0.92183622828784095</v>
      </c>
      <c r="L927">
        <v>0.91165644171779103</v>
      </c>
      <c r="M927">
        <v>0.98895705521472299</v>
      </c>
      <c r="N927">
        <v>0.91671807526218296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221</v>
      </c>
      <c r="F928">
        <v>216</v>
      </c>
      <c r="G928">
        <v>5</v>
      </c>
      <c r="H928">
        <v>160</v>
      </c>
      <c r="I928">
        <v>61</v>
      </c>
      <c r="J928">
        <v>56</v>
      </c>
      <c r="K928">
        <v>0.723981900452488</v>
      </c>
      <c r="L928">
        <v>0.74074074074074003</v>
      </c>
      <c r="M928">
        <v>1.0231481481481399</v>
      </c>
      <c r="N928">
        <v>0.73226544622425604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1008</v>
      </c>
      <c r="F929">
        <v>1052</v>
      </c>
      <c r="G929">
        <v>44</v>
      </c>
      <c r="H929">
        <v>1006</v>
      </c>
      <c r="I929">
        <v>2</v>
      </c>
      <c r="J929">
        <v>46</v>
      </c>
      <c r="K929">
        <v>0.99801587301587302</v>
      </c>
      <c r="L929">
        <v>0.95627376425855504</v>
      </c>
      <c r="M929">
        <v>0.95817490494296498</v>
      </c>
      <c r="N929">
        <v>0.97669902912621298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891</v>
      </c>
      <c r="F930">
        <v>913</v>
      </c>
      <c r="G930">
        <v>22</v>
      </c>
      <c r="H930">
        <v>824</v>
      </c>
      <c r="I930">
        <v>67</v>
      </c>
      <c r="J930">
        <v>89</v>
      </c>
      <c r="K930">
        <v>0.92480359147025804</v>
      </c>
      <c r="L930">
        <v>0.90251916757940798</v>
      </c>
      <c r="M930">
        <v>0.97590361445783103</v>
      </c>
      <c r="N930">
        <v>0.91352549889135204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225</v>
      </c>
      <c r="F931">
        <v>217</v>
      </c>
      <c r="G931">
        <v>8</v>
      </c>
      <c r="H931">
        <v>154</v>
      </c>
      <c r="I931">
        <v>71</v>
      </c>
      <c r="J931">
        <v>63</v>
      </c>
      <c r="K931">
        <v>0.68444444444444397</v>
      </c>
      <c r="L931">
        <v>0.70967741935483797</v>
      </c>
      <c r="M931">
        <v>1.036866359447</v>
      </c>
      <c r="N931">
        <v>0.69683257918552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1036</v>
      </c>
      <c r="F932">
        <v>1052</v>
      </c>
      <c r="G932">
        <v>16</v>
      </c>
      <c r="H932">
        <v>1023</v>
      </c>
      <c r="I932">
        <v>13</v>
      </c>
      <c r="J932">
        <v>29</v>
      </c>
      <c r="K932">
        <v>0.98745173745173698</v>
      </c>
      <c r="L932">
        <v>0.97243346007604503</v>
      </c>
      <c r="M932">
        <v>0.98479087452471403</v>
      </c>
      <c r="N932">
        <v>0.97988505747126398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908</v>
      </c>
      <c r="F933">
        <v>913</v>
      </c>
      <c r="G933">
        <v>5</v>
      </c>
      <c r="H933">
        <v>836</v>
      </c>
      <c r="I933">
        <v>72</v>
      </c>
      <c r="J933">
        <v>77</v>
      </c>
      <c r="K933">
        <v>0.92070484581497802</v>
      </c>
      <c r="L933">
        <v>0.91566265060240903</v>
      </c>
      <c r="M933">
        <v>0.99452354874041604</v>
      </c>
      <c r="N933">
        <v>0.91817682591982397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217</v>
      </c>
      <c r="F934">
        <v>217</v>
      </c>
      <c r="G934">
        <v>0</v>
      </c>
      <c r="H934">
        <v>160</v>
      </c>
      <c r="I934">
        <v>57</v>
      </c>
      <c r="J934">
        <v>57</v>
      </c>
      <c r="K934">
        <v>0.73732718894009197</v>
      </c>
      <c r="L934">
        <v>0.73732718894009197</v>
      </c>
      <c r="M934">
        <v>1</v>
      </c>
      <c r="N934">
        <v>0.73732718894009197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1052</v>
      </c>
      <c r="F935">
        <v>1052</v>
      </c>
      <c r="G935">
        <v>0</v>
      </c>
      <c r="H935">
        <v>1048</v>
      </c>
      <c r="I935">
        <v>4</v>
      </c>
      <c r="J935">
        <v>4</v>
      </c>
      <c r="K935">
        <v>0.99619771863117801</v>
      </c>
      <c r="L935">
        <v>0.99619771863117801</v>
      </c>
      <c r="M935">
        <v>1</v>
      </c>
      <c r="N935">
        <v>0.99619771863117801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898</v>
      </c>
      <c r="F936">
        <v>913</v>
      </c>
      <c r="G936">
        <v>15</v>
      </c>
      <c r="H936">
        <v>832</v>
      </c>
      <c r="I936">
        <v>66</v>
      </c>
      <c r="J936">
        <v>81</v>
      </c>
      <c r="K936">
        <v>0.92650334075723795</v>
      </c>
      <c r="L936">
        <v>0.91128148959474198</v>
      </c>
      <c r="M936">
        <v>0.98357064622124801</v>
      </c>
      <c r="N936">
        <v>0.91882937603533898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219</v>
      </c>
      <c r="F937">
        <v>217</v>
      </c>
      <c r="G937">
        <v>2</v>
      </c>
      <c r="H937">
        <v>156</v>
      </c>
      <c r="I937">
        <v>63</v>
      </c>
      <c r="J937">
        <v>61</v>
      </c>
      <c r="K937">
        <v>0.71232876712328697</v>
      </c>
      <c r="L937">
        <v>0.71889400921658897</v>
      </c>
      <c r="M937">
        <v>1.00921658986175</v>
      </c>
      <c r="N937">
        <v>0.71559633027522895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993</v>
      </c>
      <c r="F938">
        <v>964</v>
      </c>
      <c r="G938">
        <v>29</v>
      </c>
      <c r="H938">
        <v>964</v>
      </c>
      <c r="I938">
        <v>29</v>
      </c>
      <c r="J938">
        <v>0</v>
      </c>
      <c r="K938">
        <v>0.97079556898288</v>
      </c>
      <c r="L938">
        <v>1</v>
      </c>
      <c r="M938">
        <v>1.03008298755186</v>
      </c>
      <c r="N938">
        <v>0.98518140010219701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795</v>
      </c>
      <c r="F939">
        <v>774</v>
      </c>
      <c r="G939">
        <v>21</v>
      </c>
      <c r="H939">
        <v>721</v>
      </c>
      <c r="I939">
        <v>74</v>
      </c>
      <c r="J939">
        <v>53</v>
      </c>
      <c r="K939">
        <v>0.90691823899371005</v>
      </c>
      <c r="L939">
        <v>0.93152454780361704</v>
      </c>
      <c r="M939">
        <v>1.02713178294573</v>
      </c>
      <c r="N939">
        <v>0.91905672402804295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200</v>
      </c>
      <c r="F940">
        <v>218</v>
      </c>
      <c r="G940">
        <v>18</v>
      </c>
      <c r="H940">
        <v>149</v>
      </c>
      <c r="I940">
        <v>51</v>
      </c>
      <c r="J940">
        <v>69</v>
      </c>
      <c r="K940">
        <v>0.745</v>
      </c>
      <c r="L940">
        <v>0.68348623853210999</v>
      </c>
      <c r="M940">
        <v>0.91743119266054995</v>
      </c>
      <c r="N940">
        <v>0.71291866028708095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972</v>
      </c>
      <c r="F941">
        <v>964</v>
      </c>
      <c r="G941">
        <v>8</v>
      </c>
      <c r="H941">
        <v>955</v>
      </c>
      <c r="I941">
        <v>17</v>
      </c>
      <c r="J941">
        <v>9</v>
      </c>
      <c r="K941">
        <v>0.98251028806584295</v>
      </c>
      <c r="L941">
        <v>0.99066390041493702</v>
      </c>
      <c r="M941">
        <v>1.00829875518672</v>
      </c>
      <c r="N941">
        <v>0.98657024793388404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759</v>
      </c>
      <c r="F942">
        <v>774</v>
      </c>
      <c r="G942">
        <v>15</v>
      </c>
      <c r="H942">
        <v>696</v>
      </c>
      <c r="I942">
        <v>63</v>
      </c>
      <c r="J942">
        <v>78</v>
      </c>
      <c r="K942">
        <v>0.91699604743082996</v>
      </c>
      <c r="L942">
        <v>0.89922480620154999</v>
      </c>
      <c r="M942">
        <v>0.98062015503875899</v>
      </c>
      <c r="N942">
        <v>0.90802348336594896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213</v>
      </c>
      <c r="F943">
        <v>218</v>
      </c>
      <c r="G943">
        <v>5</v>
      </c>
      <c r="H943">
        <v>168</v>
      </c>
      <c r="I943">
        <v>45</v>
      </c>
      <c r="J943">
        <v>50</v>
      </c>
      <c r="K943">
        <v>0.78873239436619702</v>
      </c>
      <c r="L943">
        <v>0.77064220183486198</v>
      </c>
      <c r="M943">
        <v>0.97706422018348604</v>
      </c>
      <c r="N943">
        <v>0.779582366589327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956</v>
      </c>
      <c r="F944">
        <v>964</v>
      </c>
      <c r="G944">
        <v>8</v>
      </c>
      <c r="H944">
        <v>952</v>
      </c>
      <c r="I944">
        <v>4</v>
      </c>
      <c r="J944">
        <v>12</v>
      </c>
      <c r="K944">
        <v>0.99581589958159</v>
      </c>
      <c r="L944">
        <v>0.98755186721991695</v>
      </c>
      <c r="M944">
        <v>0.99170124481327804</v>
      </c>
      <c r="N944">
        <v>0.99166666666666603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750</v>
      </c>
      <c r="F945">
        <v>774</v>
      </c>
      <c r="G945">
        <v>24</v>
      </c>
      <c r="H945">
        <v>696</v>
      </c>
      <c r="I945">
        <v>54</v>
      </c>
      <c r="J945">
        <v>78</v>
      </c>
      <c r="K945">
        <v>0.92800000000000005</v>
      </c>
      <c r="L945">
        <v>0.89922480620154999</v>
      </c>
      <c r="M945">
        <v>0.968992248062015</v>
      </c>
      <c r="N945">
        <v>0.91338582677165303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170</v>
      </c>
      <c r="I946">
        <v>49</v>
      </c>
      <c r="J946">
        <v>48</v>
      </c>
      <c r="K946">
        <v>0.77625570776255703</v>
      </c>
      <c r="L946">
        <v>0.77981651376146699</v>
      </c>
      <c r="M946">
        <v>1.0045871559632999</v>
      </c>
      <c r="N946">
        <v>0.77803203661327203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1110</v>
      </c>
      <c r="F947">
        <v>1109</v>
      </c>
      <c r="G947">
        <v>1</v>
      </c>
      <c r="H947">
        <v>1095</v>
      </c>
      <c r="I947">
        <v>15</v>
      </c>
      <c r="J947">
        <v>14</v>
      </c>
      <c r="K947">
        <v>0.98648648648648596</v>
      </c>
      <c r="L947">
        <v>0.98737601442741196</v>
      </c>
      <c r="M947">
        <v>1.0009017132551801</v>
      </c>
      <c r="N947">
        <v>0.98693105002253201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666</v>
      </c>
      <c r="F948">
        <v>681</v>
      </c>
      <c r="G948">
        <v>15</v>
      </c>
      <c r="H948">
        <v>576</v>
      </c>
      <c r="I948">
        <v>90</v>
      </c>
      <c r="J948">
        <v>105</v>
      </c>
      <c r="K948">
        <v>0.86486486486486402</v>
      </c>
      <c r="L948">
        <v>0.84581497797356797</v>
      </c>
      <c r="M948">
        <v>0.97797356828193804</v>
      </c>
      <c r="N948">
        <v>0.85523385300668098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233</v>
      </c>
      <c r="F949">
        <v>272</v>
      </c>
      <c r="G949">
        <v>39</v>
      </c>
      <c r="H949">
        <v>155</v>
      </c>
      <c r="I949">
        <v>78</v>
      </c>
      <c r="J949">
        <v>117</v>
      </c>
      <c r="K949">
        <v>0.66523605150214504</v>
      </c>
      <c r="L949">
        <v>0.56985294117647001</v>
      </c>
      <c r="M949">
        <v>0.85661764705882304</v>
      </c>
      <c r="N949">
        <v>0.61386138613861296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1146</v>
      </c>
      <c r="F950">
        <v>1109</v>
      </c>
      <c r="G950">
        <v>37</v>
      </c>
      <c r="H950">
        <v>1108</v>
      </c>
      <c r="I950">
        <v>38</v>
      </c>
      <c r="J950">
        <v>1</v>
      </c>
      <c r="K950">
        <v>0.96684118673647401</v>
      </c>
      <c r="L950">
        <v>0.99909828674481505</v>
      </c>
      <c r="M950">
        <v>1.03336339044183</v>
      </c>
      <c r="N950">
        <v>0.98270509977827003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667</v>
      </c>
      <c r="F951">
        <v>681</v>
      </c>
      <c r="G951">
        <v>14</v>
      </c>
      <c r="H951">
        <v>593</v>
      </c>
      <c r="I951">
        <v>74</v>
      </c>
      <c r="J951">
        <v>88</v>
      </c>
      <c r="K951">
        <v>0.88905547226386805</v>
      </c>
      <c r="L951">
        <v>0.87077826725403795</v>
      </c>
      <c r="M951">
        <v>0.97944199706314194</v>
      </c>
      <c r="N951">
        <v>0.87982195845697297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261</v>
      </c>
      <c r="F952">
        <v>272</v>
      </c>
      <c r="G952">
        <v>11</v>
      </c>
      <c r="H952">
        <v>193</v>
      </c>
      <c r="I952">
        <v>68</v>
      </c>
      <c r="J952">
        <v>79</v>
      </c>
      <c r="K952">
        <v>0.73946360153256696</v>
      </c>
      <c r="L952">
        <v>0.70955882352941102</v>
      </c>
      <c r="M952">
        <v>0.95955882352941102</v>
      </c>
      <c r="N952">
        <v>0.72420262664165103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1114</v>
      </c>
      <c r="F953">
        <v>1109</v>
      </c>
      <c r="G953">
        <v>5</v>
      </c>
      <c r="H953">
        <v>1105</v>
      </c>
      <c r="I953">
        <v>9</v>
      </c>
      <c r="J953">
        <v>4</v>
      </c>
      <c r="K953">
        <v>0.99192100538599604</v>
      </c>
      <c r="L953">
        <v>0.99639314697925996</v>
      </c>
      <c r="M953">
        <v>1.0045085662759199</v>
      </c>
      <c r="N953">
        <v>0.99415204678362501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664</v>
      </c>
      <c r="F954">
        <v>681</v>
      </c>
      <c r="G954">
        <v>17</v>
      </c>
      <c r="H954">
        <v>587</v>
      </c>
      <c r="I954">
        <v>77</v>
      </c>
      <c r="J954">
        <v>94</v>
      </c>
      <c r="K954">
        <v>0.88403614457831303</v>
      </c>
      <c r="L954">
        <v>0.86196769456681299</v>
      </c>
      <c r="M954">
        <v>0.97503671071953002</v>
      </c>
      <c r="N954">
        <v>0.87286245353159797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253</v>
      </c>
      <c r="F955">
        <v>272</v>
      </c>
      <c r="G955">
        <v>19</v>
      </c>
      <c r="H955">
        <v>199</v>
      </c>
      <c r="I955">
        <v>54</v>
      </c>
      <c r="J955">
        <v>73</v>
      </c>
      <c r="K955">
        <v>0.78656126482213395</v>
      </c>
      <c r="L955">
        <v>0.73161764705882304</v>
      </c>
      <c r="M955">
        <v>0.93014705882352899</v>
      </c>
      <c r="N955">
        <v>0.75809523809523804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1024</v>
      </c>
      <c r="F956">
        <v>1029</v>
      </c>
      <c r="G956">
        <v>5</v>
      </c>
      <c r="H956">
        <v>1021</v>
      </c>
      <c r="I956">
        <v>3</v>
      </c>
      <c r="J956">
        <v>8</v>
      </c>
      <c r="K956">
        <v>0.9970703125</v>
      </c>
      <c r="L956">
        <v>0.99222546161321601</v>
      </c>
      <c r="M956">
        <v>0.99514091350825995</v>
      </c>
      <c r="N956">
        <v>0.99464198733560605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835</v>
      </c>
      <c r="F957">
        <v>837</v>
      </c>
      <c r="G957">
        <v>2</v>
      </c>
      <c r="H957">
        <v>753</v>
      </c>
      <c r="I957">
        <v>82</v>
      </c>
      <c r="J957">
        <v>84</v>
      </c>
      <c r="K957">
        <v>0.90179640718562804</v>
      </c>
      <c r="L957">
        <v>0.89964157706093195</v>
      </c>
      <c r="M957">
        <v>0.99761051373954601</v>
      </c>
      <c r="N957">
        <v>0.90071770334928203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256</v>
      </c>
      <c r="F958">
        <v>240</v>
      </c>
      <c r="G958">
        <v>16</v>
      </c>
      <c r="H958">
        <v>160</v>
      </c>
      <c r="I958">
        <v>96</v>
      </c>
      <c r="J958">
        <v>80</v>
      </c>
      <c r="K958">
        <v>0.625</v>
      </c>
      <c r="L958">
        <v>0.66666666666666596</v>
      </c>
      <c r="M958">
        <v>1.06666666666666</v>
      </c>
      <c r="N958">
        <v>0.64516129032257996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1032</v>
      </c>
      <c r="F959">
        <v>1029</v>
      </c>
      <c r="G959">
        <v>3</v>
      </c>
      <c r="H959">
        <v>1018</v>
      </c>
      <c r="I959">
        <v>14</v>
      </c>
      <c r="J959">
        <v>11</v>
      </c>
      <c r="K959">
        <v>0.98643410852713098</v>
      </c>
      <c r="L959">
        <v>0.98931000971817296</v>
      </c>
      <c r="M959">
        <v>1.0029154518950401</v>
      </c>
      <c r="N959">
        <v>0.98786996603590405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839</v>
      </c>
      <c r="F960">
        <v>837</v>
      </c>
      <c r="G960">
        <v>2</v>
      </c>
      <c r="H960">
        <v>761</v>
      </c>
      <c r="I960">
        <v>78</v>
      </c>
      <c r="J960">
        <v>76</v>
      </c>
      <c r="K960">
        <v>0.90703218116805695</v>
      </c>
      <c r="L960">
        <v>0.90919952210274702</v>
      </c>
      <c r="M960">
        <v>1.0023894862604501</v>
      </c>
      <c r="N960">
        <v>0.90811455847255296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270</v>
      </c>
      <c r="F961">
        <v>240</v>
      </c>
      <c r="G961">
        <v>30</v>
      </c>
      <c r="H961">
        <v>179</v>
      </c>
      <c r="I961">
        <v>91</v>
      </c>
      <c r="J961">
        <v>61</v>
      </c>
      <c r="K961">
        <v>0.66296296296296298</v>
      </c>
      <c r="L961">
        <v>0.74583333333333302</v>
      </c>
      <c r="M961">
        <v>1.125</v>
      </c>
      <c r="N961">
        <v>0.70196078431372499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1030</v>
      </c>
      <c r="F962">
        <v>1029</v>
      </c>
      <c r="G962">
        <v>1</v>
      </c>
      <c r="H962">
        <v>1026</v>
      </c>
      <c r="I962">
        <v>4</v>
      </c>
      <c r="J962">
        <v>3</v>
      </c>
      <c r="K962">
        <v>0.99611650485436898</v>
      </c>
      <c r="L962">
        <v>0.99708454810495595</v>
      </c>
      <c r="M962">
        <v>1.0009718172983399</v>
      </c>
      <c r="N962">
        <v>0.99660029140359396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840</v>
      </c>
      <c r="F963">
        <v>837</v>
      </c>
      <c r="G963">
        <v>3</v>
      </c>
      <c r="H963">
        <v>768</v>
      </c>
      <c r="I963">
        <v>72</v>
      </c>
      <c r="J963">
        <v>69</v>
      </c>
      <c r="K963">
        <v>0.91428571428571404</v>
      </c>
      <c r="L963">
        <v>0.91756272401433603</v>
      </c>
      <c r="M963">
        <v>1.00358422939068</v>
      </c>
      <c r="N963">
        <v>0.91592128801431105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238</v>
      </c>
      <c r="F964">
        <v>240</v>
      </c>
      <c r="G964">
        <v>2</v>
      </c>
      <c r="H964">
        <v>169</v>
      </c>
      <c r="I964">
        <v>69</v>
      </c>
      <c r="J964">
        <v>71</v>
      </c>
      <c r="K964">
        <v>0.71008403361344496</v>
      </c>
      <c r="L964">
        <v>0.70416666666666605</v>
      </c>
      <c r="M964">
        <v>0.99166666666666603</v>
      </c>
      <c r="N964">
        <v>0.70711297071129697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1040</v>
      </c>
      <c r="F965">
        <v>1044</v>
      </c>
      <c r="G965">
        <v>4</v>
      </c>
      <c r="H965">
        <v>1028</v>
      </c>
      <c r="I965">
        <v>12</v>
      </c>
      <c r="J965">
        <v>16</v>
      </c>
      <c r="K965">
        <v>0.98846153846153795</v>
      </c>
      <c r="L965">
        <v>0.98467432950191502</v>
      </c>
      <c r="M965">
        <v>0.99616858237547801</v>
      </c>
      <c r="N965">
        <v>0.986564299424184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789</v>
      </c>
      <c r="F966">
        <v>801</v>
      </c>
      <c r="G966">
        <v>12</v>
      </c>
      <c r="H966">
        <v>724</v>
      </c>
      <c r="I966">
        <v>65</v>
      </c>
      <c r="J966">
        <v>77</v>
      </c>
      <c r="K966">
        <v>0.91761723700887199</v>
      </c>
      <c r="L966">
        <v>0.90387016229712802</v>
      </c>
      <c r="M966">
        <v>0.98501872659176004</v>
      </c>
      <c r="N966">
        <v>0.91069182389937098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256</v>
      </c>
      <c r="F967">
        <v>252</v>
      </c>
      <c r="G967">
        <v>4</v>
      </c>
      <c r="H967">
        <v>182</v>
      </c>
      <c r="I967">
        <v>74</v>
      </c>
      <c r="J967">
        <v>70</v>
      </c>
      <c r="K967">
        <v>0.7109375</v>
      </c>
      <c r="L967">
        <v>0.72222222222222199</v>
      </c>
      <c r="M967">
        <v>1.01587301587301</v>
      </c>
      <c r="N967">
        <v>0.71653543307086598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1041</v>
      </c>
      <c r="F968">
        <v>1044</v>
      </c>
      <c r="G968">
        <v>3</v>
      </c>
      <c r="H968">
        <v>1032</v>
      </c>
      <c r="I968">
        <v>9</v>
      </c>
      <c r="J968">
        <v>12</v>
      </c>
      <c r="K968">
        <v>0.99135446685878903</v>
      </c>
      <c r="L968">
        <v>0.98850574712643602</v>
      </c>
      <c r="M968">
        <v>0.99712643678160895</v>
      </c>
      <c r="N968">
        <v>0.98992805755395596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814</v>
      </c>
      <c r="F969">
        <v>801</v>
      </c>
      <c r="G969">
        <v>13</v>
      </c>
      <c r="H969">
        <v>747</v>
      </c>
      <c r="I969">
        <v>67</v>
      </c>
      <c r="J969">
        <v>54</v>
      </c>
      <c r="K969">
        <v>0.91769041769041704</v>
      </c>
      <c r="L969">
        <v>0.93258426966292096</v>
      </c>
      <c r="M969">
        <v>1.0162297128589199</v>
      </c>
      <c r="N969">
        <v>0.92507739938080502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252</v>
      </c>
      <c r="F970">
        <v>252</v>
      </c>
      <c r="G970">
        <v>0</v>
      </c>
      <c r="H970">
        <v>194</v>
      </c>
      <c r="I970">
        <v>58</v>
      </c>
      <c r="J970">
        <v>58</v>
      </c>
      <c r="K970">
        <v>0.76984126984126899</v>
      </c>
      <c r="L970">
        <v>0.76984126984126899</v>
      </c>
      <c r="M970">
        <v>1</v>
      </c>
      <c r="N970">
        <v>0.76984126984126899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1045</v>
      </c>
      <c r="F971">
        <v>1044</v>
      </c>
      <c r="G971">
        <v>1</v>
      </c>
      <c r="H971">
        <v>1040</v>
      </c>
      <c r="I971">
        <v>5</v>
      </c>
      <c r="J971">
        <v>4</v>
      </c>
      <c r="K971">
        <v>0.995215311004784</v>
      </c>
      <c r="L971">
        <v>0.99616858237547801</v>
      </c>
      <c r="M971">
        <v>1.0009578544061299</v>
      </c>
      <c r="N971">
        <v>0.99569171852561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808</v>
      </c>
      <c r="F972">
        <v>801</v>
      </c>
      <c r="G972">
        <v>7</v>
      </c>
      <c r="H972">
        <v>751</v>
      </c>
      <c r="I972">
        <v>57</v>
      </c>
      <c r="J972">
        <v>50</v>
      </c>
      <c r="K972">
        <v>0.92945544554455395</v>
      </c>
      <c r="L972">
        <v>0.93757802746566699</v>
      </c>
      <c r="M972">
        <v>1.0087390761548001</v>
      </c>
      <c r="N972">
        <v>0.93349906774393998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254</v>
      </c>
      <c r="F973">
        <v>252</v>
      </c>
      <c r="G973">
        <v>2</v>
      </c>
      <c r="H973">
        <v>197</v>
      </c>
      <c r="I973">
        <v>57</v>
      </c>
      <c r="J973">
        <v>55</v>
      </c>
      <c r="K973">
        <v>0.77559055118110198</v>
      </c>
      <c r="L973">
        <v>0.78174603174603097</v>
      </c>
      <c r="M973">
        <v>1.0079365079364999</v>
      </c>
      <c r="N973">
        <v>0.77865612648221305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1074</v>
      </c>
      <c r="F974">
        <v>1076</v>
      </c>
      <c r="G974">
        <v>2</v>
      </c>
      <c r="H974">
        <v>1023</v>
      </c>
      <c r="I974">
        <v>51</v>
      </c>
      <c r="J974">
        <v>53</v>
      </c>
      <c r="K974">
        <v>0.95251396648044695</v>
      </c>
      <c r="L974">
        <v>0.95074349442379102</v>
      </c>
      <c r="M974">
        <v>0.99814126394052005</v>
      </c>
      <c r="N974">
        <v>0.95162790697674404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750</v>
      </c>
      <c r="F975">
        <v>753</v>
      </c>
      <c r="G975">
        <v>3</v>
      </c>
      <c r="H975">
        <v>684</v>
      </c>
      <c r="I975">
        <v>66</v>
      </c>
      <c r="J975">
        <v>69</v>
      </c>
      <c r="K975">
        <v>0.91200000000000003</v>
      </c>
      <c r="L975">
        <v>0.90836653386454103</v>
      </c>
      <c r="M975">
        <v>0.99601593625497997</v>
      </c>
      <c r="N975">
        <v>0.91017964071856206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294</v>
      </c>
      <c r="F976">
        <v>245</v>
      </c>
      <c r="G976">
        <v>49</v>
      </c>
      <c r="H976">
        <v>173</v>
      </c>
      <c r="I976">
        <v>121</v>
      </c>
      <c r="J976">
        <v>72</v>
      </c>
      <c r="K976">
        <v>0.58843537414965896</v>
      </c>
      <c r="L976">
        <v>0.70612244897959098</v>
      </c>
      <c r="M976">
        <v>1.2</v>
      </c>
      <c r="N976">
        <v>0.64192949907235597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1089</v>
      </c>
      <c r="F977">
        <v>1076</v>
      </c>
      <c r="G977">
        <v>13</v>
      </c>
      <c r="H977">
        <v>1072</v>
      </c>
      <c r="I977">
        <v>17</v>
      </c>
      <c r="J977">
        <v>4</v>
      </c>
      <c r="K977">
        <v>0.98438934802571099</v>
      </c>
      <c r="L977">
        <v>0.99628252788103999</v>
      </c>
      <c r="M977">
        <v>1.0120817843866099</v>
      </c>
      <c r="N977">
        <v>0.99030023094688202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734</v>
      </c>
      <c r="F978">
        <v>753</v>
      </c>
      <c r="G978">
        <v>19</v>
      </c>
      <c r="H978">
        <v>669</v>
      </c>
      <c r="I978">
        <v>65</v>
      </c>
      <c r="J978">
        <v>84</v>
      </c>
      <c r="K978">
        <v>0.91144414168937304</v>
      </c>
      <c r="L978">
        <v>0.888446215139442</v>
      </c>
      <c r="M978">
        <v>0.97476759628153997</v>
      </c>
      <c r="N978">
        <v>0.89979825151311299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243</v>
      </c>
      <c r="F979">
        <v>245</v>
      </c>
      <c r="G979">
        <v>2</v>
      </c>
      <c r="H979">
        <v>166</v>
      </c>
      <c r="I979">
        <v>77</v>
      </c>
      <c r="J979">
        <v>79</v>
      </c>
      <c r="K979">
        <v>0.68312757201646002</v>
      </c>
      <c r="L979">
        <v>0.67755102040816295</v>
      </c>
      <c r="M979">
        <v>0.99183673469387701</v>
      </c>
      <c r="N979">
        <v>0.68032786885245899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1068</v>
      </c>
      <c r="F980">
        <v>1076</v>
      </c>
      <c r="G980">
        <v>8</v>
      </c>
      <c r="H980">
        <v>1064</v>
      </c>
      <c r="I980">
        <v>4</v>
      </c>
      <c r="J980">
        <v>12</v>
      </c>
      <c r="K980">
        <v>0.99625468164793995</v>
      </c>
      <c r="L980">
        <v>0.98884758364312197</v>
      </c>
      <c r="M980">
        <v>0.99256505576208098</v>
      </c>
      <c r="N980">
        <v>0.99253731343283502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694</v>
      </c>
      <c r="F981">
        <v>753</v>
      </c>
      <c r="G981">
        <v>59</v>
      </c>
      <c r="H981">
        <v>639</v>
      </c>
      <c r="I981">
        <v>55</v>
      </c>
      <c r="J981">
        <v>114</v>
      </c>
      <c r="K981">
        <v>0.92074927953890495</v>
      </c>
      <c r="L981">
        <v>0.84860557768924305</v>
      </c>
      <c r="M981">
        <v>0.92164674634794097</v>
      </c>
      <c r="N981">
        <v>0.88320663441603298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237</v>
      </c>
      <c r="F982">
        <v>245</v>
      </c>
      <c r="G982">
        <v>8</v>
      </c>
      <c r="H982">
        <v>177</v>
      </c>
      <c r="I982">
        <v>60</v>
      </c>
      <c r="J982">
        <v>68</v>
      </c>
      <c r="K982">
        <v>0.746835443037974</v>
      </c>
      <c r="L982">
        <v>0.72244897959183596</v>
      </c>
      <c r="M982">
        <v>0.96734693877551003</v>
      </c>
      <c r="N982">
        <v>0.73443983402489599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1232</v>
      </c>
      <c r="F983">
        <v>1251</v>
      </c>
      <c r="G983">
        <v>19</v>
      </c>
      <c r="H983">
        <v>1195</v>
      </c>
      <c r="I983">
        <v>37</v>
      </c>
      <c r="J983">
        <v>56</v>
      </c>
      <c r="K983">
        <v>0.96996753246753198</v>
      </c>
      <c r="L983">
        <v>0.95523581135091895</v>
      </c>
      <c r="M983">
        <v>0.98481215027977598</v>
      </c>
      <c r="N983">
        <v>0.96254530809504601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882</v>
      </c>
      <c r="F984">
        <v>841</v>
      </c>
      <c r="G984">
        <v>41</v>
      </c>
      <c r="H984">
        <v>752</v>
      </c>
      <c r="I984">
        <v>130</v>
      </c>
      <c r="J984">
        <v>89</v>
      </c>
      <c r="K984">
        <v>0.85260770975056599</v>
      </c>
      <c r="L984">
        <v>0.89417360285374503</v>
      </c>
      <c r="M984">
        <v>1.0487514863258001</v>
      </c>
      <c r="N984">
        <v>0.87289611143354595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298</v>
      </c>
      <c r="F985">
        <v>252</v>
      </c>
      <c r="G985">
        <v>46</v>
      </c>
      <c r="H985">
        <v>158</v>
      </c>
      <c r="I985">
        <v>140</v>
      </c>
      <c r="J985">
        <v>94</v>
      </c>
      <c r="K985">
        <v>0.53020134228187898</v>
      </c>
      <c r="L985">
        <v>0.62698412698412698</v>
      </c>
      <c r="M985">
        <v>1.1825396825396799</v>
      </c>
      <c r="N985">
        <v>0.57454545454545403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988</v>
      </c>
      <c r="F986">
        <v>1251</v>
      </c>
      <c r="G986">
        <v>263</v>
      </c>
      <c r="H986">
        <v>973</v>
      </c>
      <c r="I986">
        <v>15</v>
      </c>
      <c r="J986">
        <v>278</v>
      </c>
      <c r="K986">
        <v>0.98481781376518196</v>
      </c>
      <c r="L986">
        <v>0.77777777777777701</v>
      </c>
      <c r="M986">
        <v>0.78976818545163796</v>
      </c>
      <c r="N986">
        <v>0.86913800803930297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581</v>
      </c>
      <c r="F987">
        <v>841</v>
      </c>
      <c r="G987">
        <v>260</v>
      </c>
      <c r="H987">
        <v>521</v>
      </c>
      <c r="I987">
        <v>60</v>
      </c>
      <c r="J987">
        <v>320</v>
      </c>
      <c r="K987">
        <v>0.896729776247848</v>
      </c>
      <c r="L987">
        <v>0.61950059453032102</v>
      </c>
      <c r="M987">
        <v>0.69084423305588505</v>
      </c>
      <c r="N987">
        <v>0.73277074542897302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244</v>
      </c>
      <c r="F988">
        <v>252</v>
      </c>
      <c r="G988">
        <v>8</v>
      </c>
      <c r="H988">
        <v>175</v>
      </c>
      <c r="I988">
        <v>69</v>
      </c>
      <c r="J988">
        <v>77</v>
      </c>
      <c r="K988">
        <v>0.71721311475409799</v>
      </c>
      <c r="L988">
        <v>0.69444444444444398</v>
      </c>
      <c r="M988">
        <v>0.96825396825396803</v>
      </c>
      <c r="N988">
        <v>0.70564516129032195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1153</v>
      </c>
      <c r="F989">
        <v>1251</v>
      </c>
      <c r="G989">
        <v>98</v>
      </c>
      <c r="H989">
        <v>1149</v>
      </c>
      <c r="I989">
        <v>4</v>
      </c>
      <c r="J989">
        <v>102</v>
      </c>
      <c r="K989">
        <v>0.99653078924544602</v>
      </c>
      <c r="L989">
        <v>0.91846522781774498</v>
      </c>
      <c r="M989">
        <v>0.92166266986410805</v>
      </c>
      <c r="N989">
        <v>0.95590682196339405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817</v>
      </c>
      <c r="F990">
        <v>841</v>
      </c>
      <c r="G990">
        <v>24</v>
      </c>
      <c r="H990">
        <v>719</v>
      </c>
      <c r="I990">
        <v>98</v>
      </c>
      <c r="J990">
        <v>122</v>
      </c>
      <c r="K990">
        <v>0.88004895960832297</v>
      </c>
      <c r="L990">
        <v>0.85493460166468405</v>
      </c>
      <c r="M990">
        <v>0.97146254458977399</v>
      </c>
      <c r="N990">
        <v>0.86731001206272595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245</v>
      </c>
      <c r="F991">
        <v>252</v>
      </c>
      <c r="G991">
        <v>7</v>
      </c>
      <c r="H991">
        <v>172</v>
      </c>
      <c r="I991">
        <v>73</v>
      </c>
      <c r="J991">
        <v>80</v>
      </c>
      <c r="K991">
        <v>0.70204081632653004</v>
      </c>
      <c r="L991">
        <v>0.682539682539682</v>
      </c>
      <c r="M991">
        <v>0.97222222222222199</v>
      </c>
      <c r="N991">
        <v>0.69215291750503005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986</v>
      </c>
      <c r="F992">
        <v>920</v>
      </c>
      <c r="G992">
        <v>66</v>
      </c>
      <c r="H992">
        <v>917</v>
      </c>
      <c r="I992">
        <v>69</v>
      </c>
      <c r="J992">
        <v>3</v>
      </c>
      <c r="K992">
        <v>0.93002028397565895</v>
      </c>
      <c r="L992">
        <v>0.99673913043478202</v>
      </c>
      <c r="M992">
        <v>1.0717391304347801</v>
      </c>
      <c r="N992">
        <v>0.96222455403987395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603</v>
      </c>
      <c r="F993">
        <v>549</v>
      </c>
      <c r="G993">
        <v>54</v>
      </c>
      <c r="H993">
        <v>482</v>
      </c>
      <c r="I993">
        <v>121</v>
      </c>
      <c r="J993">
        <v>67</v>
      </c>
      <c r="K993">
        <v>0.79933665008291799</v>
      </c>
      <c r="L993">
        <v>0.87795992714025495</v>
      </c>
      <c r="M993">
        <v>1.0983606557376999</v>
      </c>
      <c r="N993">
        <v>0.83680555555555503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214</v>
      </c>
      <c r="F994">
        <v>204</v>
      </c>
      <c r="G994">
        <v>10</v>
      </c>
      <c r="H994">
        <v>144</v>
      </c>
      <c r="I994">
        <v>70</v>
      </c>
      <c r="J994">
        <v>60</v>
      </c>
      <c r="K994">
        <v>0.67289719626168198</v>
      </c>
      <c r="L994">
        <v>0.70588235294117596</v>
      </c>
      <c r="M994">
        <v>1.04901960784313</v>
      </c>
      <c r="N994">
        <v>0.68899521531100405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948</v>
      </c>
      <c r="F995">
        <v>920</v>
      </c>
      <c r="G995">
        <v>28</v>
      </c>
      <c r="H995">
        <v>920</v>
      </c>
      <c r="I995">
        <v>28</v>
      </c>
      <c r="J995">
        <v>0</v>
      </c>
      <c r="K995">
        <v>0.97046413502109696</v>
      </c>
      <c r="L995">
        <v>1</v>
      </c>
      <c r="M995">
        <v>1.0304347826086899</v>
      </c>
      <c r="N995">
        <v>0.98501070663811496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586</v>
      </c>
      <c r="F996">
        <v>549</v>
      </c>
      <c r="G996">
        <v>37</v>
      </c>
      <c r="H996">
        <v>479</v>
      </c>
      <c r="I996">
        <v>107</v>
      </c>
      <c r="J996">
        <v>70</v>
      </c>
      <c r="K996">
        <v>0.81740614334470896</v>
      </c>
      <c r="L996">
        <v>0.872495446265938</v>
      </c>
      <c r="M996">
        <v>1.06739526411657</v>
      </c>
      <c r="N996">
        <v>0.84405286343612296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200</v>
      </c>
      <c r="F997">
        <v>204</v>
      </c>
      <c r="G997">
        <v>4</v>
      </c>
      <c r="H997">
        <v>140</v>
      </c>
      <c r="I997">
        <v>60</v>
      </c>
      <c r="J997">
        <v>64</v>
      </c>
      <c r="K997">
        <v>0.7</v>
      </c>
      <c r="L997">
        <v>0.68627450980392102</v>
      </c>
      <c r="M997">
        <v>0.98039215686274495</v>
      </c>
      <c r="N997">
        <v>0.69306930693069302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912</v>
      </c>
      <c r="F998">
        <v>920</v>
      </c>
      <c r="G998">
        <v>8</v>
      </c>
      <c r="H998">
        <v>907</v>
      </c>
      <c r="I998">
        <v>5</v>
      </c>
      <c r="J998">
        <v>13</v>
      </c>
      <c r="K998">
        <v>0.99451754385964897</v>
      </c>
      <c r="L998">
        <v>0.985869565217391</v>
      </c>
      <c r="M998">
        <v>0.99130434782608701</v>
      </c>
      <c r="N998">
        <v>0.99017467248908297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592</v>
      </c>
      <c r="F999">
        <v>549</v>
      </c>
      <c r="G999">
        <v>43</v>
      </c>
      <c r="H999">
        <v>495</v>
      </c>
      <c r="I999">
        <v>97</v>
      </c>
      <c r="J999">
        <v>54</v>
      </c>
      <c r="K999">
        <v>0.83614864864864802</v>
      </c>
      <c r="L999">
        <v>0.90163934426229497</v>
      </c>
      <c r="M999">
        <v>1.0783242258651999</v>
      </c>
      <c r="N999">
        <v>0.86765994741454799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199</v>
      </c>
      <c r="F1000">
        <v>204</v>
      </c>
      <c r="G1000">
        <v>5</v>
      </c>
      <c r="H1000">
        <v>156</v>
      </c>
      <c r="I1000">
        <v>43</v>
      </c>
      <c r="J1000">
        <v>48</v>
      </c>
      <c r="K1000">
        <v>0.78391959798994904</v>
      </c>
      <c r="L1000">
        <v>0.76470588235294101</v>
      </c>
      <c r="M1000">
        <v>0.97549019607843102</v>
      </c>
      <c r="N1000">
        <v>0.77419354838709598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997</v>
      </c>
      <c r="F1001">
        <v>946</v>
      </c>
      <c r="G1001">
        <v>51</v>
      </c>
      <c r="H1001">
        <v>938</v>
      </c>
      <c r="I1001">
        <v>59</v>
      </c>
      <c r="J1001">
        <v>8</v>
      </c>
      <c r="K1001">
        <v>0.94082246740220599</v>
      </c>
      <c r="L1001">
        <v>0.99154334038054903</v>
      </c>
      <c r="M1001">
        <v>1.0539112050739901</v>
      </c>
      <c r="N1001">
        <v>0.96551724137931005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695</v>
      </c>
      <c r="F1002">
        <v>703</v>
      </c>
      <c r="G1002">
        <v>8</v>
      </c>
      <c r="H1002">
        <v>604</v>
      </c>
      <c r="I1002">
        <v>91</v>
      </c>
      <c r="J1002">
        <v>99</v>
      </c>
      <c r="K1002">
        <v>0.86906474820143798</v>
      </c>
      <c r="L1002">
        <v>0.85917496443812202</v>
      </c>
      <c r="M1002">
        <v>0.988620199146514</v>
      </c>
      <c r="N1002">
        <v>0.86409155937052895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209</v>
      </c>
      <c r="F1003">
        <v>247</v>
      </c>
      <c r="G1003">
        <v>38</v>
      </c>
      <c r="H1003">
        <v>150</v>
      </c>
      <c r="I1003">
        <v>59</v>
      </c>
      <c r="J1003">
        <v>97</v>
      </c>
      <c r="K1003">
        <v>0.71770334928229595</v>
      </c>
      <c r="L1003">
        <v>0.60728744939271195</v>
      </c>
      <c r="M1003">
        <v>0.84615384615384603</v>
      </c>
      <c r="N1003">
        <v>0.65789473684210498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953</v>
      </c>
      <c r="F1004">
        <v>946</v>
      </c>
      <c r="G1004">
        <v>7</v>
      </c>
      <c r="H1004">
        <v>918</v>
      </c>
      <c r="I1004">
        <v>35</v>
      </c>
      <c r="J1004">
        <v>28</v>
      </c>
      <c r="K1004">
        <v>0.96327387198321002</v>
      </c>
      <c r="L1004">
        <v>0.970401691331923</v>
      </c>
      <c r="M1004">
        <v>1.0073995771670099</v>
      </c>
      <c r="N1004">
        <v>0.96682464454976302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697</v>
      </c>
      <c r="F1005">
        <v>703</v>
      </c>
      <c r="G1005">
        <v>6</v>
      </c>
      <c r="H1005">
        <v>623</v>
      </c>
      <c r="I1005">
        <v>74</v>
      </c>
      <c r="J1005">
        <v>80</v>
      </c>
      <c r="K1005">
        <v>0.89383070301291201</v>
      </c>
      <c r="L1005">
        <v>0.886201991465149</v>
      </c>
      <c r="M1005">
        <v>0.99146514935988606</v>
      </c>
      <c r="N1005">
        <v>0.89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215</v>
      </c>
      <c r="F1006">
        <v>247</v>
      </c>
      <c r="G1006">
        <v>32</v>
      </c>
      <c r="H1006">
        <v>158</v>
      </c>
      <c r="I1006">
        <v>57</v>
      </c>
      <c r="J1006">
        <v>89</v>
      </c>
      <c r="K1006">
        <v>0.73488372093023202</v>
      </c>
      <c r="L1006">
        <v>0.63967611336032304</v>
      </c>
      <c r="M1006">
        <v>0.87044534412955399</v>
      </c>
      <c r="N1006">
        <v>0.68398268398268403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946</v>
      </c>
      <c r="F1007">
        <v>946</v>
      </c>
      <c r="G1007">
        <v>0</v>
      </c>
      <c r="H1007">
        <v>940</v>
      </c>
      <c r="I1007">
        <v>6</v>
      </c>
      <c r="J1007">
        <v>6</v>
      </c>
      <c r="K1007">
        <v>0.99365750528541197</v>
      </c>
      <c r="L1007">
        <v>0.99365750528541197</v>
      </c>
      <c r="M1007">
        <v>1</v>
      </c>
      <c r="N1007">
        <v>0.99365750528541197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710</v>
      </c>
      <c r="F1008">
        <v>703</v>
      </c>
      <c r="G1008">
        <v>7</v>
      </c>
      <c r="H1008">
        <v>626</v>
      </c>
      <c r="I1008">
        <v>84</v>
      </c>
      <c r="J1008">
        <v>77</v>
      </c>
      <c r="K1008">
        <v>0.88169014084507003</v>
      </c>
      <c r="L1008">
        <v>0.89046941678520597</v>
      </c>
      <c r="M1008">
        <v>1.00995732574679</v>
      </c>
      <c r="N1008">
        <v>0.88605803255484705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246</v>
      </c>
      <c r="F1009">
        <v>247</v>
      </c>
      <c r="G1009">
        <v>1</v>
      </c>
      <c r="H1009">
        <v>180</v>
      </c>
      <c r="I1009">
        <v>66</v>
      </c>
      <c r="J1009">
        <v>67</v>
      </c>
      <c r="K1009">
        <v>0.73170731707317005</v>
      </c>
      <c r="L1009">
        <v>0.72874493927125505</v>
      </c>
      <c r="M1009">
        <v>0.99595141700404799</v>
      </c>
      <c r="N1009">
        <v>0.73022312373225096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1080</v>
      </c>
      <c r="F1010">
        <v>999</v>
      </c>
      <c r="G1010">
        <v>81</v>
      </c>
      <c r="H1010">
        <v>996</v>
      </c>
      <c r="I1010">
        <v>84</v>
      </c>
      <c r="J1010">
        <v>3</v>
      </c>
      <c r="K1010">
        <v>0.92222222222222205</v>
      </c>
      <c r="L1010">
        <v>0.99699699699699695</v>
      </c>
      <c r="M1010">
        <v>1.08108108108108</v>
      </c>
      <c r="N1010">
        <v>0.95815295815295798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898</v>
      </c>
      <c r="F1011">
        <v>835</v>
      </c>
      <c r="G1011">
        <v>63</v>
      </c>
      <c r="H1011">
        <v>751</v>
      </c>
      <c r="I1011">
        <v>147</v>
      </c>
      <c r="J1011">
        <v>84</v>
      </c>
      <c r="K1011">
        <v>0.836302895322939</v>
      </c>
      <c r="L1011">
        <v>0.89940119760478998</v>
      </c>
      <c r="M1011">
        <v>1.0754491017964001</v>
      </c>
      <c r="N1011">
        <v>0.866705135603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357</v>
      </c>
      <c r="F1012">
        <v>266</v>
      </c>
      <c r="G1012">
        <v>91</v>
      </c>
      <c r="H1012">
        <v>176</v>
      </c>
      <c r="I1012">
        <v>181</v>
      </c>
      <c r="J1012">
        <v>90</v>
      </c>
      <c r="K1012">
        <v>0.49299719887955101</v>
      </c>
      <c r="L1012">
        <v>0.66165413533834505</v>
      </c>
      <c r="M1012">
        <v>1.34210526315789</v>
      </c>
      <c r="N1012">
        <v>0.565008025682183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1225</v>
      </c>
      <c r="F1013">
        <v>999</v>
      </c>
      <c r="G1013">
        <v>226</v>
      </c>
      <c r="H1013">
        <v>958</v>
      </c>
      <c r="I1013">
        <v>267</v>
      </c>
      <c r="J1013">
        <v>41</v>
      </c>
      <c r="K1013">
        <v>0.78204081632653</v>
      </c>
      <c r="L1013">
        <v>0.958958958958959</v>
      </c>
      <c r="M1013">
        <v>1.22622622622622</v>
      </c>
      <c r="N1013">
        <v>0.861510791366906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876</v>
      </c>
      <c r="F1014">
        <v>835</v>
      </c>
      <c r="G1014">
        <v>41</v>
      </c>
      <c r="H1014">
        <v>756</v>
      </c>
      <c r="I1014">
        <v>120</v>
      </c>
      <c r="J1014">
        <v>79</v>
      </c>
      <c r="K1014">
        <v>0.86301369863013699</v>
      </c>
      <c r="L1014">
        <v>0.90538922155688595</v>
      </c>
      <c r="M1014">
        <v>1.04910179640718</v>
      </c>
      <c r="N1014">
        <v>0.88369374634716502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82</v>
      </c>
      <c r="F1015">
        <v>266</v>
      </c>
      <c r="G1015">
        <v>184</v>
      </c>
      <c r="H1015">
        <v>60</v>
      </c>
      <c r="I1015">
        <v>22</v>
      </c>
      <c r="J1015">
        <v>206</v>
      </c>
      <c r="K1015">
        <v>0.73170731707317005</v>
      </c>
      <c r="L1015">
        <v>0.22556390977443599</v>
      </c>
      <c r="M1015">
        <v>0.30827067669172897</v>
      </c>
      <c r="N1015">
        <v>0.34482758620689602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1004</v>
      </c>
      <c r="F1016">
        <v>999</v>
      </c>
      <c r="G1016">
        <v>5</v>
      </c>
      <c r="H1016">
        <v>992</v>
      </c>
      <c r="I1016">
        <v>12</v>
      </c>
      <c r="J1016">
        <v>7</v>
      </c>
      <c r="K1016">
        <v>0.98804780876494003</v>
      </c>
      <c r="L1016">
        <v>0.99299299299299304</v>
      </c>
      <c r="M1016">
        <v>1.0050050050049999</v>
      </c>
      <c r="N1016">
        <v>0.990514228657014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881</v>
      </c>
      <c r="F1017">
        <v>835</v>
      </c>
      <c r="G1017">
        <v>46</v>
      </c>
      <c r="H1017">
        <v>767</v>
      </c>
      <c r="I1017">
        <v>114</v>
      </c>
      <c r="J1017">
        <v>68</v>
      </c>
      <c r="K1017">
        <v>0.870601589103291</v>
      </c>
      <c r="L1017">
        <v>0.91856287425149696</v>
      </c>
      <c r="M1017">
        <v>1.05508982035928</v>
      </c>
      <c r="N1017">
        <v>0.89393939393939303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270</v>
      </c>
      <c r="F1018">
        <v>266</v>
      </c>
      <c r="G1018">
        <v>4</v>
      </c>
      <c r="H1018">
        <v>186</v>
      </c>
      <c r="I1018">
        <v>84</v>
      </c>
      <c r="J1018">
        <v>80</v>
      </c>
      <c r="K1018">
        <v>0.688888888888888</v>
      </c>
      <c r="L1018">
        <v>0.69924812030075101</v>
      </c>
      <c r="M1018">
        <v>1.0150375939849601</v>
      </c>
      <c r="N1018">
        <v>0.694029850746268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1046</v>
      </c>
      <c r="F1019">
        <v>1079</v>
      </c>
      <c r="G1019">
        <v>33</v>
      </c>
      <c r="H1019">
        <v>1028</v>
      </c>
      <c r="I1019">
        <v>18</v>
      </c>
      <c r="J1019">
        <v>51</v>
      </c>
      <c r="K1019">
        <v>0.982791586998088</v>
      </c>
      <c r="L1019">
        <v>0.95273401297497595</v>
      </c>
      <c r="M1019">
        <v>0.96941612604263205</v>
      </c>
      <c r="N1019">
        <v>0.96752941176470597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679</v>
      </c>
      <c r="F1020">
        <v>680</v>
      </c>
      <c r="G1020">
        <v>1</v>
      </c>
      <c r="H1020">
        <v>612</v>
      </c>
      <c r="I1020">
        <v>67</v>
      </c>
      <c r="J1020">
        <v>68</v>
      </c>
      <c r="K1020">
        <v>0.90132547864506596</v>
      </c>
      <c r="L1020">
        <v>0.9</v>
      </c>
      <c r="M1020">
        <v>0.998529411764705</v>
      </c>
      <c r="N1020">
        <v>0.90066225165562896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171</v>
      </c>
      <c r="F1021">
        <v>247</v>
      </c>
      <c r="G1021">
        <v>76</v>
      </c>
      <c r="H1021">
        <v>123</v>
      </c>
      <c r="I1021">
        <v>48</v>
      </c>
      <c r="J1021">
        <v>124</v>
      </c>
      <c r="K1021">
        <v>0.71929824561403499</v>
      </c>
      <c r="L1021">
        <v>0.49797570850202399</v>
      </c>
      <c r="M1021">
        <v>0.69230769230769196</v>
      </c>
      <c r="N1021">
        <v>0.58851674641148299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1058</v>
      </c>
      <c r="F1022">
        <v>1079</v>
      </c>
      <c r="G1022">
        <v>21</v>
      </c>
      <c r="H1022">
        <v>1035</v>
      </c>
      <c r="I1022">
        <v>23</v>
      </c>
      <c r="J1022">
        <v>44</v>
      </c>
      <c r="K1022">
        <v>0.97826086956521696</v>
      </c>
      <c r="L1022">
        <v>0.95922150139017603</v>
      </c>
      <c r="M1022">
        <v>0.98053753475440197</v>
      </c>
      <c r="N1022">
        <v>0.96864763687412203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660</v>
      </c>
      <c r="F1023">
        <v>680</v>
      </c>
      <c r="G1023">
        <v>20</v>
      </c>
      <c r="H1023">
        <v>614</v>
      </c>
      <c r="I1023">
        <v>46</v>
      </c>
      <c r="J1023">
        <v>66</v>
      </c>
      <c r="K1023">
        <v>0.93030303030302997</v>
      </c>
      <c r="L1023">
        <v>0.90294117647058803</v>
      </c>
      <c r="M1023">
        <v>0.97058823529411697</v>
      </c>
      <c r="N1023">
        <v>0.916417910447761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217</v>
      </c>
      <c r="F1024">
        <v>247</v>
      </c>
      <c r="G1024">
        <v>30</v>
      </c>
      <c r="H1024">
        <v>172</v>
      </c>
      <c r="I1024">
        <v>45</v>
      </c>
      <c r="J1024">
        <v>75</v>
      </c>
      <c r="K1024">
        <v>0.79262672811059898</v>
      </c>
      <c r="L1024">
        <v>0.69635627530364297</v>
      </c>
      <c r="M1024">
        <v>0.87854251012145701</v>
      </c>
      <c r="N1024">
        <v>0.74137931034482696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1064</v>
      </c>
      <c r="I1025">
        <v>6</v>
      </c>
      <c r="J1025">
        <v>15</v>
      </c>
      <c r="K1025">
        <v>0.99439252336448603</v>
      </c>
      <c r="L1025">
        <v>0.98609823911028704</v>
      </c>
      <c r="M1025">
        <v>0.991658943466172</v>
      </c>
      <c r="N1025">
        <v>0.99022801302931596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665</v>
      </c>
      <c r="F1026">
        <v>680</v>
      </c>
      <c r="G1026">
        <v>15</v>
      </c>
      <c r="H1026">
        <v>614</v>
      </c>
      <c r="I1026">
        <v>51</v>
      </c>
      <c r="J1026">
        <v>66</v>
      </c>
      <c r="K1026">
        <v>0.92330827067669097</v>
      </c>
      <c r="L1026">
        <v>0.90294117647058803</v>
      </c>
      <c r="M1026">
        <v>0.97794117647058798</v>
      </c>
      <c r="N1026">
        <v>0.913011152416356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240</v>
      </c>
      <c r="F1027">
        <v>247</v>
      </c>
      <c r="G1027">
        <v>7</v>
      </c>
      <c r="H1027">
        <v>193</v>
      </c>
      <c r="I1027">
        <v>47</v>
      </c>
      <c r="J1027">
        <v>54</v>
      </c>
      <c r="K1027">
        <v>0.80416666666666603</v>
      </c>
      <c r="L1027">
        <v>0.78137651821862297</v>
      </c>
      <c r="M1027">
        <v>0.97165991902834004</v>
      </c>
      <c r="N1027">
        <v>0.79260780287474297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952</v>
      </c>
      <c r="F1028">
        <v>946</v>
      </c>
      <c r="G1028">
        <v>6</v>
      </c>
      <c r="H1028">
        <v>941</v>
      </c>
      <c r="I1028">
        <v>11</v>
      </c>
      <c r="J1028">
        <v>5</v>
      </c>
      <c r="K1028">
        <v>0.98844537815125999</v>
      </c>
      <c r="L1028">
        <v>0.99471458773784305</v>
      </c>
      <c r="M1028">
        <v>1.00634249471458</v>
      </c>
      <c r="N1028">
        <v>0.99157007376185402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718</v>
      </c>
      <c r="F1029">
        <v>718</v>
      </c>
      <c r="G1029">
        <v>0</v>
      </c>
      <c r="H1029">
        <v>629</v>
      </c>
      <c r="I1029">
        <v>89</v>
      </c>
      <c r="J1029">
        <v>89</v>
      </c>
      <c r="K1029">
        <v>0.876044568245125</v>
      </c>
      <c r="L1029">
        <v>0.876044568245125</v>
      </c>
      <c r="M1029">
        <v>1</v>
      </c>
      <c r="N1029">
        <v>0.876044568245125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196</v>
      </c>
      <c r="F1030">
        <v>207</v>
      </c>
      <c r="G1030">
        <v>11</v>
      </c>
      <c r="H1030">
        <v>117</v>
      </c>
      <c r="I1030">
        <v>79</v>
      </c>
      <c r="J1030">
        <v>90</v>
      </c>
      <c r="K1030">
        <v>0.59693877551020402</v>
      </c>
      <c r="L1030">
        <v>0.56521739130434701</v>
      </c>
      <c r="M1030">
        <v>0.94685990338164205</v>
      </c>
      <c r="N1030">
        <v>0.58064516129032195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924</v>
      </c>
      <c r="F1031">
        <v>946</v>
      </c>
      <c r="G1031">
        <v>22</v>
      </c>
      <c r="H1031">
        <v>920</v>
      </c>
      <c r="I1031">
        <v>4</v>
      </c>
      <c r="J1031">
        <v>26</v>
      </c>
      <c r="K1031">
        <v>0.99567099567099504</v>
      </c>
      <c r="L1031">
        <v>0.97251585623678605</v>
      </c>
      <c r="M1031">
        <v>0.97674418604651103</v>
      </c>
      <c r="N1031">
        <v>0.98395721925133595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711</v>
      </c>
      <c r="F1032">
        <v>718</v>
      </c>
      <c r="G1032">
        <v>7</v>
      </c>
      <c r="H1032">
        <v>637</v>
      </c>
      <c r="I1032">
        <v>74</v>
      </c>
      <c r="J1032">
        <v>81</v>
      </c>
      <c r="K1032">
        <v>0.89592123769338905</v>
      </c>
      <c r="L1032">
        <v>0.88718662952646199</v>
      </c>
      <c r="M1032">
        <v>0.99025069637883001</v>
      </c>
      <c r="N1032">
        <v>0.89153254023792805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196</v>
      </c>
      <c r="F1033">
        <v>207</v>
      </c>
      <c r="G1033">
        <v>11</v>
      </c>
      <c r="H1033">
        <v>119</v>
      </c>
      <c r="I1033">
        <v>77</v>
      </c>
      <c r="J1033">
        <v>88</v>
      </c>
      <c r="K1033">
        <v>0.60714285714285698</v>
      </c>
      <c r="L1033">
        <v>0.57487922705313999</v>
      </c>
      <c r="M1033">
        <v>0.94685990338164205</v>
      </c>
      <c r="N1033">
        <v>0.59057071960297702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945</v>
      </c>
      <c r="F1034">
        <v>946</v>
      </c>
      <c r="G1034">
        <v>1</v>
      </c>
      <c r="H1034">
        <v>940</v>
      </c>
      <c r="I1034">
        <v>5</v>
      </c>
      <c r="J1034">
        <v>6</v>
      </c>
      <c r="K1034">
        <v>0.99470899470899399</v>
      </c>
      <c r="L1034">
        <v>0.99365750528541197</v>
      </c>
      <c r="M1034">
        <v>0.99894291754756803</v>
      </c>
      <c r="N1034">
        <v>0.99418297197250105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706</v>
      </c>
      <c r="F1035">
        <v>718</v>
      </c>
      <c r="G1035">
        <v>12</v>
      </c>
      <c r="H1035">
        <v>628</v>
      </c>
      <c r="I1035">
        <v>78</v>
      </c>
      <c r="J1035">
        <v>90</v>
      </c>
      <c r="K1035">
        <v>0.88951841359773298</v>
      </c>
      <c r="L1035">
        <v>0.874651810584958</v>
      </c>
      <c r="M1035">
        <v>0.98328690807799402</v>
      </c>
      <c r="N1035">
        <v>0.88202247191011196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222</v>
      </c>
      <c r="F1036">
        <v>207</v>
      </c>
      <c r="G1036">
        <v>15</v>
      </c>
      <c r="H1036">
        <v>137</v>
      </c>
      <c r="I1036">
        <v>85</v>
      </c>
      <c r="J1036">
        <v>70</v>
      </c>
      <c r="K1036">
        <v>0.61711711711711703</v>
      </c>
      <c r="L1036">
        <v>0.66183574879227003</v>
      </c>
      <c r="M1036">
        <v>1.0724637681159399</v>
      </c>
      <c r="N1036">
        <v>0.63869463869463805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1028</v>
      </c>
      <c r="F1037">
        <v>985</v>
      </c>
      <c r="G1037">
        <v>43</v>
      </c>
      <c r="H1037">
        <v>982</v>
      </c>
      <c r="I1037">
        <v>46</v>
      </c>
      <c r="J1037">
        <v>3</v>
      </c>
      <c r="K1037">
        <v>0.95525291828793701</v>
      </c>
      <c r="L1037">
        <v>0.99695431472081197</v>
      </c>
      <c r="M1037">
        <v>1.0436548223350199</v>
      </c>
      <c r="N1037">
        <v>0.97565822155986004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750</v>
      </c>
      <c r="F1038">
        <v>720</v>
      </c>
      <c r="G1038">
        <v>30</v>
      </c>
      <c r="H1038">
        <v>662</v>
      </c>
      <c r="I1038">
        <v>88</v>
      </c>
      <c r="J1038">
        <v>58</v>
      </c>
      <c r="K1038">
        <v>0.88266666666666604</v>
      </c>
      <c r="L1038">
        <v>0.91944444444444395</v>
      </c>
      <c r="M1038">
        <v>1.0416666666666601</v>
      </c>
      <c r="N1038">
        <v>0.90068027210884305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229</v>
      </c>
      <c r="F1039">
        <v>214</v>
      </c>
      <c r="G1039">
        <v>15</v>
      </c>
      <c r="H1039">
        <v>156</v>
      </c>
      <c r="I1039">
        <v>73</v>
      </c>
      <c r="J1039">
        <v>58</v>
      </c>
      <c r="K1039">
        <v>0.68122270742358004</v>
      </c>
      <c r="L1039">
        <v>0.72897196261682196</v>
      </c>
      <c r="M1039">
        <v>1.0700934579439201</v>
      </c>
      <c r="N1039">
        <v>0.70428893905191803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991</v>
      </c>
      <c r="F1040">
        <v>985</v>
      </c>
      <c r="G1040">
        <v>6</v>
      </c>
      <c r="H1040">
        <v>974</v>
      </c>
      <c r="I1040">
        <v>17</v>
      </c>
      <c r="J1040">
        <v>11</v>
      </c>
      <c r="K1040">
        <v>0.98284561049444996</v>
      </c>
      <c r="L1040">
        <v>0.98883248730964401</v>
      </c>
      <c r="M1040">
        <v>1.0060913705583701</v>
      </c>
      <c r="N1040">
        <v>0.98582995951416996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739</v>
      </c>
      <c r="F1041">
        <v>720</v>
      </c>
      <c r="G1041">
        <v>19</v>
      </c>
      <c r="H1041">
        <v>648</v>
      </c>
      <c r="I1041">
        <v>91</v>
      </c>
      <c r="J1041">
        <v>72</v>
      </c>
      <c r="K1041">
        <v>0.87686062246278695</v>
      </c>
      <c r="L1041">
        <v>0.9</v>
      </c>
      <c r="M1041">
        <v>1.0263888888888799</v>
      </c>
      <c r="N1041">
        <v>0.88827964359150002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205</v>
      </c>
      <c r="F1042">
        <v>214</v>
      </c>
      <c r="G1042">
        <v>9</v>
      </c>
      <c r="H1042">
        <v>139</v>
      </c>
      <c r="I1042">
        <v>66</v>
      </c>
      <c r="J1042">
        <v>75</v>
      </c>
      <c r="K1042">
        <v>0.67804878048780404</v>
      </c>
      <c r="L1042">
        <v>0.64953271028037296</v>
      </c>
      <c r="M1042">
        <v>0.95794392523364402</v>
      </c>
      <c r="N1042">
        <v>0.66348448687350803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995</v>
      </c>
      <c r="F1043">
        <v>985</v>
      </c>
      <c r="G1043">
        <v>10</v>
      </c>
      <c r="H1043">
        <v>979</v>
      </c>
      <c r="I1043">
        <v>16</v>
      </c>
      <c r="J1043">
        <v>6</v>
      </c>
      <c r="K1043">
        <v>0.98391959798994899</v>
      </c>
      <c r="L1043">
        <v>0.99390862944162395</v>
      </c>
      <c r="M1043">
        <v>1.0101522842639501</v>
      </c>
      <c r="N1043">
        <v>0.98888888888888804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728</v>
      </c>
      <c r="F1044">
        <v>720</v>
      </c>
      <c r="G1044">
        <v>8</v>
      </c>
      <c r="H1044">
        <v>656</v>
      </c>
      <c r="I1044">
        <v>72</v>
      </c>
      <c r="J1044">
        <v>64</v>
      </c>
      <c r="K1044">
        <v>0.90109890109890101</v>
      </c>
      <c r="L1044">
        <v>0.91111111111111098</v>
      </c>
      <c r="M1044">
        <v>1.01111111111111</v>
      </c>
      <c r="N1044">
        <v>0.90607734806629803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247</v>
      </c>
      <c r="F1045">
        <v>214</v>
      </c>
      <c r="G1045">
        <v>33</v>
      </c>
      <c r="H1045">
        <v>163</v>
      </c>
      <c r="I1045">
        <v>84</v>
      </c>
      <c r="J1045">
        <v>51</v>
      </c>
      <c r="K1045">
        <v>0.65991902834008098</v>
      </c>
      <c r="L1045">
        <v>0.76168224299065401</v>
      </c>
      <c r="M1045">
        <v>1.15420560747663</v>
      </c>
      <c r="N1045">
        <v>0.70715835140997796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1154</v>
      </c>
      <c r="F1046">
        <v>1166</v>
      </c>
      <c r="G1046">
        <v>12</v>
      </c>
      <c r="H1046">
        <v>1145</v>
      </c>
      <c r="I1046">
        <v>9</v>
      </c>
      <c r="J1046">
        <v>21</v>
      </c>
      <c r="K1046">
        <v>0.992201039861351</v>
      </c>
      <c r="L1046">
        <v>0.98198970840480204</v>
      </c>
      <c r="M1046">
        <v>0.98970840480274402</v>
      </c>
      <c r="N1046">
        <v>0.98706896551724099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690</v>
      </c>
      <c r="F1047">
        <v>728</v>
      </c>
      <c r="G1047">
        <v>38</v>
      </c>
      <c r="H1047">
        <v>619</v>
      </c>
      <c r="I1047">
        <v>71</v>
      </c>
      <c r="J1047">
        <v>109</v>
      </c>
      <c r="K1047">
        <v>0.89710144927536195</v>
      </c>
      <c r="L1047">
        <v>0.85027472527472503</v>
      </c>
      <c r="M1047">
        <v>0.94780219780219699</v>
      </c>
      <c r="N1047">
        <v>0.87306064880112799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224</v>
      </c>
      <c r="F1048">
        <v>270</v>
      </c>
      <c r="G1048">
        <v>46</v>
      </c>
      <c r="H1048">
        <v>170</v>
      </c>
      <c r="I1048">
        <v>54</v>
      </c>
      <c r="J1048">
        <v>100</v>
      </c>
      <c r="K1048">
        <v>0.75892857142857095</v>
      </c>
      <c r="L1048">
        <v>0.62962962962962898</v>
      </c>
      <c r="M1048">
        <v>0.82962962962962905</v>
      </c>
      <c r="N1048">
        <v>0.68825910931174095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1137</v>
      </c>
      <c r="F1049">
        <v>1166</v>
      </c>
      <c r="G1049">
        <v>29</v>
      </c>
      <c r="H1049">
        <v>1123</v>
      </c>
      <c r="I1049">
        <v>14</v>
      </c>
      <c r="J1049">
        <v>43</v>
      </c>
      <c r="K1049">
        <v>0.98768689533860998</v>
      </c>
      <c r="L1049">
        <v>0.96312178387650005</v>
      </c>
      <c r="M1049">
        <v>0.97512864493996498</v>
      </c>
      <c r="N1049">
        <v>0.97524967433781995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726</v>
      </c>
      <c r="F1050">
        <v>728</v>
      </c>
      <c r="G1050">
        <v>2</v>
      </c>
      <c r="H1050">
        <v>655</v>
      </c>
      <c r="I1050">
        <v>71</v>
      </c>
      <c r="J1050">
        <v>73</v>
      </c>
      <c r="K1050">
        <v>0.90220385674931103</v>
      </c>
      <c r="L1050">
        <v>0.89972527472527397</v>
      </c>
      <c r="M1050">
        <v>0.99725274725274704</v>
      </c>
      <c r="N1050">
        <v>0.90096286107290202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256</v>
      </c>
      <c r="F1051">
        <v>270</v>
      </c>
      <c r="G1051">
        <v>14</v>
      </c>
      <c r="H1051">
        <v>198</v>
      </c>
      <c r="I1051">
        <v>58</v>
      </c>
      <c r="J1051">
        <v>72</v>
      </c>
      <c r="K1051">
        <v>0.7734375</v>
      </c>
      <c r="L1051">
        <v>0.73333333333333295</v>
      </c>
      <c r="M1051">
        <v>0.94814814814814796</v>
      </c>
      <c r="N1051">
        <v>0.75285171102661497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1172</v>
      </c>
      <c r="F1052">
        <v>1166</v>
      </c>
      <c r="G1052">
        <v>6</v>
      </c>
      <c r="H1052">
        <v>1164</v>
      </c>
      <c r="I1052">
        <v>8</v>
      </c>
      <c r="J1052">
        <v>2</v>
      </c>
      <c r="K1052">
        <v>0.993174061433447</v>
      </c>
      <c r="L1052">
        <v>0.99828473413379004</v>
      </c>
      <c r="M1052">
        <v>1.00514579759862</v>
      </c>
      <c r="N1052">
        <v>0.99572284003421696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704</v>
      </c>
      <c r="F1053">
        <v>728</v>
      </c>
      <c r="G1053">
        <v>24</v>
      </c>
      <c r="H1053">
        <v>645</v>
      </c>
      <c r="I1053">
        <v>59</v>
      </c>
      <c r="J1053">
        <v>83</v>
      </c>
      <c r="K1053">
        <v>0.91619318181818099</v>
      </c>
      <c r="L1053">
        <v>0.88598901098901095</v>
      </c>
      <c r="M1053">
        <v>0.96703296703296704</v>
      </c>
      <c r="N1053">
        <v>0.90083798882681498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269</v>
      </c>
      <c r="F1054">
        <v>270</v>
      </c>
      <c r="G1054">
        <v>1</v>
      </c>
      <c r="H1054">
        <v>213</v>
      </c>
      <c r="I1054">
        <v>56</v>
      </c>
      <c r="J1054">
        <v>57</v>
      </c>
      <c r="K1054">
        <v>0.79182156133828996</v>
      </c>
      <c r="L1054">
        <v>0.78888888888888797</v>
      </c>
      <c r="M1054">
        <v>0.99629629629629601</v>
      </c>
      <c r="N1054">
        <v>0.79035250463821805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1072</v>
      </c>
      <c r="F1055">
        <v>1098</v>
      </c>
      <c r="G1055">
        <v>26</v>
      </c>
      <c r="H1055">
        <v>1065</v>
      </c>
      <c r="I1055">
        <v>7</v>
      </c>
      <c r="J1055">
        <v>33</v>
      </c>
      <c r="K1055">
        <v>0.99347014925373101</v>
      </c>
      <c r="L1055">
        <v>0.96994535519125602</v>
      </c>
      <c r="M1055">
        <v>0.97632058287795997</v>
      </c>
      <c r="N1055">
        <v>0.981566820276497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887</v>
      </c>
      <c r="F1056">
        <v>859</v>
      </c>
      <c r="G1056">
        <v>28</v>
      </c>
      <c r="H1056">
        <v>801</v>
      </c>
      <c r="I1056">
        <v>86</v>
      </c>
      <c r="J1056">
        <v>58</v>
      </c>
      <c r="K1056">
        <v>0.90304396843292001</v>
      </c>
      <c r="L1056">
        <v>0.93247962747380597</v>
      </c>
      <c r="M1056">
        <v>1.03259604190919</v>
      </c>
      <c r="N1056">
        <v>0.91752577319587603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298</v>
      </c>
      <c r="F1057">
        <v>293</v>
      </c>
      <c r="G1057">
        <v>5</v>
      </c>
      <c r="H1057">
        <v>180</v>
      </c>
      <c r="I1057">
        <v>118</v>
      </c>
      <c r="J1057">
        <v>113</v>
      </c>
      <c r="K1057">
        <v>0.60402684563758302</v>
      </c>
      <c r="L1057">
        <v>0.61433447098976102</v>
      </c>
      <c r="M1057">
        <v>1.0170648464163801</v>
      </c>
      <c r="N1057">
        <v>0.60913705583756295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1094</v>
      </c>
      <c r="F1058">
        <v>1098</v>
      </c>
      <c r="G1058">
        <v>4</v>
      </c>
      <c r="H1058">
        <v>1075</v>
      </c>
      <c r="I1058">
        <v>19</v>
      </c>
      <c r="J1058">
        <v>23</v>
      </c>
      <c r="K1058">
        <v>0.982632541133455</v>
      </c>
      <c r="L1058">
        <v>0.979052823315118</v>
      </c>
      <c r="M1058">
        <v>0.99635701275045496</v>
      </c>
      <c r="N1058">
        <v>0.98083941605839398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835</v>
      </c>
      <c r="F1059">
        <v>859</v>
      </c>
      <c r="G1059">
        <v>24</v>
      </c>
      <c r="H1059">
        <v>759</v>
      </c>
      <c r="I1059">
        <v>76</v>
      </c>
      <c r="J1059">
        <v>100</v>
      </c>
      <c r="K1059">
        <v>0.90898203592814297</v>
      </c>
      <c r="L1059">
        <v>0.88358556461001103</v>
      </c>
      <c r="M1059">
        <v>0.97206053550640203</v>
      </c>
      <c r="N1059">
        <v>0.89610389610389596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268</v>
      </c>
      <c r="F1060">
        <v>293</v>
      </c>
      <c r="G1060">
        <v>25</v>
      </c>
      <c r="H1060">
        <v>184</v>
      </c>
      <c r="I1060">
        <v>84</v>
      </c>
      <c r="J1060">
        <v>109</v>
      </c>
      <c r="K1060">
        <v>0.68656716417910402</v>
      </c>
      <c r="L1060">
        <v>0.62798634812286602</v>
      </c>
      <c r="M1060">
        <v>0.91467576791808802</v>
      </c>
      <c r="N1060">
        <v>0.65597147950089096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1099</v>
      </c>
      <c r="F1061">
        <v>1098</v>
      </c>
      <c r="G1061">
        <v>1</v>
      </c>
      <c r="H1061">
        <v>1091</v>
      </c>
      <c r="I1061">
        <v>8</v>
      </c>
      <c r="J1061">
        <v>7</v>
      </c>
      <c r="K1061">
        <v>0.99272065514103702</v>
      </c>
      <c r="L1061">
        <v>0.99362477231329605</v>
      </c>
      <c r="M1061">
        <v>1.0009107468123799</v>
      </c>
      <c r="N1061">
        <v>0.99317250796540701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843</v>
      </c>
      <c r="F1062">
        <v>859</v>
      </c>
      <c r="G1062">
        <v>16</v>
      </c>
      <c r="H1062">
        <v>777</v>
      </c>
      <c r="I1062">
        <v>66</v>
      </c>
      <c r="J1062">
        <v>82</v>
      </c>
      <c r="K1062">
        <v>0.92170818505338004</v>
      </c>
      <c r="L1062">
        <v>0.90454016298020901</v>
      </c>
      <c r="M1062">
        <v>0.98137369033760102</v>
      </c>
      <c r="N1062">
        <v>0.91304347826086896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288</v>
      </c>
      <c r="F1063">
        <v>293</v>
      </c>
      <c r="G1063">
        <v>5</v>
      </c>
      <c r="H1063">
        <v>197</v>
      </c>
      <c r="I1063">
        <v>91</v>
      </c>
      <c r="J1063">
        <v>96</v>
      </c>
      <c r="K1063">
        <v>0.68402777777777701</v>
      </c>
      <c r="L1063">
        <v>0.67235494880545998</v>
      </c>
      <c r="M1063">
        <v>0.98293515358361705</v>
      </c>
      <c r="N1063">
        <v>0.67814113597246095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1082</v>
      </c>
      <c r="F1064">
        <v>1140</v>
      </c>
      <c r="G1064">
        <v>58</v>
      </c>
      <c r="H1064">
        <v>1077</v>
      </c>
      <c r="I1064">
        <v>5</v>
      </c>
      <c r="J1064">
        <v>63</v>
      </c>
      <c r="K1064">
        <v>0.99537892791127502</v>
      </c>
      <c r="L1064">
        <v>0.94473684210526299</v>
      </c>
      <c r="M1064">
        <v>0.94912280701754304</v>
      </c>
      <c r="N1064">
        <v>0.96939693969396901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944</v>
      </c>
      <c r="F1065">
        <v>869</v>
      </c>
      <c r="G1065">
        <v>75</v>
      </c>
      <c r="H1065">
        <v>811</v>
      </c>
      <c r="I1065">
        <v>133</v>
      </c>
      <c r="J1065">
        <v>58</v>
      </c>
      <c r="K1065">
        <v>0.85911016949152497</v>
      </c>
      <c r="L1065">
        <v>0.93325661680091998</v>
      </c>
      <c r="M1065">
        <v>1.0863060989643201</v>
      </c>
      <c r="N1065">
        <v>0.89464975179260897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247</v>
      </c>
      <c r="F1066">
        <v>247</v>
      </c>
      <c r="G1066">
        <v>0</v>
      </c>
      <c r="H1066">
        <v>164</v>
      </c>
      <c r="I1066">
        <v>83</v>
      </c>
      <c r="J1066">
        <v>83</v>
      </c>
      <c r="K1066">
        <v>0.66396761133603199</v>
      </c>
      <c r="L1066">
        <v>0.66396761133603199</v>
      </c>
      <c r="M1066">
        <v>1</v>
      </c>
      <c r="N1066">
        <v>0.66396761133603199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1117</v>
      </c>
      <c r="F1067">
        <v>1140</v>
      </c>
      <c r="G1067">
        <v>23</v>
      </c>
      <c r="H1067">
        <v>1107</v>
      </c>
      <c r="I1067">
        <v>10</v>
      </c>
      <c r="J1067">
        <v>33</v>
      </c>
      <c r="K1067">
        <v>0.991047448522829</v>
      </c>
      <c r="L1067">
        <v>0.97105263157894695</v>
      </c>
      <c r="M1067">
        <v>0.97982456140350804</v>
      </c>
      <c r="N1067">
        <v>0.98094816127603002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915</v>
      </c>
      <c r="F1068">
        <v>869</v>
      </c>
      <c r="G1068">
        <v>46</v>
      </c>
      <c r="H1068">
        <v>802</v>
      </c>
      <c r="I1068">
        <v>113</v>
      </c>
      <c r="J1068">
        <v>67</v>
      </c>
      <c r="K1068">
        <v>0.87650273224043695</v>
      </c>
      <c r="L1068">
        <v>0.92289988492520103</v>
      </c>
      <c r="M1068">
        <v>1.0529344073647799</v>
      </c>
      <c r="N1068">
        <v>0.89910313901345196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257</v>
      </c>
      <c r="F1069">
        <v>247</v>
      </c>
      <c r="G1069">
        <v>10</v>
      </c>
      <c r="H1069">
        <v>180</v>
      </c>
      <c r="I1069">
        <v>77</v>
      </c>
      <c r="J1069">
        <v>67</v>
      </c>
      <c r="K1069">
        <v>0.70038910505836505</v>
      </c>
      <c r="L1069">
        <v>0.72874493927125505</v>
      </c>
      <c r="M1069">
        <v>1.0404858299595099</v>
      </c>
      <c r="N1069">
        <v>0.71428571428571397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1131</v>
      </c>
      <c r="F1070">
        <v>1140</v>
      </c>
      <c r="G1070">
        <v>9</v>
      </c>
      <c r="H1070">
        <v>1126</v>
      </c>
      <c r="I1070">
        <v>5</v>
      </c>
      <c r="J1070">
        <v>14</v>
      </c>
      <c r="K1070">
        <v>0.99557913351016802</v>
      </c>
      <c r="L1070">
        <v>0.987719298245614</v>
      </c>
      <c r="M1070">
        <v>0.99210526315789405</v>
      </c>
      <c r="N1070">
        <v>0.99163364156759104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875</v>
      </c>
      <c r="F1071">
        <v>869</v>
      </c>
      <c r="G1071">
        <v>6</v>
      </c>
      <c r="H1071">
        <v>782</v>
      </c>
      <c r="I1071">
        <v>93</v>
      </c>
      <c r="J1071">
        <v>87</v>
      </c>
      <c r="K1071">
        <v>0.89371428571428502</v>
      </c>
      <c r="L1071">
        <v>0.89988492520137997</v>
      </c>
      <c r="M1071">
        <v>1.00690448791714</v>
      </c>
      <c r="N1071">
        <v>0.89678899082568797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254</v>
      </c>
      <c r="F1072">
        <v>247</v>
      </c>
      <c r="G1072">
        <v>7</v>
      </c>
      <c r="H1072">
        <v>186</v>
      </c>
      <c r="I1072">
        <v>68</v>
      </c>
      <c r="J1072">
        <v>61</v>
      </c>
      <c r="K1072">
        <v>0.73228346456692905</v>
      </c>
      <c r="L1072">
        <v>0.75303643724696301</v>
      </c>
      <c r="M1072">
        <v>1.0283400809716501</v>
      </c>
      <c r="N1072">
        <v>0.74251497005987999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992</v>
      </c>
      <c r="F1073">
        <v>997</v>
      </c>
      <c r="G1073">
        <v>5</v>
      </c>
      <c r="H1073">
        <v>984</v>
      </c>
      <c r="I1073">
        <v>8</v>
      </c>
      <c r="J1073">
        <v>13</v>
      </c>
      <c r="K1073">
        <v>0.99193548387096697</v>
      </c>
      <c r="L1073">
        <v>0.98696088264794302</v>
      </c>
      <c r="M1073">
        <v>0.99498495486459304</v>
      </c>
      <c r="N1073">
        <v>0.98944193061840102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804</v>
      </c>
      <c r="F1074">
        <v>810</v>
      </c>
      <c r="G1074">
        <v>6</v>
      </c>
      <c r="H1074">
        <v>728</v>
      </c>
      <c r="I1074">
        <v>76</v>
      </c>
      <c r="J1074">
        <v>82</v>
      </c>
      <c r="K1074">
        <v>0.90547263681592005</v>
      </c>
      <c r="L1074">
        <v>0.89876543209876503</v>
      </c>
      <c r="M1074">
        <v>0.99259259259259203</v>
      </c>
      <c r="N1074">
        <v>0.90210656753407603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252</v>
      </c>
      <c r="F1075">
        <v>250</v>
      </c>
      <c r="G1075">
        <v>2</v>
      </c>
      <c r="H1075">
        <v>163</v>
      </c>
      <c r="I1075">
        <v>89</v>
      </c>
      <c r="J1075">
        <v>87</v>
      </c>
      <c r="K1075">
        <v>0.64682539682539597</v>
      </c>
      <c r="L1075">
        <v>0.65200000000000002</v>
      </c>
      <c r="M1075">
        <v>1.008</v>
      </c>
      <c r="N1075">
        <v>0.64940239043824699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974</v>
      </c>
      <c r="F1076">
        <v>997</v>
      </c>
      <c r="G1076">
        <v>23</v>
      </c>
      <c r="H1076">
        <v>964</v>
      </c>
      <c r="I1076">
        <v>10</v>
      </c>
      <c r="J1076">
        <v>33</v>
      </c>
      <c r="K1076">
        <v>0.98973305954825397</v>
      </c>
      <c r="L1076">
        <v>0.96690070210631895</v>
      </c>
      <c r="M1076">
        <v>0.97693079237713099</v>
      </c>
      <c r="N1076">
        <v>0.97818366311516902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801</v>
      </c>
      <c r="F1077">
        <v>810</v>
      </c>
      <c r="G1077">
        <v>9</v>
      </c>
      <c r="H1077">
        <v>733</v>
      </c>
      <c r="I1077">
        <v>68</v>
      </c>
      <c r="J1077">
        <v>77</v>
      </c>
      <c r="K1077">
        <v>0.91510611735330805</v>
      </c>
      <c r="L1077">
        <v>0.904938271604938</v>
      </c>
      <c r="M1077">
        <v>0.98888888888888804</v>
      </c>
      <c r="N1077">
        <v>0.90999379267535596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234</v>
      </c>
      <c r="F1078">
        <v>250</v>
      </c>
      <c r="G1078">
        <v>16</v>
      </c>
      <c r="H1078">
        <v>172</v>
      </c>
      <c r="I1078">
        <v>62</v>
      </c>
      <c r="J1078">
        <v>78</v>
      </c>
      <c r="K1078">
        <v>0.73504273504273498</v>
      </c>
      <c r="L1078">
        <v>0.68799999999999994</v>
      </c>
      <c r="M1078">
        <v>0.93600000000000005</v>
      </c>
      <c r="N1078">
        <v>0.71074380165289197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995</v>
      </c>
      <c r="F1079">
        <v>997</v>
      </c>
      <c r="G1079">
        <v>2</v>
      </c>
      <c r="H1079">
        <v>992</v>
      </c>
      <c r="I1079">
        <v>3</v>
      </c>
      <c r="J1079">
        <v>5</v>
      </c>
      <c r="K1079">
        <v>0.99698492462311505</v>
      </c>
      <c r="L1079">
        <v>0.99498495486459304</v>
      </c>
      <c r="M1079">
        <v>0.99799398194583699</v>
      </c>
      <c r="N1079">
        <v>0.99598393574297195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810</v>
      </c>
      <c r="F1080">
        <v>810</v>
      </c>
      <c r="G1080">
        <v>0</v>
      </c>
      <c r="H1080">
        <v>741</v>
      </c>
      <c r="I1080">
        <v>69</v>
      </c>
      <c r="J1080">
        <v>69</v>
      </c>
      <c r="K1080">
        <v>0.91481481481481397</v>
      </c>
      <c r="L1080">
        <v>0.91481481481481397</v>
      </c>
      <c r="M1080">
        <v>1</v>
      </c>
      <c r="N1080">
        <v>0.91481481481481397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260</v>
      </c>
      <c r="F1081">
        <v>250</v>
      </c>
      <c r="G1081">
        <v>10</v>
      </c>
      <c r="H1081">
        <v>181</v>
      </c>
      <c r="I1081">
        <v>79</v>
      </c>
      <c r="J1081">
        <v>69</v>
      </c>
      <c r="K1081">
        <v>0.69615384615384601</v>
      </c>
      <c r="L1081">
        <v>0.72399999999999998</v>
      </c>
      <c r="M1081">
        <v>1.04</v>
      </c>
      <c r="N1081">
        <v>0.70980392156862704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941</v>
      </c>
      <c r="F1082">
        <v>937</v>
      </c>
      <c r="G1082">
        <v>4</v>
      </c>
      <c r="H1082">
        <v>931</v>
      </c>
      <c r="I1082">
        <v>10</v>
      </c>
      <c r="J1082">
        <v>6</v>
      </c>
      <c r="K1082">
        <v>0.989373007438894</v>
      </c>
      <c r="L1082">
        <v>0.99359658484525004</v>
      </c>
      <c r="M1082">
        <v>1.00426894343649</v>
      </c>
      <c r="N1082">
        <v>0.99148029818956296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702</v>
      </c>
      <c r="F1083">
        <v>703</v>
      </c>
      <c r="G1083">
        <v>1</v>
      </c>
      <c r="H1083">
        <v>596</v>
      </c>
      <c r="I1083">
        <v>106</v>
      </c>
      <c r="J1083">
        <v>107</v>
      </c>
      <c r="K1083">
        <v>0.84900284900284895</v>
      </c>
      <c r="L1083">
        <v>0.84779516358463702</v>
      </c>
      <c r="M1083">
        <v>0.99857752489331397</v>
      </c>
      <c r="N1083">
        <v>0.84839857651245498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190</v>
      </c>
      <c r="F1084">
        <v>199</v>
      </c>
      <c r="G1084">
        <v>9</v>
      </c>
      <c r="H1084">
        <v>142</v>
      </c>
      <c r="I1084">
        <v>48</v>
      </c>
      <c r="J1084">
        <v>57</v>
      </c>
      <c r="K1084">
        <v>0.74736842105263102</v>
      </c>
      <c r="L1084">
        <v>0.71356783919597899</v>
      </c>
      <c r="M1084">
        <v>0.95477386934673303</v>
      </c>
      <c r="N1084">
        <v>0.73007712082262199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939</v>
      </c>
      <c r="F1085">
        <v>937</v>
      </c>
      <c r="G1085">
        <v>2</v>
      </c>
      <c r="H1085">
        <v>919</v>
      </c>
      <c r="I1085">
        <v>20</v>
      </c>
      <c r="J1085">
        <v>18</v>
      </c>
      <c r="K1085">
        <v>0.97870074547390795</v>
      </c>
      <c r="L1085">
        <v>0.98078975453575201</v>
      </c>
      <c r="M1085">
        <v>1.0021344717182401</v>
      </c>
      <c r="N1085">
        <v>0.97974413646055403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647</v>
      </c>
      <c r="F1086">
        <v>703</v>
      </c>
      <c r="G1086">
        <v>56</v>
      </c>
      <c r="H1086">
        <v>565</v>
      </c>
      <c r="I1086">
        <v>82</v>
      </c>
      <c r="J1086">
        <v>138</v>
      </c>
      <c r="K1086">
        <v>0.873261205564142</v>
      </c>
      <c r="L1086">
        <v>0.80369843527738205</v>
      </c>
      <c r="M1086">
        <v>0.920341394025604</v>
      </c>
      <c r="N1086">
        <v>0.83703703703703702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177</v>
      </c>
      <c r="F1087">
        <v>199</v>
      </c>
      <c r="G1087">
        <v>22</v>
      </c>
      <c r="H1087">
        <v>137</v>
      </c>
      <c r="I1087">
        <v>40</v>
      </c>
      <c r="J1087">
        <v>62</v>
      </c>
      <c r="K1087">
        <v>0.774011299435028</v>
      </c>
      <c r="L1087">
        <v>0.68844221105527603</v>
      </c>
      <c r="M1087">
        <v>0.88944723618090404</v>
      </c>
      <c r="N1087">
        <v>0.72872340425531901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934</v>
      </c>
      <c r="F1088">
        <v>937</v>
      </c>
      <c r="G1088">
        <v>3</v>
      </c>
      <c r="H1088">
        <v>926</v>
      </c>
      <c r="I1088">
        <v>8</v>
      </c>
      <c r="J1088">
        <v>11</v>
      </c>
      <c r="K1088">
        <v>0.99143468950749403</v>
      </c>
      <c r="L1088">
        <v>0.98826040554962602</v>
      </c>
      <c r="M1088">
        <v>0.99679829242262497</v>
      </c>
      <c r="N1088">
        <v>0.98984500267236697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710</v>
      </c>
      <c r="F1089">
        <v>703</v>
      </c>
      <c r="G1089">
        <v>7</v>
      </c>
      <c r="H1089">
        <v>611</v>
      </c>
      <c r="I1089">
        <v>99</v>
      </c>
      <c r="J1089">
        <v>92</v>
      </c>
      <c r="K1089">
        <v>0.86056338028168999</v>
      </c>
      <c r="L1089">
        <v>0.869132290184921</v>
      </c>
      <c r="M1089">
        <v>1.00995732574679</v>
      </c>
      <c r="N1089">
        <v>0.86482661004953898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192</v>
      </c>
      <c r="F1090">
        <v>199</v>
      </c>
      <c r="G1090">
        <v>7</v>
      </c>
      <c r="H1090">
        <v>143</v>
      </c>
      <c r="I1090">
        <v>49</v>
      </c>
      <c r="J1090">
        <v>56</v>
      </c>
      <c r="K1090">
        <v>0.74479166666666596</v>
      </c>
      <c r="L1090">
        <v>0.71859296482412005</v>
      </c>
      <c r="M1090">
        <v>0.96482412060301503</v>
      </c>
      <c r="N1090">
        <v>0.73145780051150799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1195</v>
      </c>
      <c r="F1091">
        <v>1224</v>
      </c>
      <c r="G1091">
        <v>29</v>
      </c>
      <c r="H1091">
        <v>1186</v>
      </c>
      <c r="I1091">
        <v>9</v>
      </c>
      <c r="J1091">
        <v>38</v>
      </c>
      <c r="K1091">
        <v>0.99246861924686103</v>
      </c>
      <c r="L1091">
        <v>0.96895424836601296</v>
      </c>
      <c r="M1091">
        <v>0.97630718954248297</v>
      </c>
      <c r="N1091">
        <v>0.98057048367093802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579</v>
      </c>
      <c r="F1092">
        <v>647</v>
      </c>
      <c r="G1092">
        <v>68</v>
      </c>
      <c r="H1092">
        <v>542</v>
      </c>
      <c r="I1092">
        <v>37</v>
      </c>
      <c r="J1092">
        <v>105</v>
      </c>
      <c r="K1092">
        <v>0.93609671848013798</v>
      </c>
      <c r="L1092">
        <v>0.83771251931993795</v>
      </c>
      <c r="M1092">
        <v>0.894899536321483</v>
      </c>
      <c r="N1092">
        <v>0.88417618270799303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206</v>
      </c>
      <c r="F1093">
        <v>217</v>
      </c>
      <c r="G1093">
        <v>11</v>
      </c>
      <c r="H1093">
        <v>131</v>
      </c>
      <c r="I1093">
        <v>75</v>
      </c>
      <c r="J1093">
        <v>86</v>
      </c>
      <c r="K1093">
        <v>0.63592233009708699</v>
      </c>
      <c r="L1093">
        <v>0.60368663594469996</v>
      </c>
      <c r="M1093">
        <v>0.94930875576036799</v>
      </c>
      <c r="N1093">
        <v>0.619385342789598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1194</v>
      </c>
      <c r="F1094">
        <v>1224</v>
      </c>
      <c r="G1094">
        <v>30</v>
      </c>
      <c r="H1094">
        <v>1186</v>
      </c>
      <c r="I1094">
        <v>8</v>
      </c>
      <c r="J1094">
        <v>38</v>
      </c>
      <c r="K1094">
        <v>0.993299832495812</v>
      </c>
      <c r="L1094">
        <v>0.96895424836601296</v>
      </c>
      <c r="M1094">
        <v>0.97549019607843102</v>
      </c>
      <c r="N1094">
        <v>0.98097601323407702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632</v>
      </c>
      <c r="F1095">
        <v>647</v>
      </c>
      <c r="G1095">
        <v>15</v>
      </c>
      <c r="H1095">
        <v>592</v>
      </c>
      <c r="I1095">
        <v>40</v>
      </c>
      <c r="J1095">
        <v>55</v>
      </c>
      <c r="K1095">
        <v>0.936708860759493</v>
      </c>
      <c r="L1095">
        <v>0.91499227202472899</v>
      </c>
      <c r="M1095">
        <v>0.97681607418856198</v>
      </c>
      <c r="N1095">
        <v>0.92572322126661399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207</v>
      </c>
      <c r="F1096">
        <v>217</v>
      </c>
      <c r="G1096">
        <v>10</v>
      </c>
      <c r="H1096">
        <v>153</v>
      </c>
      <c r="I1096">
        <v>54</v>
      </c>
      <c r="J1096">
        <v>64</v>
      </c>
      <c r="K1096">
        <v>0.73913043478260798</v>
      </c>
      <c r="L1096">
        <v>0.70506912442396297</v>
      </c>
      <c r="M1096">
        <v>0.953917050691244</v>
      </c>
      <c r="N1096">
        <v>0.72169811320754695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1228</v>
      </c>
      <c r="F1097">
        <v>1224</v>
      </c>
      <c r="G1097">
        <v>4</v>
      </c>
      <c r="H1097">
        <v>1213</v>
      </c>
      <c r="I1097">
        <v>15</v>
      </c>
      <c r="J1097">
        <v>11</v>
      </c>
      <c r="K1097">
        <v>0.98778501628664495</v>
      </c>
      <c r="L1097">
        <v>0.99101307189542398</v>
      </c>
      <c r="M1097">
        <v>1.0032679738562</v>
      </c>
      <c r="N1097">
        <v>0.98939641109298504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644</v>
      </c>
      <c r="F1098">
        <v>647</v>
      </c>
      <c r="G1098">
        <v>3</v>
      </c>
      <c r="H1098">
        <v>599</v>
      </c>
      <c r="I1098">
        <v>45</v>
      </c>
      <c r="J1098">
        <v>48</v>
      </c>
      <c r="K1098">
        <v>0.93012422360248403</v>
      </c>
      <c r="L1098">
        <v>0.92581143740339999</v>
      </c>
      <c r="M1098">
        <v>0.99536321483771195</v>
      </c>
      <c r="N1098">
        <v>0.92796281951975201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218</v>
      </c>
      <c r="F1099">
        <v>217</v>
      </c>
      <c r="G1099">
        <v>1</v>
      </c>
      <c r="H1099">
        <v>161</v>
      </c>
      <c r="I1099">
        <v>57</v>
      </c>
      <c r="J1099">
        <v>56</v>
      </c>
      <c r="K1099">
        <v>0.73853211009174302</v>
      </c>
      <c r="L1099">
        <v>0.74193548387096697</v>
      </c>
      <c r="M1099">
        <v>1.0046082949308699</v>
      </c>
      <c r="N1099">
        <v>0.740229885057471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1053</v>
      </c>
      <c r="F1100">
        <v>1053</v>
      </c>
      <c r="G1100">
        <v>0</v>
      </c>
      <c r="H1100">
        <v>1039</v>
      </c>
      <c r="I1100">
        <v>14</v>
      </c>
      <c r="J1100">
        <v>14</v>
      </c>
      <c r="K1100">
        <v>0.98670465337131996</v>
      </c>
      <c r="L1100">
        <v>0.98670465337131996</v>
      </c>
      <c r="M1100">
        <v>1</v>
      </c>
      <c r="N1100">
        <v>0.98670465337131996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691</v>
      </c>
      <c r="F1101">
        <v>716</v>
      </c>
      <c r="G1101">
        <v>25</v>
      </c>
      <c r="H1101">
        <v>622</v>
      </c>
      <c r="I1101">
        <v>69</v>
      </c>
      <c r="J1101">
        <v>94</v>
      </c>
      <c r="K1101">
        <v>0.90014471780028904</v>
      </c>
      <c r="L1101">
        <v>0.86871508379888196</v>
      </c>
      <c r="M1101">
        <v>0.96508379888268103</v>
      </c>
      <c r="N1101">
        <v>0.88415067519545099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224</v>
      </c>
      <c r="F1102">
        <v>224</v>
      </c>
      <c r="G1102">
        <v>0</v>
      </c>
      <c r="H1102">
        <v>153</v>
      </c>
      <c r="I1102">
        <v>71</v>
      </c>
      <c r="J1102">
        <v>71</v>
      </c>
      <c r="K1102">
        <v>0.68303571428571397</v>
      </c>
      <c r="L1102">
        <v>0.68303571428571397</v>
      </c>
      <c r="M1102">
        <v>1</v>
      </c>
      <c r="N1102">
        <v>0.68303571428571397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1023</v>
      </c>
      <c r="F1103">
        <v>1053</v>
      </c>
      <c r="G1103">
        <v>30</v>
      </c>
      <c r="H1103">
        <v>1007</v>
      </c>
      <c r="I1103">
        <v>16</v>
      </c>
      <c r="J1103">
        <v>46</v>
      </c>
      <c r="K1103">
        <v>0.98435972629520996</v>
      </c>
      <c r="L1103">
        <v>0.956315289648623</v>
      </c>
      <c r="M1103">
        <v>0.97150997150997098</v>
      </c>
      <c r="N1103">
        <v>0.97013487475915205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739</v>
      </c>
      <c r="F1104">
        <v>716</v>
      </c>
      <c r="G1104">
        <v>23</v>
      </c>
      <c r="H1104">
        <v>655</v>
      </c>
      <c r="I1104">
        <v>84</v>
      </c>
      <c r="J1104">
        <v>61</v>
      </c>
      <c r="K1104">
        <v>0.88633288227334195</v>
      </c>
      <c r="L1104">
        <v>0.91480446927374304</v>
      </c>
      <c r="M1104">
        <v>1.0321229050279299</v>
      </c>
      <c r="N1104">
        <v>0.90034364261168298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210</v>
      </c>
      <c r="F1105">
        <v>224</v>
      </c>
      <c r="G1105">
        <v>14</v>
      </c>
      <c r="H1105">
        <v>161</v>
      </c>
      <c r="I1105">
        <v>49</v>
      </c>
      <c r="J1105">
        <v>63</v>
      </c>
      <c r="K1105">
        <v>0.76666666666666605</v>
      </c>
      <c r="L1105">
        <v>0.71875</v>
      </c>
      <c r="M1105">
        <v>0.9375</v>
      </c>
      <c r="N1105">
        <v>0.74193548387096697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1048</v>
      </c>
      <c r="F1106">
        <v>1053</v>
      </c>
      <c r="G1106">
        <v>5</v>
      </c>
      <c r="H1106">
        <v>1044</v>
      </c>
      <c r="I1106">
        <v>4</v>
      </c>
      <c r="J1106">
        <v>9</v>
      </c>
      <c r="K1106">
        <v>0.99618320610686995</v>
      </c>
      <c r="L1106">
        <v>0.99145299145299104</v>
      </c>
      <c r="M1106">
        <v>0.99525166191832803</v>
      </c>
      <c r="N1106">
        <v>0.99381247025226005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708</v>
      </c>
      <c r="F1107">
        <v>716</v>
      </c>
      <c r="G1107">
        <v>8</v>
      </c>
      <c r="H1107">
        <v>639</v>
      </c>
      <c r="I1107">
        <v>69</v>
      </c>
      <c r="J1107">
        <v>77</v>
      </c>
      <c r="K1107">
        <v>0.90254237288135597</v>
      </c>
      <c r="L1107">
        <v>0.89245810055865904</v>
      </c>
      <c r="M1107">
        <v>0.988826815642458</v>
      </c>
      <c r="N1107">
        <v>0.89747191011235905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216</v>
      </c>
      <c r="F1108">
        <v>224</v>
      </c>
      <c r="G1108">
        <v>8</v>
      </c>
      <c r="H1108">
        <v>154</v>
      </c>
      <c r="I1108">
        <v>62</v>
      </c>
      <c r="J1108">
        <v>70</v>
      </c>
      <c r="K1108">
        <v>0.71296296296296202</v>
      </c>
      <c r="L1108">
        <v>0.6875</v>
      </c>
      <c r="M1108">
        <v>0.96428571428571397</v>
      </c>
      <c r="N1108">
        <v>0.7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1131</v>
      </c>
      <c r="F1109">
        <v>1101</v>
      </c>
      <c r="G1109">
        <v>30</v>
      </c>
      <c r="H1109">
        <v>1095</v>
      </c>
      <c r="I1109">
        <v>36</v>
      </c>
      <c r="J1109">
        <v>6</v>
      </c>
      <c r="K1109">
        <v>0.96816976127320897</v>
      </c>
      <c r="L1109">
        <v>0.99455040871934597</v>
      </c>
      <c r="M1109">
        <v>1.0272479564032599</v>
      </c>
      <c r="N1109">
        <v>0.98118279569892397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600</v>
      </c>
      <c r="F1110">
        <v>614</v>
      </c>
      <c r="G1110">
        <v>14</v>
      </c>
      <c r="H1110">
        <v>516</v>
      </c>
      <c r="I1110">
        <v>84</v>
      </c>
      <c r="J1110">
        <v>98</v>
      </c>
      <c r="K1110">
        <v>0.86</v>
      </c>
      <c r="L1110">
        <v>0.84039087947882696</v>
      </c>
      <c r="M1110">
        <v>0.97719869706840301</v>
      </c>
      <c r="N1110">
        <v>0.85008237232289896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216</v>
      </c>
      <c r="F1111">
        <v>228</v>
      </c>
      <c r="G1111">
        <v>12</v>
      </c>
      <c r="H1111">
        <v>142</v>
      </c>
      <c r="I1111">
        <v>74</v>
      </c>
      <c r="J1111">
        <v>86</v>
      </c>
      <c r="K1111">
        <v>0.657407407407407</v>
      </c>
      <c r="L1111">
        <v>0.62280701754385903</v>
      </c>
      <c r="M1111">
        <v>0.94736842105263097</v>
      </c>
      <c r="N1111">
        <v>0.63963963963963899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1082</v>
      </c>
      <c r="F1112">
        <v>1101</v>
      </c>
      <c r="G1112">
        <v>19</v>
      </c>
      <c r="H1112">
        <v>1073</v>
      </c>
      <c r="I1112">
        <v>9</v>
      </c>
      <c r="J1112">
        <v>28</v>
      </c>
      <c r="K1112">
        <v>0.99168207024029498</v>
      </c>
      <c r="L1112">
        <v>0.97456857402361396</v>
      </c>
      <c r="M1112">
        <v>0.98274296094459501</v>
      </c>
      <c r="N1112">
        <v>0.98305084745762705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615</v>
      </c>
      <c r="F1113">
        <v>614</v>
      </c>
      <c r="G1113">
        <v>1</v>
      </c>
      <c r="H1113">
        <v>543</v>
      </c>
      <c r="I1113">
        <v>72</v>
      </c>
      <c r="J1113">
        <v>71</v>
      </c>
      <c r="K1113">
        <v>0.88292682926829202</v>
      </c>
      <c r="L1113">
        <v>0.88436482084690504</v>
      </c>
      <c r="M1113">
        <v>1.00162866449511</v>
      </c>
      <c r="N1113">
        <v>0.88364524003254596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226</v>
      </c>
      <c r="F1114">
        <v>228</v>
      </c>
      <c r="G1114">
        <v>2</v>
      </c>
      <c r="H1114">
        <v>168</v>
      </c>
      <c r="I1114">
        <v>58</v>
      </c>
      <c r="J1114">
        <v>60</v>
      </c>
      <c r="K1114">
        <v>0.74336283185840701</v>
      </c>
      <c r="L1114">
        <v>0.73684210526315697</v>
      </c>
      <c r="M1114">
        <v>0.99122807017543801</v>
      </c>
      <c r="N1114">
        <v>0.740088105726872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1096</v>
      </c>
      <c r="F1115">
        <v>1101</v>
      </c>
      <c r="G1115">
        <v>5</v>
      </c>
      <c r="H1115">
        <v>1091</v>
      </c>
      <c r="I1115">
        <v>5</v>
      </c>
      <c r="J1115">
        <v>10</v>
      </c>
      <c r="K1115">
        <v>0.99543795620437903</v>
      </c>
      <c r="L1115">
        <v>0.99091734786557595</v>
      </c>
      <c r="M1115">
        <v>0.99545867393278797</v>
      </c>
      <c r="N1115">
        <v>0.99317250796540701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602</v>
      </c>
      <c r="F1116">
        <v>614</v>
      </c>
      <c r="G1116">
        <v>12</v>
      </c>
      <c r="H1116">
        <v>532</v>
      </c>
      <c r="I1116">
        <v>70</v>
      </c>
      <c r="J1116">
        <v>82</v>
      </c>
      <c r="K1116">
        <v>0.88372093023255804</v>
      </c>
      <c r="L1116">
        <v>0.86644951140065096</v>
      </c>
      <c r="M1116">
        <v>0.98045602605863102</v>
      </c>
      <c r="N1116">
        <v>0.874999999999999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230</v>
      </c>
      <c r="F1117">
        <v>228</v>
      </c>
      <c r="G1117">
        <v>2</v>
      </c>
      <c r="H1117">
        <v>168</v>
      </c>
      <c r="I1117">
        <v>62</v>
      </c>
      <c r="J1117">
        <v>60</v>
      </c>
      <c r="K1117">
        <v>0.73043478260869499</v>
      </c>
      <c r="L1117">
        <v>0.73684210526315697</v>
      </c>
      <c r="M1117">
        <v>1.0087719298245601</v>
      </c>
      <c r="N1117">
        <v>0.73362445414847099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1046</v>
      </c>
      <c r="F1118">
        <v>1044</v>
      </c>
      <c r="G1118">
        <v>2</v>
      </c>
      <c r="H1118">
        <v>1037</v>
      </c>
      <c r="I1118">
        <v>9</v>
      </c>
      <c r="J1118">
        <v>7</v>
      </c>
      <c r="K1118">
        <v>0.99139579349904305</v>
      </c>
      <c r="L1118">
        <v>0.99329501915708796</v>
      </c>
      <c r="M1118">
        <v>1.0019157088122601</v>
      </c>
      <c r="N1118">
        <v>0.99234449760765497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703</v>
      </c>
      <c r="F1119">
        <v>668</v>
      </c>
      <c r="G1119">
        <v>35</v>
      </c>
      <c r="H1119">
        <v>607</v>
      </c>
      <c r="I1119">
        <v>96</v>
      </c>
      <c r="J1119">
        <v>61</v>
      </c>
      <c r="K1119">
        <v>0.863442389758179</v>
      </c>
      <c r="L1119">
        <v>0.90868263473053801</v>
      </c>
      <c r="M1119">
        <v>1.05239520958083</v>
      </c>
      <c r="N1119">
        <v>0.88548504741064904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225</v>
      </c>
      <c r="F1120">
        <v>217</v>
      </c>
      <c r="G1120">
        <v>8</v>
      </c>
      <c r="H1120">
        <v>147</v>
      </c>
      <c r="I1120">
        <v>78</v>
      </c>
      <c r="J1120">
        <v>70</v>
      </c>
      <c r="K1120">
        <v>0.65333333333333299</v>
      </c>
      <c r="L1120">
        <v>0.67741935483870896</v>
      </c>
      <c r="M1120">
        <v>1.036866359447</v>
      </c>
      <c r="N1120">
        <v>0.66515837104072395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1035</v>
      </c>
      <c r="F1121">
        <v>1044</v>
      </c>
      <c r="G1121">
        <v>9</v>
      </c>
      <c r="H1121">
        <v>1026</v>
      </c>
      <c r="I1121">
        <v>9</v>
      </c>
      <c r="J1121">
        <v>18</v>
      </c>
      <c r="K1121">
        <v>0.99130434782608701</v>
      </c>
      <c r="L1121">
        <v>0.98275862068965503</v>
      </c>
      <c r="M1121">
        <v>0.99137931034482696</v>
      </c>
      <c r="N1121">
        <v>0.98701298701298601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706</v>
      </c>
      <c r="F1122">
        <v>668</v>
      </c>
      <c r="G1122">
        <v>38</v>
      </c>
      <c r="H1122">
        <v>603</v>
      </c>
      <c r="I1122">
        <v>103</v>
      </c>
      <c r="J1122">
        <v>65</v>
      </c>
      <c r="K1122">
        <v>0.85410764872521205</v>
      </c>
      <c r="L1122">
        <v>0.90269461077844304</v>
      </c>
      <c r="M1122">
        <v>1.05688622754491</v>
      </c>
      <c r="N1122">
        <v>0.877729257641921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204</v>
      </c>
      <c r="F1123">
        <v>217</v>
      </c>
      <c r="G1123">
        <v>13</v>
      </c>
      <c r="H1123">
        <v>153</v>
      </c>
      <c r="I1123">
        <v>51</v>
      </c>
      <c r="J1123">
        <v>64</v>
      </c>
      <c r="K1123">
        <v>0.75</v>
      </c>
      <c r="L1123">
        <v>0.70506912442396297</v>
      </c>
      <c r="M1123">
        <v>0.94009216589861699</v>
      </c>
      <c r="N1123">
        <v>0.72684085510688801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1038</v>
      </c>
      <c r="F1124">
        <v>1044</v>
      </c>
      <c r="G1124">
        <v>6</v>
      </c>
      <c r="H1124">
        <v>1035</v>
      </c>
      <c r="I1124">
        <v>3</v>
      </c>
      <c r="J1124">
        <v>9</v>
      </c>
      <c r="K1124">
        <v>0.99710982658959502</v>
      </c>
      <c r="L1124">
        <v>0.99137931034482696</v>
      </c>
      <c r="M1124">
        <v>0.99425287356321801</v>
      </c>
      <c r="N1124">
        <v>0.99423631123919298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670</v>
      </c>
      <c r="F1125">
        <v>668</v>
      </c>
      <c r="G1125">
        <v>2</v>
      </c>
      <c r="H1125">
        <v>589</v>
      </c>
      <c r="I1125">
        <v>81</v>
      </c>
      <c r="J1125">
        <v>79</v>
      </c>
      <c r="K1125">
        <v>0.87910447761193999</v>
      </c>
      <c r="L1125">
        <v>0.88173652694610705</v>
      </c>
      <c r="M1125">
        <v>1.0029940119760401</v>
      </c>
      <c r="N1125">
        <v>0.88041853512705504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216</v>
      </c>
      <c r="F1126">
        <v>217</v>
      </c>
      <c r="G1126">
        <v>1</v>
      </c>
      <c r="H1126">
        <v>156</v>
      </c>
      <c r="I1126">
        <v>60</v>
      </c>
      <c r="J1126">
        <v>61</v>
      </c>
      <c r="K1126">
        <v>0.72222222222222199</v>
      </c>
      <c r="L1126">
        <v>0.71889400921658897</v>
      </c>
      <c r="M1126">
        <v>0.995391705069124</v>
      </c>
      <c r="N1126">
        <v>0.72055427251731996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934</v>
      </c>
      <c r="F1127">
        <v>915</v>
      </c>
      <c r="G1127">
        <v>19</v>
      </c>
      <c r="H1127">
        <v>913</v>
      </c>
      <c r="I1127">
        <v>21</v>
      </c>
      <c r="J1127">
        <v>2</v>
      </c>
      <c r="K1127">
        <v>0.97751605995717294</v>
      </c>
      <c r="L1127">
        <v>0.99781420765027296</v>
      </c>
      <c r="M1127">
        <v>1.0207650273224</v>
      </c>
      <c r="N1127">
        <v>0.98756084369929698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688</v>
      </c>
      <c r="F1128">
        <v>701</v>
      </c>
      <c r="G1128">
        <v>13</v>
      </c>
      <c r="H1128">
        <v>622</v>
      </c>
      <c r="I1128">
        <v>66</v>
      </c>
      <c r="J1128">
        <v>79</v>
      </c>
      <c r="K1128">
        <v>0.90406976744185996</v>
      </c>
      <c r="L1128">
        <v>0.88730385164051295</v>
      </c>
      <c r="M1128">
        <v>0.98145506419400796</v>
      </c>
      <c r="N1128">
        <v>0.89560835133189298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185</v>
      </c>
      <c r="F1129">
        <v>195</v>
      </c>
      <c r="G1129">
        <v>10</v>
      </c>
      <c r="H1129">
        <v>125</v>
      </c>
      <c r="I1129">
        <v>60</v>
      </c>
      <c r="J1129">
        <v>70</v>
      </c>
      <c r="K1129">
        <v>0.67567567567567499</v>
      </c>
      <c r="L1129">
        <v>0.64102564102564097</v>
      </c>
      <c r="M1129">
        <v>0.94871794871794801</v>
      </c>
      <c r="N1129">
        <v>0.65789473684210498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923</v>
      </c>
      <c r="F1130">
        <v>915</v>
      </c>
      <c r="G1130">
        <v>8</v>
      </c>
      <c r="H1130">
        <v>904</v>
      </c>
      <c r="I1130">
        <v>19</v>
      </c>
      <c r="J1130">
        <v>11</v>
      </c>
      <c r="K1130">
        <v>0.97941495124593703</v>
      </c>
      <c r="L1130">
        <v>0.98797814207650203</v>
      </c>
      <c r="M1130">
        <v>1.0087431693989</v>
      </c>
      <c r="N1130">
        <v>0.98367791077257805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737</v>
      </c>
      <c r="F1131">
        <v>701</v>
      </c>
      <c r="G1131">
        <v>36</v>
      </c>
      <c r="H1131">
        <v>657</v>
      </c>
      <c r="I1131">
        <v>80</v>
      </c>
      <c r="J1131">
        <v>44</v>
      </c>
      <c r="K1131">
        <v>0.89145183175033904</v>
      </c>
      <c r="L1131">
        <v>0.93723252496433596</v>
      </c>
      <c r="M1131">
        <v>1.0513552068473599</v>
      </c>
      <c r="N1131">
        <v>0.91376912378303199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178</v>
      </c>
      <c r="F1132">
        <v>195</v>
      </c>
      <c r="G1132">
        <v>17</v>
      </c>
      <c r="H1132">
        <v>122</v>
      </c>
      <c r="I1132">
        <v>56</v>
      </c>
      <c r="J1132">
        <v>73</v>
      </c>
      <c r="K1132">
        <v>0.68539325842696597</v>
      </c>
      <c r="L1132">
        <v>0.62564102564102497</v>
      </c>
      <c r="M1132">
        <v>0.91282051282051202</v>
      </c>
      <c r="N1132">
        <v>0.65415549597855205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910</v>
      </c>
      <c r="F1133">
        <v>915</v>
      </c>
      <c r="G1133">
        <v>5</v>
      </c>
      <c r="H1133">
        <v>906</v>
      </c>
      <c r="I1133">
        <v>4</v>
      </c>
      <c r="J1133">
        <v>9</v>
      </c>
      <c r="K1133">
        <v>0.99560439560439495</v>
      </c>
      <c r="L1133">
        <v>0.99016393442622896</v>
      </c>
      <c r="M1133">
        <v>0.99453551912568305</v>
      </c>
      <c r="N1133">
        <v>0.99287671232876695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707</v>
      </c>
      <c r="F1134">
        <v>701</v>
      </c>
      <c r="G1134">
        <v>6</v>
      </c>
      <c r="H1134">
        <v>638</v>
      </c>
      <c r="I1134">
        <v>69</v>
      </c>
      <c r="J1134">
        <v>63</v>
      </c>
      <c r="K1134">
        <v>0.90240452616690203</v>
      </c>
      <c r="L1134">
        <v>0.91012838801711804</v>
      </c>
      <c r="M1134">
        <v>1.0085592011412201</v>
      </c>
      <c r="N1134">
        <v>0.90625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195</v>
      </c>
      <c r="F1135">
        <v>195</v>
      </c>
      <c r="G1135">
        <v>0</v>
      </c>
      <c r="H1135">
        <v>144</v>
      </c>
      <c r="I1135">
        <v>51</v>
      </c>
      <c r="J1135">
        <v>51</v>
      </c>
      <c r="K1135">
        <v>0.73846153846153795</v>
      </c>
      <c r="L1135">
        <v>0.73846153846153795</v>
      </c>
      <c r="M1135">
        <v>1</v>
      </c>
      <c r="N1135">
        <v>0.73846153846153795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1222</v>
      </c>
      <c r="F1136">
        <v>1230</v>
      </c>
      <c r="G1136">
        <v>8</v>
      </c>
      <c r="H1136">
        <v>1208</v>
      </c>
      <c r="I1136">
        <v>14</v>
      </c>
      <c r="J1136">
        <v>22</v>
      </c>
      <c r="K1136">
        <v>0.98854337152209404</v>
      </c>
      <c r="L1136">
        <v>0.982113821138211</v>
      </c>
      <c r="M1136">
        <v>0.99349593495934896</v>
      </c>
      <c r="N1136">
        <v>0.98531810766720995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780</v>
      </c>
      <c r="F1137">
        <v>761</v>
      </c>
      <c r="G1137">
        <v>19</v>
      </c>
      <c r="H1137">
        <v>677</v>
      </c>
      <c r="I1137">
        <v>103</v>
      </c>
      <c r="J1137">
        <v>84</v>
      </c>
      <c r="K1137">
        <v>0.86794871794871797</v>
      </c>
      <c r="L1137">
        <v>0.88961892247043295</v>
      </c>
      <c r="M1137">
        <v>1.0249671484888301</v>
      </c>
      <c r="N1137">
        <v>0.87865022712524299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162</v>
      </c>
      <c r="F1138">
        <v>225</v>
      </c>
      <c r="G1138">
        <v>63</v>
      </c>
      <c r="H1138">
        <v>115</v>
      </c>
      <c r="I1138">
        <v>47</v>
      </c>
      <c r="J1138">
        <v>110</v>
      </c>
      <c r="K1138">
        <v>0.70987654320987603</v>
      </c>
      <c r="L1138">
        <v>0.51111111111111096</v>
      </c>
      <c r="M1138">
        <v>0.72</v>
      </c>
      <c r="N1138">
        <v>0.59431524547803605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1229</v>
      </c>
      <c r="F1139">
        <v>1230</v>
      </c>
      <c r="G1139">
        <v>1</v>
      </c>
      <c r="H1139">
        <v>1197</v>
      </c>
      <c r="I1139">
        <v>32</v>
      </c>
      <c r="J1139">
        <v>33</v>
      </c>
      <c r="K1139">
        <v>0.97396257119609397</v>
      </c>
      <c r="L1139">
        <v>0.97317073170731705</v>
      </c>
      <c r="M1139">
        <v>0.999186991869918</v>
      </c>
      <c r="N1139">
        <v>0.97356649044326904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746</v>
      </c>
      <c r="F1140">
        <v>761</v>
      </c>
      <c r="G1140">
        <v>15</v>
      </c>
      <c r="H1140">
        <v>659</v>
      </c>
      <c r="I1140">
        <v>87</v>
      </c>
      <c r="J1140">
        <v>102</v>
      </c>
      <c r="K1140">
        <v>0.88337801608579003</v>
      </c>
      <c r="L1140">
        <v>0.86596583442838304</v>
      </c>
      <c r="M1140">
        <v>0.98028909329829095</v>
      </c>
      <c r="N1140">
        <v>0.87458526874585196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207</v>
      </c>
      <c r="F1141">
        <v>225</v>
      </c>
      <c r="G1141">
        <v>18</v>
      </c>
      <c r="H1141">
        <v>162</v>
      </c>
      <c r="I1141">
        <v>45</v>
      </c>
      <c r="J1141">
        <v>63</v>
      </c>
      <c r="K1141">
        <v>0.78260869565217395</v>
      </c>
      <c r="L1141">
        <v>0.72</v>
      </c>
      <c r="M1141">
        <v>0.92</v>
      </c>
      <c r="N1141">
        <v>0.749999999999999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1221</v>
      </c>
      <c r="F1142">
        <v>1230</v>
      </c>
      <c r="G1142">
        <v>9</v>
      </c>
      <c r="H1142">
        <v>1219</v>
      </c>
      <c r="I1142">
        <v>2</v>
      </c>
      <c r="J1142">
        <v>11</v>
      </c>
      <c r="K1142">
        <v>0.99836199836199802</v>
      </c>
      <c r="L1142">
        <v>0.99105691056910505</v>
      </c>
      <c r="M1142">
        <v>0.99268292682926795</v>
      </c>
      <c r="N1142">
        <v>0.99469604243165999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762</v>
      </c>
      <c r="F1143">
        <v>761</v>
      </c>
      <c r="G1143">
        <v>1</v>
      </c>
      <c r="H1143">
        <v>668</v>
      </c>
      <c r="I1143">
        <v>94</v>
      </c>
      <c r="J1143">
        <v>93</v>
      </c>
      <c r="K1143">
        <v>0.87664041994750597</v>
      </c>
      <c r="L1143">
        <v>0.87779237844940805</v>
      </c>
      <c r="M1143">
        <v>1.0013140604467801</v>
      </c>
      <c r="N1143">
        <v>0.87721602101116203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220</v>
      </c>
      <c r="F1144">
        <v>225</v>
      </c>
      <c r="G1144">
        <v>5</v>
      </c>
      <c r="H1144">
        <v>167</v>
      </c>
      <c r="I1144">
        <v>53</v>
      </c>
      <c r="J1144">
        <v>58</v>
      </c>
      <c r="K1144">
        <v>0.75909090909090904</v>
      </c>
      <c r="L1144">
        <v>0.74222222222222201</v>
      </c>
      <c r="M1144">
        <v>0.97777777777777697</v>
      </c>
      <c r="N1144">
        <v>0.75056179775280896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1039</v>
      </c>
      <c r="F1145">
        <v>1035</v>
      </c>
      <c r="G1145">
        <v>4</v>
      </c>
      <c r="H1145">
        <v>1025</v>
      </c>
      <c r="I1145">
        <v>14</v>
      </c>
      <c r="J1145">
        <v>10</v>
      </c>
      <c r="K1145">
        <v>0.98652550529355099</v>
      </c>
      <c r="L1145">
        <v>0.99033816425120702</v>
      </c>
      <c r="M1145">
        <v>1.00386473429951</v>
      </c>
      <c r="N1145">
        <v>0.98842815814850504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809</v>
      </c>
      <c r="F1146">
        <v>827</v>
      </c>
      <c r="G1146">
        <v>18</v>
      </c>
      <c r="H1146">
        <v>724</v>
      </c>
      <c r="I1146">
        <v>85</v>
      </c>
      <c r="J1146">
        <v>103</v>
      </c>
      <c r="K1146">
        <v>0.89493201483312701</v>
      </c>
      <c r="L1146">
        <v>0.87545344619105203</v>
      </c>
      <c r="M1146">
        <v>0.97823458282950404</v>
      </c>
      <c r="N1146">
        <v>0.885085574572127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230</v>
      </c>
      <c r="F1147">
        <v>243</v>
      </c>
      <c r="G1147">
        <v>13</v>
      </c>
      <c r="H1147">
        <v>151</v>
      </c>
      <c r="I1147">
        <v>79</v>
      </c>
      <c r="J1147">
        <v>92</v>
      </c>
      <c r="K1147">
        <v>0.65652173913043399</v>
      </c>
      <c r="L1147">
        <v>0.62139917695473201</v>
      </c>
      <c r="M1147">
        <v>0.94650205761316797</v>
      </c>
      <c r="N1147">
        <v>0.63847780126849796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1019</v>
      </c>
      <c r="F1148">
        <v>1035</v>
      </c>
      <c r="G1148">
        <v>16</v>
      </c>
      <c r="H1148">
        <v>1005</v>
      </c>
      <c r="I1148">
        <v>14</v>
      </c>
      <c r="J1148">
        <v>30</v>
      </c>
      <c r="K1148">
        <v>0.98626104023552497</v>
      </c>
      <c r="L1148">
        <v>0.97101449275362295</v>
      </c>
      <c r="M1148">
        <v>0.98454106280193199</v>
      </c>
      <c r="N1148">
        <v>0.97857838364167404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839</v>
      </c>
      <c r="F1149">
        <v>827</v>
      </c>
      <c r="G1149">
        <v>12</v>
      </c>
      <c r="H1149">
        <v>766</v>
      </c>
      <c r="I1149">
        <v>73</v>
      </c>
      <c r="J1149">
        <v>61</v>
      </c>
      <c r="K1149">
        <v>0.91299165673420701</v>
      </c>
      <c r="L1149">
        <v>0.92623941958887501</v>
      </c>
      <c r="M1149">
        <v>1.0145102781136599</v>
      </c>
      <c r="N1149">
        <v>0.91956782713085194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214</v>
      </c>
      <c r="F1150">
        <v>243</v>
      </c>
      <c r="G1150">
        <v>29</v>
      </c>
      <c r="H1150">
        <v>153</v>
      </c>
      <c r="I1150">
        <v>61</v>
      </c>
      <c r="J1150">
        <v>90</v>
      </c>
      <c r="K1150">
        <v>0.71495327102803696</v>
      </c>
      <c r="L1150">
        <v>0.62962962962962898</v>
      </c>
      <c r="M1150">
        <v>0.88065843621399098</v>
      </c>
      <c r="N1150">
        <v>0.66958424507658598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1038</v>
      </c>
      <c r="F1151">
        <v>1035</v>
      </c>
      <c r="G1151">
        <v>3</v>
      </c>
      <c r="H1151">
        <v>1028</v>
      </c>
      <c r="I1151">
        <v>10</v>
      </c>
      <c r="J1151">
        <v>7</v>
      </c>
      <c r="K1151">
        <v>0.99036608863198405</v>
      </c>
      <c r="L1151">
        <v>0.99323671497584498</v>
      </c>
      <c r="M1151">
        <v>1.00289855072463</v>
      </c>
      <c r="N1151">
        <v>0.99179932465026499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835</v>
      </c>
      <c r="F1152">
        <v>827</v>
      </c>
      <c r="G1152">
        <v>8</v>
      </c>
      <c r="H1152">
        <v>759</v>
      </c>
      <c r="I1152">
        <v>76</v>
      </c>
      <c r="J1152">
        <v>68</v>
      </c>
      <c r="K1152">
        <v>0.90898203592814297</v>
      </c>
      <c r="L1152">
        <v>0.91777509068923802</v>
      </c>
      <c r="M1152">
        <v>1.0096735187424399</v>
      </c>
      <c r="N1152">
        <v>0.91335740072202098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239</v>
      </c>
      <c r="F1153">
        <v>243</v>
      </c>
      <c r="G1153">
        <v>4</v>
      </c>
      <c r="H1153">
        <v>166</v>
      </c>
      <c r="I1153">
        <v>73</v>
      </c>
      <c r="J1153">
        <v>77</v>
      </c>
      <c r="K1153">
        <v>0.69456066945606698</v>
      </c>
      <c r="L1153">
        <v>0.68312757201646002</v>
      </c>
      <c r="M1153">
        <v>0.98353909465020495</v>
      </c>
      <c r="N1153">
        <v>0.68879668049792497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1128</v>
      </c>
      <c r="F1154">
        <v>1107</v>
      </c>
      <c r="G1154">
        <v>21</v>
      </c>
      <c r="H1154">
        <v>1103</v>
      </c>
      <c r="I1154">
        <v>25</v>
      </c>
      <c r="J1154">
        <v>4</v>
      </c>
      <c r="K1154">
        <v>0.97783687943262398</v>
      </c>
      <c r="L1154">
        <v>0.99638663053297205</v>
      </c>
      <c r="M1154">
        <v>1.0189701897018899</v>
      </c>
      <c r="N1154">
        <v>0.98702460850111795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660</v>
      </c>
      <c r="F1155">
        <v>701</v>
      </c>
      <c r="G1155">
        <v>41</v>
      </c>
      <c r="H1155">
        <v>615</v>
      </c>
      <c r="I1155">
        <v>45</v>
      </c>
      <c r="J1155">
        <v>86</v>
      </c>
      <c r="K1155">
        <v>0.93181818181818099</v>
      </c>
      <c r="L1155">
        <v>0.87731811697574802</v>
      </c>
      <c r="M1155">
        <v>0.94151212553495001</v>
      </c>
      <c r="N1155">
        <v>0.90374724467303402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234</v>
      </c>
      <c r="F1156">
        <v>266</v>
      </c>
      <c r="G1156">
        <v>32</v>
      </c>
      <c r="H1156">
        <v>163</v>
      </c>
      <c r="I1156">
        <v>71</v>
      </c>
      <c r="J1156">
        <v>103</v>
      </c>
      <c r="K1156">
        <v>0.69658119658119599</v>
      </c>
      <c r="L1156">
        <v>0.61278195488721798</v>
      </c>
      <c r="M1156">
        <v>0.87969924812029998</v>
      </c>
      <c r="N1156">
        <v>0.65200000000000002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1073</v>
      </c>
      <c r="F1157">
        <v>1107</v>
      </c>
      <c r="G1157">
        <v>34</v>
      </c>
      <c r="H1157">
        <v>1061</v>
      </c>
      <c r="I1157">
        <v>12</v>
      </c>
      <c r="J1157">
        <v>46</v>
      </c>
      <c r="K1157">
        <v>0.98881640260950598</v>
      </c>
      <c r="L1157">
        <v>0.95844625112917703</v>
      </c>
      <c r="M1157">
        <v>0.96928635953026199</v>
      </c>
      <c r="N1157">
        <v>0.97339449541284395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656</v>
      </c>
      <c r="F1158">
        <v>701</v>
      </c>
      <c r="G1158">
        <v>45</v>
      </c>
      <c r="H1158">
        <v>609</v>
      </c>
      <c r="I1158">
        <v>47</v>
      </c>
      <c r="J1158">
        <v>92</v>
      </c>
      <c r="K1158">
        <v>0.92835365853658502</v>
      </c>
      <c r="L1158">
        <v>0.86875891583452203</v>
      </c>
      <c r="M1158">
        <v>0.93580599144079801</v>
      </c>
      <c r="N1158">
        <v>0.89756816507000703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237</v>
      </c>
      <c r="F1159">
        <v>266</v>
      </c>
      <c r="G1159">
        <v>29</v>
      </c>
      <c r="H1159">
        <v>186</v>
      </c>
      <c r="I1159">
        <v>51</v>
      </c>
      <c r="J1159">
        <v>80</v>
      </c>
      <c r="K1159">
        <v>0.784810126582278</v>
      </c>
      <c r="L1159">
        <v>0.69924812030075101</v>
      </c>
      <c r="M1159">
        <v>0.89097744360902198</v>
      </c>
      <c r="N1159">
        <v>0.73956262425447306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1098</v>
      </c>
      <c r="F1160">
        <v>1107</v>
      </c>
      <c r="G1160">
        <v>9</v>
      </c>
      <c r="H1160">
        <v>1094</v>
      </c>
      <c r="I1160">
        <v>4</v>
      </c>
      <c r="J1160">
        <v>13</v>
      </c>
      <c r="K1160">
        <v>0.99635701275045496</v>
      </c>
      <c r="L1160">
        <v>0.988256549232159</v>
      </c>
      <c r="M1160">
        <v>0.99186991869918695</v>
      </c>
      <c r="N1160">
        <v>0.99229024943310595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654</v>
      </c>
      <c r="I1161">
        <v>48</v>
      </c>
      <c r="J1161">
        <v>47</v>
      </c>
      <c r="K1161">
        <v>0.93162393162393098</v>
      </c>
      <c r="L1161">
        <v>0.93295292439372302</v>
      </c>
      <c r="M1161">
        <v>1.0014265335235299</v>
      </c>
      <c r="N1161">
        <v>0.93228795438346401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253</v>
      </c>
      <c r="F1162">
        <v>266</v>
      </c>
      <c r="G1162">
        <v>13</v>
      </c>
      <c r="H1162">
        <v>187</v>
      </c>
      <c r="I1162">
        <v>66</v>
      </c>
      <c r="J1162">
        <v>79</v>
      </c>
      <c r="K1162">
        <v>0.73913043478260798</v>
      </c>
      <c r="L1162">
        <v>0.70300751879699197</v>
      </c>
      <c r="M1162">
        <v>0.95112781954887204</v>
      </c>
      <c r="N1162">
        <v>0.720616570327552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1019</v>
      </c>
      <c r="F1163">
        <v>1014</v>
      </c>
      <c r="G1163">
        <v>5</v>
      </c>
      <c r="H1163">
        <v>1003</v>
      </c>
      <c r="I1163">
        <v>16</v>
      </c>
      <c r="J1163">
        <v>11</v>
      </c>
      <c r="K1163">
        <v>0.98429833169774195</v>
      </c>
      <c r="L1163">
        <v>0.98915187376725799</v>
      </c>
      <c r="M1163">
        <v>1.0049309664694199</v>
      </c>
      <c r="N1163">
        <v>0.98671913428430802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662</v>
      </c>
      <c r="F1164">
        <v>656</v>
      </c>
      <c r="G1164">
        <v>6</v>
      </c>
      <c r="H1164">
        <v>601</v>
      </c>
      <c r="I1164">
        <v>61</v>
      </c>
      <c r="J1164">
        <v>55</v>
      </c>
      <c r="K1164">
        <v>0.90785498489425898</v>
      </c>
      <c r="L1164">
        <v>0.91615853658536495</v>
      </c>
      <c r="M1164">
        <v>1.0091463414634101</v>
      </c>
      <c r="N1164">
        <v>0.91198786039453705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231</v>
      </c>
      <c r="F1165">
        <v>247</v>
      </c>
      <c r="G1165">
        <v>16</v>
      </c>
      <c r="H1165">
        <v>177</v>
      </c>
      <c r="I1165">
        <v>54</v>
      </c>
      <c r="J1165">
        <v>70</v>
      </c>
      <c r="K1165">
        <v>0.76623376623376604</v>
      </c>
      <c r="L1165">
        <v>0.71659919028340002</v>
      </c>
      <c r="M1165">
        <v>0.93522267206477705</v>
      </c>
      <c r="N1165">
        <v>0.74058577405857695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1010</v>
      </c>
      <c r="F1166">
        <v>1014</v>
      </c>
      <c r="G1166">
        <v>4</v>
      </c>
      <c r="H1166">
        <v>996</v>
      </c>
      <c r="I1166">
        <v>14</v>
      </c>
      <c r="J1166">
        <v>18</v>
      </c>
      <c r="K1166">
        <v>0.98613861386138602</v>
      </c>
      <c r="L1166">
        <v>0.98224852071005897</v>
      </c>
      <c r="M1166">
        <v>0.99605522682445702</v>
      </c>
      <c r="N1166">
        <v>0.98418972332015797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639</v>
      </c>
      <c r="F1167">
        <v>656</v>
      </c>
      <c r="G1167">
        <v>17</v>
      </c>
      <c r="H1167">
        <v>583</v>
      </c>
      <c r="I1167">
        <v>56</v>
      </c>
      <c r="J1167">
        <v>73</v>
      </c>
      <c r="K1167">
        <v>0.91236306729264405</v>
      </c>
      <c r="L1167">
        <v>0.88871951219512102</v>
      </c>
      <c r="M1167">
        <v>0.97408536585365801</v>
      </c>
      <c r="N1167">
        <v>0.90038610038610001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231</v>
      </c>
      <c r="F1168">
        <v>247</v>
      </c>
      <c r="G1168">
        <v>16</v>
      </c>
      <c r="H1168">
        <v>193</v>
      </c>
      <c r="I1168">
        <v>38</v>
      </c>
      <c r="J1168">
        <v>54</v>
      </c>
      <c r="K1168">
        <v>0.83549783549783496</v>
      </c>
      <c r="L1168">
        <v>0.78137651821862297</v>
      </c>
      <c r="M1168">
        <v>0.93522267206477705</v>
      </c>
      <c r="N1168">
        <v>0.80753138075313802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1026</v>
      </c>
      <c r="F1169">
        <v>1014</v>
      </c>
      <c r="G1169">
        <v>12</v>
      </c>
      <c r="H1169">
        <v>1010</v>
      </c>
      <c r="I1169">
        <v>16</v>
      </c>
      <c r="J1169">
        <v>4</v>
      </c>
      <c r="K1169">
        <v>0.98440545808966795</v>
      </c>
      <c r="L1169">
        <v>0.99605522682445702</v>
      </c>
      <c r="M1169">
        <v>1.01183431952662</v>
      </c>
      <c r="N1169">
        <v>0.99019607843137203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649</v>
      </c>
      <c r="F1170">
        <v>656</v>
      </c>
      <c r="G1170">
        <v>7</v>
      </c>
      <c r="H1170">
        <v>590</v>
      </c>
      <c r="I1170">
        <v>59</v>
      </c>
      <c r="J1170">
        <v>66</v>
      </c>
      <c r="K1170">
        <v>0.90909090909090895</v>
      </c>
      <c r="L1170">
        <v>0.89939024390243905</v>
      </c>
      <c r="M1170">
        <v>0.98932926829268297</v>
      </c>
      <c r="N1170">
        <v>0.90421455938697304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240</v>
      </c>
      <c r="F1171">
        <v>247</v>
      </c>
      <c r="G1171">
        <v>7</v>
      </c>
      <c r="H1171">
        <v>191</v>
      </c>
      <c r="I1171">
        <v>49</v>
      </c>
      <c r="J1171">
        <v>56</v>
      </c>
      <c r="K1171">
        <v>0.79583333333333295</v>
      </c>
      <c r="L1171">
        <v>0.77327935222671995</v>
      </c>
      <c r="M1171">
        <v>0.97165991902834004</v>
      </c>
      <c r="N1171">
        <v>0.78439425051334699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1086</v>
      </c>
      <c r="F1172">
        <v>1070</v>
      </c>
      <c r="G1172">
        <v>16</v>
      </c>
      <c r="H1172">
        <v>1065</v>
      </c>
      <c r="I1172">
        <v>21</v>
      </c>
      <c r="J1172">
        <v>5</v>
      </c>
      <c r="K1172">
        <v>0.98066298342541403</v>
      </c>
      <c r="L1172">
        <v>0.99532710280373804</v>
      </c>
      <c r="M1172">
        <v>1.01495327102803</v>
      </c>
      <c r="N1172">
        <v>0.98794063079777295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720</v>
      </c>
      <c r="F1173">
        <v>700</v>
      </c>
      <c r="G1173">
        <v>20</v>
      </c>
      <c r="H1173">
        <v>623</v>
      </c>
      <c r="I1173">
        <v>97</v>
      </c>
      <c r="J1173">
        <v>77</v>
      </c>
      <c r="K1173">
        <v>0.86527777777777704</v>
      </c>
      <c r="L1173">
        <v>0.89</v>
      </c>
      <c r="M1173">
        <v>1.02857142857142</v>
      </c>
      <c r="N1173">
        <v>0.87746478873239397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220</v>
      </c>
      <c r="F1174">
        <v>239</v>
      </c>
      <c r="G1174">
        <v>19</v>
      </c>
      <c r="H1174">
        <v>156</v>
      </c>
      <c r="I1174">
        <v>64</v>
      </c>
      <c r="J1174">
        <v>83</v>
      </c>
      <c r="K1174">
        <v>0.70909090909090899</v>
      </c>
      <c r="L1174">
        <v>0.65271966527196601</v>
      </c>
      <c r="M1174">
        <v>0.92050209205020905</v>
      </c>
      <c r="N1174">
        <v>0.67973856209150296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1078</v>
      </c>
      <c r="F1175">
        <v>1070</v>
      </c>
      <c r="G1175">
        <v>8</v>
      </c>
      <c r="H1175">
        <v>1066</v>
      </c>
      <c r="I1175">
        <v>12</v>
      </c>
      <c r="J1175">
        <v>4</v>
      </c>
      <c r="K1175">
        <v>0.98886827458255999</v>
      </c>
      <c r="L1175">
        <v>0.99626168224299005</v>
      </c>
      <c r="M1175">
        <v>1.0074766355140099</v>
      </c>
      <c r="N1175">
        <v>0.99255121042830496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701</v>
      </c>
      <c r="F1176">
        <v>700</v>
      </c>
      <c r="G1176">
        <v>1</v>
      </c>
      <c r="H1176">
        <v>619</v>
      </c>
      <c r="I1176">
        <v>82</v>
      </c>
      <c r="J1176">
        <v>81</v>
      </c>
      <c r="K1176">
        <v>0.88302425106990001</v>
      </c>
      <c r="L1176">
        <v>0.88428571428571401</v>
      </c>
      <c r="M1176">
        <v>1.00142857142857</v>
      </c>
      <c r="N1176">
        <v>0.88365453247680203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211</v>
      </c>
      <c r="F1177">
        <v>239</v>
      </c>
      <c r="G1177">
        <v>28</v>
      </c>
      <c r="H1177">
        <v>161</v>
      </c>
      <c r="I1177">
        <v>50</v>
      </c>
      <c r="J1177">
        <v>78</v>
      </c>
      <c r="K1177">
        <v>0.76303317535545001</v>
      </c>
      <c r="L1177">
        <v>0.673640167364016</v>
      </c>
      <c r="M1177">
        <v>0.88284518828451797</v>
      </c>
      <c r="N1177">
        <v>0.71555555555555495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1064</v>
      </c>
      <c r="F1178">
        <v>1070</v>
      </c>
      <c r="G1178">
        <v>6</v>
      </c>
      <c r="H1178">
        <v>1059</v>
      </c>
      <c r="I1178">
        <v>5</v>
      </c>
      <c r="J1178">
        <v>11</v>
      </c>
      <c r="K1178">
        <v>0.99530075187969902</v>
      </c>
      <c r="L1178">
        <v>0.98971962616822395</v>
      </c>
      <c r="M1178">
        <v>0.99439252336448603</v>
      </c>
      <c r="N1178">
        <v>0.99250234301780604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695</v>
      </c>
      <c r="F1179">
        <v>700</v>
      </c>
      <c r="G1179">
        <v>5</v>
      </c>
      <c r="H1179">
        <v>618</v>
      </c>
      <c r="I1179">
        <v>77</v>
      </c>
      <c r="J1179">
        <v>82</v>
      </c>
      <c r="K1179">
        <v>0.88920863309352505</v>
      </c>
      <c r="L1179">
        <v>0.88285714285714201</v>
      </c>
      <c r="M1179">
        <v>0.99285714285714199</v>
      </c>
      <c r="N1179">
        <v>0.88602150537634405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224</v>
      </c>
      <c r="F1180">
        <v>239</v>
      </c>
      <c r="G1180">
        <v>15</v>
      </c>
      <c r="H1180">
        <v>168</v>
      </c>
      <c r="I1180">
        <v>56</v>
      </c>
      <c r="J1180">
        <v>71</v>
      </c>
      <c r="K1180">
        <v>0.75</v>
      </c>
      <c r="L1180">
        <v>0.70292887029288698</v>
      </c>
      <c r="M1180">
        <v>0.93723849372384904</v>
      </c>
      <c r="N1180">
        <v>0.72570194384449205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1014</v>
      </c>
      <c r="F1181">
        <v>1007</v>
      </c>
      <c r="G1181">
        <v>7</v>
      </c>
      <c r="H1181">
        <v>1005</v>
      </c>
      <c r="I1181">
        <v>9</v>
      </c>
      <c r="J1181">
        <v>2</v>
      </c>
      <c r="K1181">
        <v>0.99112426035502899</v>
      </c>
      <c r="L1181">
        <v>0.99801390268123102</v>
      </c>
      <c r="M1181">
        <v>1.00695134061569</v>
      </c>
      <c r="N1181">
        <v>0.99455714992577904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687</v>
      </c>
      <c r="F1182">
        <v>641</v>
      </c>
      <c r="G1182">
        <v>46</v>
      </c>
      <c r="H1182">
        <v>578</v>
      </c>
      <c r="I1182">
        <v>109</v>
      </c>
      <c r="J1182">
        <v>63</v>
      </c>
      <c r="K1182">
        <v>0.84133915574963603</v>
      </c>
      <c r="L1182">
        <v>0.90171606864274501</v>
      </c>
      <c r="M1182">
        <v>1.0717628705148201</v>
      </c>
      <c r="N1182">
        <v>0.87048192771084298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249</v>
      </c>
      <c r="F1183">
        <v>204</v>
      </c>
      <c r="G1183">
        <v>45</v>
      </c>
      <c r="H1183">
        <v>162</v>
      </c>
      <c r="I1183">
        <v>87</v>
      </c>
      <c r="J1183">
        <v>42</v>
      </c>
      <c r="K1183">
        <v>0.65060240963855398</v>
      </c>
      <c r="L1183">
        <v>0.79411764705882304</v>
      </c>
      <c r="M1183">
        <v>1.22058823529411</v>
      </c>
      <c r="N1183">
        <v>0.71523178807946997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1025</v>
      </c>
      <c r="F1184">
        <v>1007</v>
      </c>
      <c r="G1184">
        <v>18</v>
      </c>
      <c r="H1184">
        <v>1007</v>
      </c>
      <c r="I1184">
        <v>18</v>
      </c>
      <c r="J1184">
        <v>0</v>
      </c>
      <c r="K1184">
        <v>0.982439024390243</v>
      </c>
      <c r="L1184">
        <v>1</v>
      </c>
      <c r="M1184">
        <v>1.01787487586891</v>
      </c>
      <c r="N1184">
        <v>0.99114173228346403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655</v>
      </c>
      <c r="F1185">
        <v>641</v>
      </c>
      <c r="G1185">
        <v>14</v>
      </c>
      <c r="H1185">
        <v>561</v>
      </c>
      <c r="I1185">
        <v>94</v>
      </c>
      <c r="J1185">
        <v>80</v>
      </c>
      <c r="K1185">
        <v>0.85648854961831999</v>
      </c>
      <c r="L1185">
        <v>0.87519500780031201</v>
      </c>
      <c r="M1185">
        <v>1.02184087363494</v>
      </c>
      <c r="N1185">
        <v>0.86574074074074003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224</v>
      </c>
      <c r="F1186">
        <v>204</v>
      </c>
      <c r="G1186">
        <v>20</v>
      </c>
      <c r="H1186">
        <v>151</v>
      </c>
      <c r="I1186">
        <v>73</v>
      </c>
      <c r="J1186">
        <v>53</v>
      </c>
      <c r="K1186">
        <v>0.67410714285714202</v>
      </c>
      <c r="L1186">
        <v>0.74019607843137203</v>
      </c>
      <c r="M1186">
        <v>1.0980392156862699</v>
      </c>
      <c r="N1186">
        <v>0.70560747663551404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1016</v>
      </c>
      <c r="F1187">
        <v>1007</v>
      </c>
      <c r="G1187">
        <v>9</v>
      </c>
      <c r="H1187">
        <v>1004</v>
      </c>
      <c r="I1187">
        <v>12</v>
      </c>
      <c r="J1187">
        <v>3</v>
      </c>
      <c r="K1187">
        <v>0.988188976377952</v>
      </c>
      <c r="L1187">
        <v>0.99702085402184704</v>
      </c>
      <c r="M1187">
        <v>1.00893743793445</v>
      </c>
      <c r="N1187">
        <v>0.99258526940187797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636</v>
      </c>
      <c r="F1188">
        <v>641</v>
      </c>
      <c r="G1188">
        <v>5</v>
      </c>
      <c r="H1188">
        <v>547</v>
      </c>
      <c r="I1188">
        <v>89</v>
      </c>
      <c r="J1188">
        <v>94</v>
      </c>
      <c r="K1188">
        <v>0.86006289308176098</v>
      </c>
      <c r="L1188">
        <v>0.85335413416536599</v>
      </c>
      <c r="M1188">
        <v>0.99219968798751901</v>
      </c>
      <c r="N1188">
        <v>0.85669537979639698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214</v>
      </c>
      <c r="F1189">
        <v>204</v>
      </c>
      <c r="G1189">
        <v>10</v>
      </c>
      <c r="H1189">
        <v>140</v>
      </c>
      <c r="I1189">
        <v>74</v>
      </c>
      <c r="J1189">
        <v>64</v>
      </c>
      <c r="K1189">
        <v>0.65420560747663503</v>
      </c>
      <c r="L1189">
        <v>0.68627450980392102</v>
      </c>
      <c r="M1189">
        <v>1.04901960784313</v>
      </c>
      <c r="N1189">
        <v>0.66985645933014304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998</v>
      </c>
      <c r="F1190">
        <v>1000</v>
      </c>
      <c r="G1190">
        <v>2</v>
      </c>
      <c r="H1190">
        <v>994</v>
      </c>
      <c r="I1190">
        <v>4</v>
      </c>
      <c r="J1190">
        <v>6</v>
      </c>
      <c r="K1190">
        <v>0.99599198396793498</v>
      </c>
      <c r="L1190">
        <v>0.99399999999999999</v>
      </c>
      <c r="M1190">
        <v>0.998</v>
      </c>
      <c r="N1190">
        <v>0.994994994994995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851</v>
      </c>
      <c r="F1191">
        <v>815</v>
      </c>
      <c r="G1191">
        <v>36</v>
      </c>
      <c r="H1191">
        <v>767</v>
      </c>
      <c r="I1191">
        <v>84</v>
      </c>
      <c r="J1191">
        <v>48</v>
      </c>
      <c r="K1191">
        <v>0.90129259694477004</v>
      </c>
      <c r="L1191">
        <v>0.94110429447852695</v>
      </c>
      <c r="M1191">
        <v>1.0441717791411</v>
      </c>
      <c r="N1191">
        <v>0.92076830732292902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251</v>
      </c>
      <c r="F1192">
        <v>216</v>
      </c>
      <c r="G1192">
        <v>35</v>
      </c>
      <c r="H1192">
        <v>151</v>
      </c>
      <c r="I1192">
        <v>100</v>
      </c>
      <c r="J1192">
        <v>65</v>
      </c>
      <c r="K1192">
        <v>0.60159362549800799</v>
      </c>
      <c r="L1192">
        <v>0.69907407407407396</v>
      </c>
      <c r="M1192">
        <v>1.1620370370370301</v>
      </c>
      <c r="N1192">
        <v>0.64668094218415395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983</v>
      </c>
      <c r="F1193">
        <v>1000</v>
      </c>
      <c r="G1193">
        <v>17</v>
      </c>
      <c r="H1193">
        <v>972</v>
      </c>
      <c r="I1193">
        <v>11</v>
      </c>
      <c r="J1193">
        <v>28</v>
      </c>
      <c r="K1193">
        <v>0.98880976602238002</v>
      </c>
      <c r="L1193">
        <v>0.97199999999999998</v>
      </c>
      <c r="M1193">
        <v>0.98299999999999998</v>
      </c>
      <c r="N1193">
        <v>0.980332829046898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855</v>
      </c>
      <c r="F1194">
        <v>815</v>
      </c>
      <c r="G1194">
        <v>40</v>
      </c>
      <c r="H1194">
        <v>775</v>
      </c>
      <c r="I1194">
        <v>80</v>
      </c>
      <c r="J1194">
        <v>40</v>
      </c>
      <c r="K1194">
        <v>0.90643274853801103</v>
      </c>
      <c r="L1194">
        <v>0.95092024539877296</v>
      </c>
      <c r="M1194">
        <v>1.04907975460122</v>
      </c>
      <c r="N1194">
        <v>0.92814371257484996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223</v>
      </c>
      <c r="F1195">
        <v>216</v>
      </c>
      <c r="G1195">
        <v>7</v>
      </c>
      <c r="H1195">
        <v>161</v>
      </c>
      <c r="I1195">
        <v>62</v>
      </c>
      <c r="J1195">
        <v>55</v>
      </c>
      <c r="K1195">
        <v>0.72197309417040301</v>
      </c>
      <c r="L1195">
        <v>0.74537037037037002</v>
      </c>
      <c r="M1195">
        <v>1.0324074074073999</v>
      </c>
      <c r="N1195">
        <v>0.73348519362186704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999</v>
      </c>
      <c r="F1196">
        <v>1000</v>
      </c>
      <c r="G1196">
        <v>1</v>
      </c>
      <c r="H1196">
        <v>995</v>
      </c>
      <c r="I1196">
        <v>4</v>
      </c>
      <c r="J1196">
        <v>5</v>
      </c>
      <c r="K1196">
        <v>0.99599599599599598</v>
      </c>
      <c r="L1196">
        <v>0.995</v>
      </c>
      <c r="M1196">
        <v>0.999</v>
      </c>
      <c r="N1196">
        <v>0.99549774887443698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815</v>
      </c>
      <c r="F1197">
        <v>815</v>
      </c>
      <c r="G1197">
        <v>0</v>
      </c>
      <c r="H1197">
        <v>749</v>
      </c>
      <c r="I1197">
        <v>66</v>
      </c>
      <c r="J1197">
        <v>66</v>
      </c>
      <c r="K1197">
        <v>0.91901840490797504</v>
      </c>
      <c r="L1197">
        <v>0.91901840490797504</v>
      </c>
      <c r="M1197">
        <v>1</v>
      </c>
      <c r="N1197">
        <v>0.91901840490797504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212</v>
      </c>
      <c r="F1198">
        <v>216</v>
      </c>
      <c r="G1198">
        <v>4</v>
      </c>
      <c r="H1198">
        <v>158</v>
      </c>
      <c r="I1198">
        <v>54</v>
      </c>
      <c r="J1198">
        <v>58</v>
      </c>
      <c r="K1198">
        <v>0.74528301886792403</v>
      </c>
      <c r="L1198">
        <v>0.73148148148148096</v>
      </c>
      <c r="M1198">
        <v>0.98148148148148096</v>
      </c>
      <c r="N1198">
        <v>0.73831775700934499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1048</v>
      </c>
      <c r="F1199">
        <v>1052</v>
      </c>
      <c r="G1199">
        <v>4</v>
      </c>
      <c r="H1199">
        <v>1046</v>
      </c>
      <c r="I1199">
        <v>2</v>
      </c>
      <c r="J1199">
        <v>6</v>
      </c>
      <c r="K1199">
        <v>0.99809160305343503</v>
      </c>
      <c r="L1199">
        <v>0.99429657794676796</v>
      </c>
      <c r="M1199">
        <v>0.99619771863117801</v>
      </c>
      <c r="N1199">
        <v>0.99619047619047596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840</v>
      </c>
      <c r="F1200">
        <v>913</v>
      </c>
      <c r="G1200">
        <v>73</v>
      </c>
      <c r="H1200">
        <v>781</v>
      </c>
      <c r="I1200">
        <v>59</v>
      </c>
      <c r="J1200">
        <v>132</v>
      </c>
      <c r="K1200">
        <v>0.92976190476190401</v>
      </c>
      <c r="L1200">
        <v>0.85542168674698704</v>
      </c>
      <c r="M1200">
        <v>0.92004381161007598</v>
      </c>
      <c r="N1200">
        <v>0.89104392470051297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228</v>
      </c>
      <c r="F1201">
        <v>217</v>
      </c>
      <c r="G1201">
        <v>11</v>
      </c>
      <c r="H1201">
        <v>157</v>
      </c>
      <c r="I1201">
        <v>71</v>
      </c>
      <c r="J1201">
        <v>60</v>
      </c>
      <c r="K1201">
        <v>0.68859649122806998</v>
      </c>
      <c r="L1201">
        <v>0.72350230414746497</v>
      </c>
      <c r="M1201">
        <v>1.0506912442396299</v>
      </c>
      <c r="N1201">
        <v>0.70561797752808897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1027</v>
      </c>
      <c r="F1202">
        <v>1052</v>
      </c>
      <c r="G1202">
        <v>25</v>
      </c>
      <c r="H1202">
        <v>1016</v>
      </c>
      <c r="I1202">
        <v>11</v>
      </c>
      <c r="J1202">
        <v>36</v>
      </c>
      <c r="K1202">
        <v>0.98928919182083697</v>
      </c>
      <c r="L1202">
        <v>0.96577946768060796</v>
      </c>
      <c r="M1202">
        <v>0.97623574144486602</v>
      </c>
      <c r="N1202">
        <v>0.97739297739297704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914</v>
      </c>
      <c r="F1203">
        <v>913</v>
      </c>
      <c r="G1203">
        <v>1</v>
      </c>
      <c r="H1203">
        <v>846</v>
      </c>
      <c r="I1203">
        <v>68</v>
      </c>
      <c r="J1203">
        <v>67</v>
      </c>
      <c r="K1203">
        <v>0.92560175054704596</v>
      </c>
      <c r="L1203">
        <v>0.92661555312157695</v>
      </c>
      <c r="M1203">
        <v>1.0010952902519099</v>
      </c>
      <c r="N1203">
        <v>0.92610837438423599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207</v>
      </c>
      <c r="F1204">
        <v>217</v>
      </c>
      <c r="G1204">
        <v>10</v>
      </c>
      <c r="H1204">
        <v>152</v>
      </c>
      <c r="I1204">
        <v>55</v>
      </c>
      <c r="J1204">
        <v>65</v>
      </c>
      <c r="K1204">
        <v>0.73429951690821205</v>
      </c>
      <c r="L1204">
        <v>0.70046082949308697</v>
      </c>
      <c r="M1204">
        <v>0.953917050691244</v>
      </c>
      <c r="N1204">
        <v>0.71698113207547098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1055</v>
      </c>
      <c r="F1205">
        <v>1052</v>
      </c>
      <c r="G1205">
        <v>3</v>
      </c>
      <c r="H1205">
        <v>1047</v>
      </c>
      <c r="I1205">
        <v>8</v>
      </c>
      <c r="J1205">
        <v>5</v>
      </c>
      <c r="K1205">
        <v>0.992417061611374</v>
      </c>
      <c r="L1205">
        <v>0.99524714828897298</v>
      </c>
      <c r="M1205">
        <v>1.00285171102661</v>
      </c>
      <c r="N1205">
        <v>0.99383009017560497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892</v>
      </c>
      <c r="F1206">
        <v>913</v>
      </c>
      <c r="G1206">
        <v>21</v>
      </c>
      <c r="H1206">
        <v>827</v>
      </c>
      <c r="I1206">
        <v>65</v>
      </c>
      <c r="J1206">
        <v>86</v>
      </c>
      <c r="K1206">
        <v>0.92713004484304895</v>
      </c>
      <c r="L1206">
        <v>0.90580503833515802</v>
      </c>
      <c r="M1206">
        <v>0.97699890470974804</v>
      </c>
      <c r="N1206">
        <v>0.91634349030470896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204</v>
      </c>
      <c r="F1207">
        <v>217</v>
      </c>
      <c r="G1207">
        <v>13</v>
      </c>
      <c r="H1207">
        <v>152</v>
      </c>
      <c r="I1207">
        <v>52</v>
      </c>
      <c r="J1207">
        <v>65</v>
      </c>
      <c r="K1207">
        <v>0.74509803921568596</v>
      </c>
      <c r="L1207">
        <v>0.70046082949308697</v>
      </c>
      <c r="M1207">
        <v>0.94009216589861699</v>
      </c>
      <c r="N1207">
        <v>0.72209026128265996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1001</v>
      </c>
      <c r="F1208">
        <v>964</v>
      </c>
      <c r="G1208">
        <v>37</v>
      </c>
      <c r="H1208">
        <v>964</v>
      </c>
      <c r="I1208">
        <v>37</v>
      </c>
      <c r="J1208">
        <v>0</v>
      </c>
      <c r="K1208">
        <v>0.96303696303696296</v>
      </c>
      <c r="L1208">
        <v>1</v>
      </c>
      <c r="M1208">
        <v>1.03838174273858</v>
      </c>
      <c r="N1208">
        <v>0.98117048346055902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814</v>
      </c>
      <c r="F1209">
        <v>774</v>
      </c>
      <c r="G1209">
        <v>40</v>
      </c>
      <c r="H1209">
        <v>731</v>
      </c>
      <c r="I1209">
        <v>83</v>
      </c>
      <c r="J1209">
        <v>43</v>
      </c>
      <c r="K1209">
        <v>0.898034398034398</v>
      </c>
      <c r="L1209">
        <v>0.94444444444444398</v>
      </c>
      <c r="M1209">
        <v>1.0516795865633</v>
      </c>
      <c r="N1209">
        <v>0.92065491183879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213</v>
      </c>
      <c r="F1210">
        <v>218</v>
      </c>
      <c r="G1210">
        <v>5</v>
      </c>
      <c r="H1210">
        <v>166</v>
      </c>
      <c r="I1210">
        <v>47</v>
      </c>
      <c r="J1210">
        <v>52</v>
      </c>
      <c r="K1210">
        <v>0.77934272300469398</v>
      </c>
      <c r="L1210">
        <v>0.76146788990825598</v>
      </c>
      <c r="M1210">
        <v>0.97706422018348604</v>
      </c>
      <c r="N1210">
        <v>0.77030162412992997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961</v>
      </c>
      <c r="F1211">
        <v>964</v>
      </c>
      <c r="G1211">
        <v>3</v>
      </c>
      <c r="H1211">
        <v>949</v>
      </c>
      <c r="I1211">
        <v>12</v>
      </c>
      <c r="J1211">
        <v>15</v>
      </c>
      <c r="K1211">
        <v>0.98751300728407898</v>
      </c>
      <c r="L1211">
        <v>0.98443983402489599</v>
      </c>
      <c r="M1211">
        <v>0.99688796680497904</v>
      </c>
      <c r="N1211">
        <v>0.98597402597402595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796</v>
      </c>
      <c r="F1212">
        <v>774</v>
      </c>
      <c r="G1212">
        <v>22</v>
      </c>
      <c r="H1212">
        <v>718</v>
      </c>
      <c r="I1212">
        <v>78</v>
      </c>
      <c r="J1212">
        <v>56</v>
      </c>
      <c r="K1212">
        <v>0.90201005025125602</v>
      </c>
      <c r="L1212">
        <v>0.92764857881136897</v>
      </c>
      <c r="M1212">
        <v>1.02842377260981</v>
      </c>
      <c r="N1212">
        <v>0.914649681528662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202</v>
      </c>
      <c r="F1213">
        <v>218</v>
      </c>
      <c r="G1213">
        <v>16</v>
      </c>
      <c r="H1213">
        <v>159</v>
      </c>
      <c r="I1213">
        <v>43</v>
      </c>
      <c r="J1213">
        <v>59</v>
      </c>
      <c r="K1213">
        <v>0.78712871287128705</v>
      </c>
      <c r="L1213">
        <v>0.72935779816513702</v>
      </c>
      <c r="M1213">
        <v>0.92660550458715596</v>
      </c>
      <c r="N1213">
        <v>0.75714285714285701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959</v>
      </c>
      <c r="F1214">
        <v>964</v>
      </c>
      <c r="G1214">
        <v>5</v>
      </c>
      <c r="H1214">
        <v>954</v>
      </c>
      <c r="I1214">
        <v>5</v>
      </c>
      <c r="J1214">
        <v>10</v>
      </c>
      <c r="K1214">
        <v>0.99478623566214797</v>
      </c>
      <c r="L1214">
        <v>0.98962655601659699</v>
      </c>
      <c r="M1214">
        <v>0.994813278008298</v>
      </c>
      <c r="N1214">
        <v>0.99219968798751901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740</v>
      </c>
      <c r="F1215">
        <v>774</v>
      </c>
      <c r="G1215">
        <v>34</v>
      </c>
      <c r="H1215">
        <v>686</v>
      </c>
      <c r="I1215">
        <v>54</v>
      </c>
      <c r="J1215">
        <v>88</v>
      </c>
      <c r="K1215">
        <v>0.927027027027027</v>
      </c>
      <c r="L1215">
        <v>0.88630490956072305</v>
      </c>
      <c r="M1215">
        <v>0.95607235142118796</v>
      </c>
      <c r="N1215">
        <v>0.90620871862615504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210</v>
      </c>
      <c r="F1216">
        <v>218</v>
      </c>
      <c r="G1216">
        <v>8</v>
      </c>
      <c r="H1216">
        <v>165</v>
      </c>
      <c r="I1216">
        <v>45</v>
      </c>
      <c r="J1216">
        <v>53</v>
      </c>
      <c r="K1216">
        <v>0.78571428571428503</v>
      </c>
      <c r="L1216">
        <v>0.75688073394495403</v>
      </c>
      <c r="M1216">
        <v>0.96330275229357798</v>
      </c>
      <c r="N1216">
        <v>0.77102803738317705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1117</v>
      </c>
      <c r="F1217">
        <v>1109</v>
      </c>
      <c r="G1217">
        <v>8</v>
      </c>
      <c r="H1217">
        <v>1105</v>
      </c>
      <c r="I1217">
        <v>12</v>
      </c>
      <c r="J1217">
        <v>4</v>
      </c>
      <c r="K1217">
        <v>0.98925693822739402</v>
      </c>
      <c r="L1217">
        <v>0.99639314697925996</v>
      </c>
      <c r="M1217">
        <v>1.0072137060414701</v>
      </c>
      <c r="N1217">
        <v>0.992812219227313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696</v>
      </c>
      <c r="F1218">
        <v>681</v>
      </c>
      <c r="G1218">
        <v>15</v>
      </c>
      <c r="H1218">
        <v>603</v>
      </c>
      <c r="I1218">
        <v>93</v>
      </c>
      <c r="J1218">
        <v>78</v>
      </c>
      <c r="K1218">
        <v>0.86637931034482696</v>
      </c>
      <c r="L1218">
        <v>0.88546255506607896</v>
      </c>
      <c r="M1218">
        <v>1.0220264317180601</v>
      </c>
      <c r="N1218">
        <v>0.87581699346405195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197</v>
      </c>
      <c r="F1219">
        <v>272</v>
      </c>
      <c r="G1219">
        <v>75</v>
      </c>
      <c r="H1219">
        <v>126</v>
      </c>
      <c r="I1219">
        <v>71</v>
      </c>
      <c r="J1219">
        <v>146</v>
      </c>
      <c r="K1219">
        <v>0.63959390862944099</v>
      </c>
      <c r="L1219">
        <v>0.46323529411764702</v>
      </c>
      <c r="M1219">
        <v>0.72426470588235203</v>
      </c>
      <c r="N1219">
        <v>0.537313432835821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1128</v>
      </c>
      <c r="F1220">
        <v>1109</v>
      </c>
      <c r="G1220">
        <v>19</v>
      </c>
      <c r="H1220">
        <v>1108</v>
      </c>
      <c r="I1220">
        <v>20</v>
      </c>
      <c r="J1220">
        <v>1</v>
      </c>
      <c r="K1220">
        <v>0.98226950354609899</v>
      </c>
      <c r="L1220">
        <v>0.99909828674481505</v>
      </c>
      <c r="M1220">
        <v>1.0171325518485099</v>
      </c>
      <c r="N1220">
        <v>0.99061242735806798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686</v>
      </c>
      <c r="F1221">
        <v>681</v>
      </c>
      <c r="G1221">
        <v>5</v>
      </c>
      <c r="H1221">
        <v>591</v>
      </c>
      <c r="I1221">
        <v>95</v>
      </c>
      <c r="J1221">
        <v>90</v>
      </c>
      <c r="K1221">
        <v>0.86151603498542195</v>
      </c>
      <c r="L1221">
        <v>0.86784140969162904</v>
      </c>
      <c r="M1221">
        <v>1.0073421439060199</v>
      </c>
      <c r="N1221">
        <v>0.864667154352596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248</v>
      </c>
      <c r="F1222">
        <v>272</v>
      </c>
      <c r="G1222">
        <v>24</v>
      </c>
      <c r="H1222">
        <v>187</v>
      </c>
      <c r="I1222">
        <v>61</v>
      </c>
      <c r="J1222">
        <v>85</v>
      </c>
      <c r="K1222">
        <v>0.75403225806451601</v>
      </c>
      <c r="L1222">
        <v>0.6875</v>
      </c>
      <c r="M1222">
        <v>0.91176470588235203</v>
      </c>
      <c r="N1222">
        <v>0.71923076923076901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1111</v>
      </c>
      <c r="F1223">
        <v>1109</v>
      </c>
      <c r="G1223">
        <v>2</v>
      </c>
      <c r="H1223">
        <v>1106</v>
      </c>
      <c r="I1223">
        <v>5</v>
      </c>
      <c r="J1223">
        <v>3</v>
      </c>
      <c r="K1223">
        <v>0.99549954995499501</v>
      </c>
      <c r="L1223">
        <v>0.99729486023444502</v>
      </c>
      <c r="M1223">
        <v>1.0018034265103599</v>
      </c>
      <c r="N1223">
        <v>0.99639639639639599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650</v>
      </c>
      <c r="F1224">
        <v>681</v>
      </c>
      <c r="G1224">
        <v>31</v>
      </c>
      <c r="H1224">
        <v>578</v>
      </c>
      <c r="I1224">
        <v>72</v>
      </c>
      <c r="J1224">
        <v>103</v>
      </c>
      <c r="K1224">
        <v>0.88923076923076905</v>
      </c>
      <c r="L1224">
        <v>0.848751835535976</v>
      </c>
      <c r="M1224">
        <v>0.95447870778267196</v>
      </c>
      <c r="N1224">
        <v>0.86851990984222405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246</v>
      </c>
      <c r="F1225">
        <v>272</v>
      </c>
      <c r="G1225">
        <v>26</v>
      </c>
      <c r="H1225">
        <v>192</v>
      </c>
      <c r="I1225">
        <v>54</v>
      </c>
      <c r="J1225">
        <v>80</v>
      </c>
      <c r="K1225">
        <v>0.78048780487804803</v>
      </c>
      <c r="L1225">
        <v>0.70588235294117596</v>
      </c>
      <c r="M1225">
        <v>0.90441176470588203</v>
      </c>
      <c r="N1225">
        <v>0.74131274131274105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1045</v>
      </c>
      <c r="F1226">
        <v>1029</v>
      </c>
      <c r="G1226">
        <v>16</v>
      </c>
      <c r="H1226">
        <v>1026</v>
      </c>
      <c r="I1226">
        <v>19</v>
      </c>
      <c r="J1226">
        <v>3</v>
      </c>
      <c r="K1226">
        <v>0.98181818181818103</v>
      </c>
      <c r="L1226">
        <v>0.99708454810495595</v>
      </c>
      <c r="M1226">
        <v>1.01554907677356</v>
      </c>
      <c r="N1226">
        <v>0.98939247830279597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835</v>
      </c>
      <c r="F1227">
        <v>837</v>
      </c>
      <c r="G1227">
        <v>2</v>
      </c>
      <c r="H1227">
        <v>749</v>
      </c>
      <c r="I1227">
        <v>86</v>
      </c>
      <c r="J1227">
        <v>88</v>
      </c>
      <c r="K1227">
        <v>0.89700598802395204</v>
      </c>
      <c r="L1227">
        <v>0.89486260454002298</v>
      </c>
      <c r="M1227">
        <v>0.99761051373954601</v>
      </c>
      <c r="N1227">
        <v>0.89593301435406603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213</v>
      </c>
      <c r="F1228">
        <v>240</v>
      </c>
      <c r="G1228">
        <v>27</v>
      </c>
      <c r="H1228">
        <v>134</v>
      </c>
      <c r="I1228">
        <v>79</v>
      </c>
      <c r="J1228">
        <v>106</v>
      </c>
      <c r="K1228">
        <v>0.62910798122065703</v>
      </c>
      <c r="L1228">
        <v>0.55833333333333302</v>
      </c>
      <c r="M1228">
        <v>0.88749999999999996</v>
      </c>
      <c r="N1228">
        <v>0.59161147902869704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1030</v>
      </c>
      <c r="F1229">
        <v>1029</v>
      </c>
      <c r="G1229">
        <v>1</v>
      </c>
      <c r="H1229">
        <v>1019</v>
      </c>
      <c r="I1229">
        <v>11</v>
      </c>
      <c r="J1229">
        <v>10</v>
      </c>
      <c r="K1229">
        <v>0.98932038834951397</v>
      </c>
      <c r="L1229">
        <v>0.99028182701652001</v>
      </c>
      <c r="M1229">
        <v>1.0009718172983399</v>
      </c>
      <c r="N1229">
        <v>0.989800874210781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852</v>
      </c>
      <c r="F1230">
        <v>837</v>
      </c>
      <c r="G1230">
        <v>15</v>
      </c>
      <c r="H1230">
        <v>771</v>
      </c>
      <c r="I1230">
        <v>81</v>
      </c>
      <c r="J1230">
        <v>66</v>
      </c>
      <c r="K1230">
        <v>0.90492957746478797</v>
      </c>
      <c r="L1230">
        <v>0.92114695340501795</v>
      </c>
      <c r="M1230">
        <v>1.0179211469534</v>
      </c>
      <c r="N1230">
        <v>0.91296625222024796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253</v>
      </c>
      <c r="F1231">
        <v>240</v>
      </c>
      <c r="G1231">
        <v>13</v>
      </c>
      <c r="H1231">
        <v>172</v>
      </c>
      <c r="I1231">
        <v>81</v>
      </c>
      <c r="J1231">
        <v>68</v>
      </c>
      <c r="K1231">
        <v>0.67984189723320099</v>
      </c>
      <c r="L1231">
        <v>0.71666666666666601</v>
      </c>
      <c r="M1231">
        <v>1.05416666666666</v>
      </c>
      <c r="N1231">
        <v>0.697768762677484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1036</v>
      </c>
      <c r="F1232">
        <v>1029</v>
      </c>
      <c r="G1232">
        <v>7</v>
      </c>
      <c r="H1232">
        <v>1027</v>
      </c>
      <c r="I1232">
        <v>9</v>
      </c>
      <c r="J1232">
        <v>2</v>
      </c>
      <c r="K1232">
        <v>0.99131274131274105</v>
      </c>
      <c r="L1232">
        <v>0.998056365403304</v>
      </c>
      <c r="M1232">
        <v>1.0068027210884301</v>
      </c>
      <c r="N1232">
        <v>0.99467312348668202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836</v>
      </c>
      <c r="F1233">
        <v>837</v>
      </c>
      <c r="G1233">
        <v>1</v>
      </c>
      <c r="H1233">
        <v>763</v>
      </c>
      <c r="I1233">
        <v>73</v>
      </c>
      <c r="J1233">
        <v>74</v>
      </c>
      <c r="K1233">
        <v>0.91267942583731998</v>
      </c>
      <c r="L1233">
        <v>0.911589008363201</v>
      </c>
      <c r="M1233">
        <v>0.99880525686977295</v>
      </c>
      <c r="N1233">
        <v>0.91213389121338895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240</v>
      </c>
      <c r="F1234">
        <v>240</v>
      </c>
      <c r="G1234">
        <v>0</v>
      </c>
      <c r="H1234">
        <v>169</v>
      </c>
      <c r="I1234">
        <v>71</v>
      </c>
      <c r="J1234">
        <v>71</v>
      </c>
      <c r="K1234">
        <v>0.70416666666666605</v>
      </c>
      <c r="L1234">
        <v>0.70416666666666605</v>
      </c>
      <c r="M1234">
        <v>1</v>
      </c>
      <c r="N1234">
        <v>0.70416666666666605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1056</v>
      </c>
      <c r="F1235">
        <v>1044</v>
      </c>
      <c r="G1235">
        <v>12</v>
      </c>
      <c r="H1235">
        <v>1038</v>
      </c>
      <c r="I1235">
        <v>18</v>
      </c>
      <c r="J1235">
        <v>6</v>
      </c>
      <c r="K1235">
        <v>0.98295454545454497</v>
      </c>
      <c r="L1235">
        <v>0.99425287356321801</v>
      </c>
      <c r="M1235">
        <v>1.01149425287356</v>
      </c>
      <c r="N1235">
        <v>0.98857142857142799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794</v>
      </c>
      <c r="F1236">
        <v>801</v>
      </c>
      <c r="G1236">
        <v>7</v>
      </c>
      <c r="H1236">
        <v>730</v>
      </c>
      <c r="I1236">
        <v>64</v>
      </c>
      <c r="J1236">
        <v>71</v>
      </c>
      <c r="K1236">
        <v>0.91939546599496202</v>
      </c>
      <c r="L1236">
        <v>0.911360799001248</v>
      </c>
      <c r="M1236">
        <v>0.99126092384519304</v>
      </c>
      <c r="N1236">
        <v>0.91536050156739801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237</v>
      </c>
      <c r="F1237">
        <v>252</v>
      </c>
      <c r="G1237">
        <v>15</v>
      </c>
      <c r="H1237">
        <v>176</v>
      </c>
      <c r="I1237">
        <v>61</v>
      </c>
      <c r="J1237">
        <v>76</v>
      </c>
      <c r="K1237">
        <v>0.74261603375527396</v>
      </c>
      <c r="L1237">
        <v>0.69841269841269804</v>
      </c>
      <c r="M1237">
        <v>0.94047619047619002</v>
      </c>
      <c r="N1237">
        <v>0.71983640081799505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1048</v>
      </c>
      <c r="F1238">
        <v>1044</v>
      </c>
      <c r="G1238">
        <v>4</v>
      </c>
      <c r="H1238">
        <v>1039</v>
      </c>
      <c r="I1238">
        <v>9</v>
      </c>
      <c r="J1238">
        <v>5</v>
      </c>
      <c r="K1238">
        <v>0.99141221374045796</v>
      </c>
      <c r="L1238">
        <v>0.99521072796934795</v>
      </c>
      <c r="M1238">
        <v>1.00383141762452</v>
      </c>
      <c r="N1238">
        <v>0.99330783938814504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846</v>
      </c>
      <c r="F1239">
        <v>801</v>
      </c>
      <c r="G1239">
        <v>45</v>
      </c>
      <c r="H1239">
        <v>771</v>
      </c>
      <c r="I1239">
        <v>75</v>
      </c>
      <c r="J1239">
        <v>30</v>
      </c>
      <c r="K1239">
        <v>0.91134751773049605</v>
      </c>
      <c r="L1239">
        <v>0.96254681647939999</v>
      </c>
      <c r="M1239">
        <v>1.0561797752808899</v>
      </c>
      <c r="N1239">
        <v>0.936247723132969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247</v>
      </c>
      <c r="F1240">
        <v>252</v>
      </c>
      <c r="G1240">
        <v>5</v>
      </c>
      <c r="H1240">
        <v>184</v>
      </c>
      <c r="I1240">
        <v>63</v>
      </c>
      <c r="J1240">
        <v>68</v>
      </c>
      <c r="K1240">
        <v>0.74493927125505999</v>
      </c>
      <c r="L1240">
        <v>0.73015873015873001</v>
      </c>
      <c r="M1240">
        <v>0.98015873015873001</v>
      </c>
      <c r="N1240">
        <v>0.737474949899799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1043</v>
      </c>
      <c r="F1241">
        <v>1044</v>
      </c>
      <c r="G1241">
        <v>1</v>
      </c>
      <c r="H1241">
        <v>1036</v>
      </c>
      <c r="I1241">
        <v>7</v>
      </c>
      <c r="J1241">
        <v>8</v>
      </c>
      <c r="K1241">
        <v>0.99328859060402597</v>
      </c>
      <c r="L1241">
        <v>0.99233716475095701</v>
      </c>
      <c r="M1241">
        <v>0.99904214559386895</v>
      </c>
      <c r="N1241">
        <v>0.99281264973646299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794</v>
      </c>
      <c r="F1242">
        <v>801</v>
      </c>
      <c r="G1242">
        <v>7</v>
      </c>
      <c r="H1242">
        <v>738</v>
      </c>
      <c r="I1242">
        <v>56</v>
      </c>
      <c r="J1242">
        <v>63</v>
      </c>
      <c r="K1242">
        <v>0.92947103274559195</v>
      </c>
      <c r="L1242">
        <v>0.92134831460674105</v>
      </c>
      <c r="M1242">
        <v>0.99126092384519304</v>
      </c>
      <c r="N1242">
        <v>0.92539184952978004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251</v>
      </c>
      <c r="F1243">
        <v>252</v>
      </c>
      <c r="G1243">
        <v>1</v>
      </c>
      <c r="H1243">
        <v>192</v>
      </c>
      <c r="I1243">
        <v>59</v>
      </c>
      <c r="J1243">
        <v>60</v>
      </c>
      <c r="K1243">
        <v>0.76494023904382402</v>
      </c>
      <c r="L1243">
        <v>0.76190476190476097</v>
      </c>
      <c r="M1243">
        <v>0.99603174603174605</v>
      </c>
      <c r="N1243">
        <v>0.76341948310139096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1066</v>
      </c>
      <c r="I1244">
        <v>18</v>
      </c>
      <c r="J1244">
        <v>10</v>
      </c>
      <c r="K1244">
        <v>0.98339483394833904</v>
      </c>
      <c r="L1244">
        <v>0.99070631970260203</v>
      </c>
      <c r="M1244">
        <v>1.00743494423791</v>
      </c>
      <c r="N1244">
        <v>0.98703703703703605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746</v>
      </c>
      <c r="F1245">
        <v>753</v>
      </c>
      <c r="G1245">
        <v>7</v>
      </c>
      <c r="H1245">
        <v>686</v>
      </c>
      <c r="I1245">
        <v>60</v>
      </c>
      <c r="J1245">
        <v>67</v>
      </c>
      <c r="K1245">
        <v>0.91957104557640701</v>
      </c>
      <c r="L1245">
        <v>0.91102257636122097</v>
      </c>
      <c r="M1245">
        <v>0.99070385126161997</v>
      </c>
      <c r="N1245">
        <v>0.91527685123415503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272</v>
      </c>
      <c r="F1246">
        <v>245</v>
      </c>
      <c r="G1246">
        <v>27</v>
      </c>
      <c r="H1246">
        <v>181</v>
      </c>
      <c r="I1246">
        <v>91</v>
      </c>
      <c r="J1246">
        <v>64</v>
      </c>
      <c r="K1246">
        <v>0.66544117647058798</v>
      </c>
      <c r="L1246">
        <v>0.73877551020408105</v>
      </c>
      <c r="M1246">
        <v>1.1102040816326499</v>
      </c>
      <c r="N1246">
        <v>0.700193423597678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1065</v>
      </c>
      <c r="F1247">
        <v>1076</v>
      </c>
      <c r="G1247">
        <v>11</v>
      </c>
      <c r="H1247">
        <v>1060</v>
      </c>
      <c r="I1247">
        <v>5</v>
      </c>
      <c r="J1247">
        <v>16</v>
      </c>
      <c r="K1247">
        <v>0.99530516431924798</v>
      </c>
      <c r="L1247">
        <v>0.98513011152416297</v>
      </c>
      <c r="M1247">
        <v>0.98977695167286195</v>
      </c>
      <c r="N1247">
        <v>0.99019149929939199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731</v>
      </c>
      <c r="F1248">
        <v>753</v>
      </c>
      <c r="G1248">
        <v>22</v>
      </c>
      <c r="H1248">
        <v>666</v>
      </c>
      <c r="I1248">
        <v>65</v>
      </c>
      <c r="J1248">
        <v>87</v>
      </c>
      <c r="K1248">
        <v>0.91108071135430901</v>
      </c>
      <c r="L1248">
        <v>0.88446215139442197</v>
      </c>
      <c r="M1248">
        <v>0.97078353253652006</v>
      </c>
      <c r="N1248">
        <v>0.89757412398921799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247</v>
      </c>
      <c r="F1249">
        <v>245</v>
      </c>
      <c r="G1249">
        <v>2</v>
      </c>
      <c r="H1249">
        <v>176</v>
      </c>
      <c r="I1249">
        <v>71</v>
      </c>
      <c r="J1249">
        <v>69</v>
      </c>
      <c r="K1249">
        <v>0.71255060728744901</v>
      </c>
      <c r="L1249">
        <v>0.71836734693877502</v>
      </c>
      <c r="M1249">
        <v>1.0081632653061201</v>
      </c>
      <c r="N1249">
        <v>0.71544715447154394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1081</v>
      </c>
      <c r="F1250">
        <v>1076</v>
      </c>
      <c r="G1250">
        <v>5</v>
      </c>
      <c r="H1250">
        <v>1071</v>
      </c>
      <c r="I1250">
        <v>10</v>
      </c>
      <c r="J1250">
        <v>5</v>
      </c>
      <c r="K1250">
        <v>0.99074930619796397</v>
      </c>
      <c r="L1250">
        <v>0.99535315985130102</v>
      </c>
      <c r="M1250">
        <v>1.0046468401486901</v>
      </c>
      <c r="N1250">
        <v>0.99304589707927604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717</v>
      </c>
      <c r="F1251">
        <v>753</v>
      </c>
      <c r="G1251">
        <v>36</v>
      </c>
      <c r="H1251">
        <v>660</v>
      </c>
      <c r="I1251">
        <v>57</v>
      </c>
      <c r="J1251">
        <v>93</v>
      </c>
      <c r="K1251">
        <v>0.92050209205020905</v>
      </c>
      <c r="L1251">
        <v>0.87649402390438202</v>
      </c>
      <c r="M1251">
        <v>0.952191235059761</v>
      </c>
      <c r="N1251">
        <v>0.89795918367346905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243</v>
      </c>
      <c r="F1252">
        <v>245</v>
      </c>
      <c r="G1252">
        <v>2</v>
      </c>
      <c r="H1252">
        <v>173</v>
      </c>
      <c r="I1252">
        <v>70</v>
      </c>
      <c r="J1252">
        <v>72</v>
      </c>
      <c r="K1252">
        <v>0.71193415637860002</v>
      </c>
      <c r="L1252">
        <v>0.70612244897959098</v>
      </c>
      <c r="M1252">
        <v>0.99183673469387701</v>
      </c>
      <c r="N1252">
        <v>0.70901639344262202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1247</v>
      </c>
      <c r="F1253">
        <v>1251</v>
      </c>
      <c r="G1253">
        <v>4</v>
      </c>
      <c r="H1253">
        <v>1233</v>
      </c>
      <c r="I1253">
        <v>14</v>
      </c>
      <c r="J1253">
        <v>18</v>
      </c>
      <c r="K1253">
        <v>0.98877305533279802</v>
      </c>
      <c r="L1253">
        <v>0.985611510791366</v>
      </c>
      <c r="M1253">
        <v>0.99680255795363704</v>
      </c>
      <c r="N1253">
        <v>0.98718975180144097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874</v>
      </c>
      <c r="F1254">
        <v>841</v>
      </c>
      <c r="G1254">
        <v>33</v>
      </c>
      <c r="H1254">
        <v>762</v>
      </c>
      <c r="I1254">
        <v>112</v>
      </c>
      <c r="J1254">
        <v>79</v>
      </c>
      <c r="K1254">
        <v>0.87185354691075501</v>
      </c>
      <c r="L1254">
        <v>0.90606420927467302</v>
      </c>
      <c r="M1254">
        <v>1.03923900118906</v>
      </c>
      <c r="N1254">
        <v>0.88862973760932895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251</v>
      </c>
      <c r="F1255">
        <v>252</v>
      </c>
      <c r="G1255">
        <v>1</v>
      </c>
      <c r="H1255">
        <v>157</v>
      </c>
      <c r="I1255">
        <v>94</v>
      </c>
      <c r="J1255">
        <v>95</v>
      </c>
      <c r="K1255">
        <v>0.62549800796812705</v>
      </c>
      <c r="L1255">
        <v>0.62301587301587302</v>
      </c>
      <c r="M1255">
        <v>0.99603174603174605</v>
      </c>
      <c r="N1255">
        <v>0.624254473161033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1242</v>
      </c>
      <c r="F1256">
        <v>1251</v>
      </c>
      <c r="G1256">
        <v>9</v>
      </c>
      <c r="H1256">
        <v>1227</v>
      </c>
      <c r="I1256">
        <v>15</v>
      </c>
      <c r="J1256">
        <v>24</v>
      </c>
      <c r="K1256">
        <v>0.98792270531400905</v>
      </c>
      <c r="L1256">
        <v>0.980815347721822</v>
      </c>
      <c r="M1256">
        <v>0.99280575539568305</v>
      </c>
      <c r="N1256">
        <v>0.98435619735258695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804</v>
      </c>
      <c r="F1257">
        <v>841</v>
      </c>
      <c r="G1257">
        <v>37</v>
      </c>
      <c r="H1257">
        <v>714</v>
      </c>
      <c r="I1257">
        <v>90</v>
      </c>
      <c r="J1257">
        <v>127</v>
      </c>
      <c r="K1257">
        <v>0.88805970149253699</v>
      </c>
      <c r="L1257">
        <v>0.848989298454221</v>
      </c>
      <c r="M1257">
        <v>0.95600475624256798</v>
      </c>
      <c r="N1257">
        <v>0.86808510638297798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231</v>
      </c>
      <c r="F1258">
        <v>252</v>
      </c>
      <c r="G1258">
        <v>21</v>
      </c>
      <c r="H1258">
        <v>171</v>
      </c>
      <c r="I1258">
        <v>60</v>
      </c>
      <c r="J1258">
        <v>81</v>
      </c>
      <c r="K1258">
        <v>0.74025974025973995</v>
      </c>
      <c r="L1258">
        <v>0.67857142857142805</v>
      </c>
      <c r="M1258">
        <v>0.91666666666666596</v>
      </c>
      <c r="N1258">
        <v>0.70807453416149002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1224</v>
      </c>
      <c r="F1259">
        <v>1251</v>
      </c>
      <c r="G1259">
        <v>27</v>
      </c>
      <c r="H1259">
        <v>1219</v>
      </c>
      <c r="I1259">
        <v>5</v>
      </c>
      <c r="J1259">
        <v>32</v>
      </c>
      <c r="K1259">
        <v>0.99591503267973802</v>
      </c>
      <c r="L1259">
        <v>0.97442046362909596</v>
      </c>
      <c r="M1259">
        <v>0.97841726618705005</v>
      </c>
      <c r="N1259">
        <v>0.98505050505050495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820</v>
      </c>
      <c r="F1260">
        <v>841</v>
      </c>
      <c r="G1260">
        <v>21</v>
      </c>
      <c r="H1260">
        <v>729</v>
      </c>
      <c r="I1260">
        <v>91</v>
      </c>
      <c r="J1260">
        <v>112</v>
      </c>
      <c r="K1260">
        <v>0.88902439024390201</v>
      </c>
      <c r="L1260">
        <v>0.86682520808561203</v>
      </c>
      <c r="M1260">
        <v>0.97502972651605202</v>
      </c>
      <c r="N1260">
        <v>0.87778446718844005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242</v>
      </c>
      <c r="F1261">
        <v>252</v>
      </c>
      <c r="G1261">
        <v>10</v>
      </c>
      <c r="H1261">
        <v>180</v>
      </c>
      <c r="I1261">
        <v>62</v>
      </c>
      <c r="J1261">
        <v>72</v>
      </c>
      <c r="K1261">
        <v>0.74380165289256195</v>
      </c>
      <c r="L1261">
        <v>0.71428571428571397</v>
      </c>
      <c r="M1261">
        <v>0.96031746031746001</v>
      </c>
      <c r="N1261">
        <v>0.72874493927125505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951</v>
      </c>
      <c r="F1262">
        <v>920</v>
      </c>
      <c r="G1262">
        <v>31</v>
      </c>
      <c r="H1262">
        <v>919</v>
      </c>
      <c r="I1262">
        <v>32</v>
      </c>
      <c r="J1262">
        <v>1</v>
      </c>
      <c r="K1262">
        <v>0.966351209253417</v>
      </c>
      <c r="L1262">
        <v>0.99891304347826004</v>
      </c>
      <c r="M1262">
        <v>1.03369565217391</v>
      </c>
      <c r="N1262">
        <v>0.98236237306253305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551</v>
      </c>
      <c r="F1263">
        <v>549</v>
      </c>
      <c r="G1263">
        <v>2</v>
      </c>
      <c r="H1263">
        <v>453</v>
      </c>
      <c r="I1263">
        <v>98</v>
      </c>
      <c r="J1263">
        <v>96</v>
      </c>
      <c r="K1263">
        <v>0.82214156079854805</v>
      </c>
      <c r="L1263">
        <v>0.82513661202185795</v>
      </c>
      <c r="M1263">
        <v>1.00364298724954</v>
      </c>
      <c r="N1263">
        <v>0.82363636363636294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225</v>
      </c>
      <c r="F1264">
        <v>204</v>
      </c>
      <c r="G1264">
        <v>21</v>
      </c>
      <c r="H1264">
        <v>157</v>
      </c>
      <c r="I1264">
        <v>68</v>
      </c>
      <c r="J1264">
        <v>47</v>
      </c>
      <c r="K1264">
        <v>0.69777777777777705</v>
      </c>
      <c r="L1264">
        <v>0.76960784313725406</v>
      </c>
      <c r="M1264">
        <v>1.1029411764705801</v>
      </c>
      <c r="N1264">
        <v>0.73193473193473102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920</v>
      </c>
      <c r="F1265">
        <v>920</v>
      </c>
      <c r="G1265">
        <v>0</v>
      </c>
      <c r="H1265">
        <v>905</v>
      </c>
      <c r="I1265">
        <v>15</v>
      </c>
      <c r="J1265">
        <v>15</v>
      </c>
      <c r="K1265">
        <v>0.98369565217391297</v>
      </c>
      <c r="L1265">
        <v>0.98369565217391297</v>
      </c>
      <c r="M1265">
        <v>1</v>
      </c>
      <c r="N1265">
        <v>0.98369565217391297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577</v>
      </c>
      <c r="F1266">
        <v>549</v>
      </c>
      <c r="G1266">
        <v>28</v>
      </c>
      <c r="H1266">
        <v>478</v>
      </c>
      <c r="I1266">
        <v>99</v>
      </c>
      <c r="J1266">
        <v>71</v>
      </c>
      <c r="K1266">
        <v>0.82842287694974004</v>
      </c>
      <c r="L1266">
        <v>0.87067395264116498</v>
      </c>
      <c r="M1266">
        <v>1.0510018214936201</v>
      </c>
      <c r="N1266">
        <v>0.849023090586145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210</v>
      </c>
      <c r="F1267">
        <v>204</v>
      </c>
      <c r="G1267">
        <v>6</v>
      </c>
      <c r="H1267">
        <v>151</v>
      </c>
      <c r="I1267">
        <v>59</v>
      </c>
      <c r="J1267">
        <v>53</v>
      </c>
      <c r="K1267">
        <v>0.71904761904761905</v>
      </c>
      <c r="L1267">
        <v>0.74019607843137203</v>
      </c>
      <c r="M1267">
        <v>1.02941176470588</v>
      </c>
      <c r="N1267">
        <v>0.729468599033816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913</v>
      </c>
      <c r="F1268">
        <v>920</v>
      </c>
      <c r="G1268">
        <v>7</v>
      </c>
      <c r="H1268">
        <v>909</v>
      </c>
      <c r="I1268">
        <v>4</v>
      </c>
      <c r="J1268">
        <v>11</v>
      </c>
      <c r="K1268">
        <v>0.99561883899233194</v>
      </c>
      <c r="L1268">
        <v>0.98804347826086902</v>
      </c>
      <c r="M1268">
        <v>0.99239130434782596</v>
      </c>
      <c r="N1268">
        <v>0.99181669394435301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565</v>
      </c>
      <c r="F1269">
        <v>549</v>
      </c>
      <c r="G1269">
        <v>16</v>
      </c>
      <c r="H1269">
        <v>478</v>
      </c>
      <c r="I1269">
        <v>87</v>
      </c>
      <c r="J1269">
        <v>71</v>
      </c>
      <c r="K1269">
        <v>0.84601769911504399</v>
      </c>
      <c r="L1269">
        <v>0.87067395264116498</v>
      </c>
      <c r="M1269">
        <v>1.0291438979963501</v>
      </c>
      <c r="N1269">
        <v>0.85816876122082597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200</v>
      </c>
      <c r="F1270">
        <v>204</v>
      </c>
      <c r="G1270">
        <v>4</v>
      </c>
      <c r="H1270">
        <v>151</v>
      </c>
      <c r="I1270">
        <v>49</v>
      </c>
      <c r="J1270">
        <v>53</v>
      </c>
      <c r="K1270">
        <v>0.755</v>
      </c>
      <c r="L1270">
        <v>0.74019607843137203</v>
      </c>
      <c r="M1270">
        <v>0.98039215686274495</v>
      </c>
      <c r="N1270">
        <v>0.74752475247524697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978</v>
      </c>
      <c r="F1271">
        <v>946</v>
      </c>
      <c r="G1271">
        <v>32</v>
      </c>
      <c r="H1271">
        <v>942</v>
      </c>
      <c r="I1271">
        <v>36</v>
      </c>
      <c r="J1271">
        <v>4</v>
      </c>
      <c r="K1271">
        <v>0.96319018404907897</v>
      </c>
      <c r="L1271">
        <v>0.99577167019027402</v>
      </c>
      <c r="M1271">
        <v>1.0338266384778001</v>
      </c>
      <c r="N1271">
        <v>0.97920997920997899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710</v>
      </c>
      <c r="F1272">
        <v>703</v>
      </c>
      <c r="G1272">
        <v>7</v>
      </c>
      <c r="H1272">
        <v>624</v>
      </c>
      <c r="I1272">
        <v>86</v>
      </c>
      <c r="J1272">
        <v>79</v>
      </c>
      <c r="K1272">
        <v>0.87887323943661899</v>
      </c>
      <c r="L1272">
        <v>0.88762446657183502</v>
      </c>
      <c r="M1272">
        <v>1.00995732574679</v>
      </c>
      <c r="N1272">
        <v>0.88322717622080604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200</v>
      </c>
      <c r="F1273">
        <v>247</v>
      </c>
      <c r="G1273">
        <v>47</v>
      </c>
      <c r="H1273">
        <v>149</v>
      </c>
      <c r="I1273">
        <v>51</v>
      </c>
      <c r="J1273">
        <v>98</v>
      </c>
      <c r="K1273">
        <v>0.745</v>
      </c>
      <c r="L1273">
        <v>0.60323886639676105</v>
      </c>
      <c r="M1273">
        <v>0.80971659919028305</v>
      </c>
      <c r="N1273">
        <v>0.66666666666666596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968</v>
      </c>
      <c r="F1274">
        <v>946</v>
      </c>
      <c r="G1274">
        <v>22</v>
      </c>
      <c r="H1274">
        <v>933</v>
      </c>
      <c r="I1274">
        <v>35</v>
      </c>
      <c r="J1274">
        <v>13</v>
      </c>
      <c r="K1274">
        <v>0.963842975206611</v>
      </c>
      <c r="L1274">
        <v>0.98625792811839297</v>
      </c>
      <c r="M1274">
        <v>1.02325581395348</v>
      </c>
      <c r="N1274">
        <v>0.97492163009404298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698</v>
      </c>
      <c r="F1275">
        <v>703</v>
      </c>
      <c r="G1275">
        <v>5</v>
      </c>
      <c r="H1275">
        <v>626</v>
      </c>
      <c r="I1275">
        <v>72</v>
      </c>
      <c r="J1275">
        <v>77</v>
      </c>
      <c r="K1275">
        <v>0.89684813753581605</v>
      </c>
      <c r="L1275">
        <v>0.89046941678520597</v>
      </c>
      <c r="M1275">
        <v>0.99288762446657097</v>
      </c>
      <c r="N1275">
        <v>0.89364739471805799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225</v>
      </c>
      <c r="F1276">
        <v>247</v>
      </c>
      <c r="G1276">
        <v>22</v>
      </c>
      <c r="H1276">
        <v>167</v>
      </c>
      <c r="I1276">
        <v>58</v>
      </c>
      <c r="J1276">
        <v>80</v>
      </c>
      <c r="K1276">
        <v>0.74222222222222201</v>
      </c>
      <c r="L1276">
        <v>0.67611336032388603</v>
      </c>
      <c r="M1276">
        <v>0.91093117408906799</v>
      </c>
      <c r="N1276">
        <v>0.70762711864406702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948</v>
      </c>
      <c r="F1277">
        <v>946</v>
      </c>
      <c r="G1277">
        <v>2</v>
      </c>
      <c r="H1277">
        <v>941</v>
      </c>
      <c r="I1277">
        <v>7</v>
      </c>
      <c r="J1277">
        <v>5</v>
      </c>
      <c r="K1277">
        <v>0.99261603375527396</v>
      </c>
      <c r="L1277">
        <v>0.99471458773784305</v>
      </c>
      <c r="M1277">
        <v>1.0021141649048599</v>
      </c>
      <c r="N1277">
        <v>0.99366420274551204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691</v>
      </c>
      <c r="F1278">
        <v>703</v>
      </c>
      <c r="G1278">
        <v>12</v>
      </c>
      <c r="H1278">
        <v>619</v>
      </c>
      <c r="I1278">
        <v>72</v>
      </c>
      <c r="J1278">
        <v>84</v>
      </c>
      <c r="K1278">
        <v>0.89580318379160595</v>
      </c>
      <c r="L1278">
        <v>0.880512091038406</v>
      </c>
      <c r="M1278">
        <v>0.982930298719772</v>
      </c>
      <c r="N1278">
        <v>0.88809182209469095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231</v>
      </c>
      <c r="F1279">
        <v>247</v>
      </c>
      <c r="G1279">
        <v>16</v>
      </c>
      <c r="H1279">
        <v>176</v>
      </c>
      <c r="I1279">
        <v>55</v>
      </c>
      <c r="J1279">
        <v>71</v>
      </c>
      <c r="K1279">
        <v>0.76190476190476097</v>
      </c>
      <c r="L1279">
        <v>0.71255060728744901</v>
      </c>
      <c r="M1279">
        <v>0.93522267206477705</v>
      </c>
      <c r="N1279">
        <v>0.73640167364016695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986</v>
      </c>
      <c r="F1280">
        <v>999</v>
      </c>
      <c r="G1280">
        <v>13</v>
      </c>
      <c r="H1280">
        <v>978</v>
      </c>
      <c r="I1280">
        <v>8</v>
      </c>
      <c r="J1280">
        <v>21</v>
      </c>
      <c r="K1280">
        <v>0.99188640973630804</v>
      </c>
      <c r="L1280">
        <v>0.97897897897897901</v>
      </c>
      <c r="M1280">
        <v>0.98698698698698695</v>
      </c>
      <c r="N1280">
        <v>0.98539042821158596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849</v>
      </c>
      <c r="F1281">
        <v>835</v>
      </c>
      <c r="G1281">
        <v>14</v>
      </c>
      <c r="H1281">
        <v>752</v>
      </c>
      <c r="I1281">
        <v>97</v>
      </c>
      <c r="J1281">
        <v>83</v>
      </c>
      <c r="K1281">
        <v>0.88574793875147195</v>
      </c>
      <c r="L1281">
        <v>0.90059880239520895</v>
      </c>
      <c r="M1281">
        <v>1.01676646706586</v>
      </c>
      <c r="N1281">
        <v>0.893111638954869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190</v>
      </c>
      <c r="F1282">
        <v>266</v>
      </c>
      <c r="G1282">
        <v>76</v>
      </c>
      <c r="H1282">
        <v>126</v>
      </c>
      <c r="I1282">
        <v>64</v>
      </c>
      <c r="J1282">
        <v>140</v>
      </c>
      <c r="K1282">
        <v>0.66315789473684195</v>
      </c>
      <c r="L1282">
        <v>0.47368421052631499</v>
      </c>
      <c r="M1282">
        <v>0.71428571428571397</v>
      </c>
      <c r="N1282">
        <v>0.55263157894736803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985</v>
      </c>
      <c r="F1283">
        <v>999</v>
      </c>
      <c r="G1283">
        <v>14</v>
      </c>
      <c r="H1283">
        <v>971</v>
      </c>
      <c r="I1283">
        <v>14</v>
      </c>
      <c r="J1283">
        <v>28</v>
      </c>
      <c r="K1283">
        <v>0.98578680203045599</v>
      </c>
      <c r="L1283">
        <v>0.97197197197197105</v>
      </c>
      <c r="M1283">
        <v>0.98598598598598597</v>
      </c>
      <c r="N1283">
        <v>0.97883064516129004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841</v>
      </c>
      <c r="F1284">
        <v>835</v>
      </c>
      <c r="G1284">
        <v>6</v>
      </c>
      <c r="H1284">
        <v>740</v>
      </c>
      <c r="I1284">
        <v>101</v>
      </c>
      <c r="J1284">
        <v>95</v>
      </c>
      <c r="K1284">
        <v>0.87990487514863203</v>
      </c>
      <c r="L1284">
        <v>0.88622754491017897</v>
      </c>
      <c r="M1284">
        <v>1.0071856287425101</v>
      </c>
      <c r="N1284">
        <v>0.883054892601432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250</v>
      </c>
      <c r="F1285">
        <v>266</v>
      </c>
      <c r="G1285">
        <v>16</v>
      </c>
      <c r="H1285">
        <v>172</v>
      </c>
      <c r="I1285">
        <v>78</v>
      </c>
      <c r="J1285">
        <v>94</v>
      </c>
      <c r="K1285">
        <v>0.68799999999999994</v>
      </c>
      <c r="L1285">
        <v>0.64661654135338298</v>
      </c>
      <c r="M1285">
        <v>0.93984962406015005</v>
      </c>
      <c r="N1285">
        <v>0.66666666666666596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1002</v>
      </c>
      <c r="F1286">
        <v>999</v>
      </c>
      <c r="G1286">
        <v>3</v>
      </c>
      <c r="H1286">
        <v>990</v>
      </c>
      <c r="I1286">
        <v>12</v>
      </c>
      <c r="J1286">
        <v>9</v>
      </c>
      <c r="K1286">
        <v>0.98802395209580796</v>
      </c>
      <c r="L1286">
        <v>0.99099099099099097</v>
      </c>
      <c r="M1286">
        <v>1.0030030030029999</v>
      </c>
      <c r="N1286">
        <v>0.98950524737631096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839</v>
      </c>
      <c r="F1287">
        <v>835</v>
      </c>
      <c r="G1287">
        <v>4</v>
      </c>
      <c r="H1287">
        <v>746</v>
      </c>
      <c r="I1287">
        <v>93</v>
      </c>
      <c r="J1287">
        <v>89</v>
      </c>
      <c r="K1287">
        <v>0.88915375446960598</v>
      </c>
      <c r="L1287">
        <v>0.89341317365269401</v>
      </c>
      <c r="M1287">
        <v>1.0047904191616699</v>
      </c>
      <c r="N1287">
        <v>0.89127837514934205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257</v>
      </c>
      <c r="F1288">
        <v>266</v>
      </c>
      <c r="G1288">
        <v>9</v>
      </c>
      <c r="H1288">
        <v>178</v>
      </c>
      <c r="I1288">
        <v>79</v>
      </c>
      <c r="J1288">
        <v>88</v>
      </c>
      <c r="K1288">
        <v>0.69260700389105001</v>
      </c>
      <c r="L1288">
        <v>0.66917293233082698</v>
      </c>
      <c r="M1288">
        <v>0.96616541353383401</v>
      </c>
      <c r="N1288">
        <v>0.68068833652007599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1099</v>
      </c>
      <c r="F1289">
        <v>1079</v>
      </c>
      <c r="G1289">
        <v>20</v>
      </c>
      <c r="H1289">
        <v>1078</v>
      </c>
      <c r="I1289">
        <v>21</v>
      </c>
      <c r="J1289">
        <v>1</v>
      </c>
      <c r="K1289">
        <v>0.98089171974522205</v>
      </c>
      <c r="L1289">
        <v>0.99907321594068499</v>
      </c>
      <c r="M1289">
        <v>1.01853568118628</v>
      </c>
      <c r="N1289">
        <v>0.98989898989898994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669</v>
      </c>
      <c r="F1290">
        <v>680</v>
      </c>
      <c r="G1290">
        <v>11</v>
      </c>
      <c r="H1290">
        <v>615</v>
      </c>
      <c r="I1290">
        <v>54</v>
      </c>
      <c r="J1290">
        <v>65</v>
      </c>
      <c r="K1290">
        <v>0.91928251121076199</v>
      </c>
      <c r="L1290">
        <v>0.90441176470588203</v>
      </c>
      <c r="M1290">
        <v>0.98382352941176399</v>
      </c>
      <c r="N1290">
        <v>0.91178650852483301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212</v>
      </c>
      <c r="F1291">
        <v>247</v>
      </c>
      <c r="G1291">
        <v>35</v>
      </c>
      <c r="H1291">
        <v>166</v>
      </c>
      <c r="I1291">
        <v>46</v>
      </c>
      <c r="J1291">
        <v>81</v>
      </c>
      <c r="K1291">
        <v>0.78301886792452802</v>
      </c>
      <c r="L1291">
        <v>0.67206477732793501</v>
      </c>
      <c r="M1291">
        <v>0.85829959514169996</v>
      </c>
      <c r="N1291">
        <v>0.723311546840958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1071</v>
      </c>
      <c r="F1292">
        <v>1079</v>
      </c>
      <c r="G1292">
        <v>8</v>
      </c>
      <c r="H1292">
        <v>1056</v>
      </c>
      <c r="I1292">
        <v>15</v>
      </c>
      <c r="J1292">
        <v>23</v>
      </c>
      <c r="K1292">
        <v>0.98599439775910303</v>
      </c>
      <c r="L1292">
        <v>0.97868396663577295</v>
      </c>
      <c r="M1292">
        <v>0.99258572752548602</v>
      </c>
      <c r="N1292">
        <v>0.98232558139534798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663</v>
      </c>
      <c r="F1293">
        <v>680</v>
      </c>
      <c r="G1293">
        <v>17</v>
      </c>
      <c r="H1293">
        <v>609</v>
      </c>
      <c r="I1293">
        <v>54</v>
      </c>
      <c r="J1293">
        <v>71</v>
      </c>
      <c r="K1293">
        <v>0.91855203619909498</v>
      </c>
      <c r="L1293">
        <v>0.89558823529411702</v>
      </c>
      <c r="M1293">
        <v>0.97499999999999998</v>
      </c>
      <c r="N1293">
        <v>0.90692479523454905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215</v>
      </c>
      <c r="F1294">
        <v>247</v>
      </c>
      <c r="G1294">
        <v>32</v>
      </c>
      <c r="H1294">
        <v>175</v>
      </c>
      <c r="I1294">
        <v>40</v>
      </c>
      <c r="J1294">
        <v>72</v>
      </c>
      <c r="K1294">
        <v>0.81395348837209303</v>
      </c>
      <c r="L1294">
        <v>0.708502024291498</v>
      </c>
      <c r="M1294">
        <v>0.87044534412955399</v>
      </c>
      <c r="N1294">
        <v>0.75757575757575701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1079</v>
      </c>
      <c r="F1295">
        <v>1079</v>
      </c>
      <c r="G1295">
        <v>0</v>
      </c>
      <c r="H1295">
        <v>1074</v>
      </c>
      <c r="I1295">
        <v>5</v>
      </c>
      <c r="J1295">
        <v>5</v>
      </c>
      <c r="K1295">
        <v>0.99536607970342905</v>
      </c>
      <c r="L1295">
        <v>0.99536607970342905</v>
      </c>
      <c r="M1295">
        <v>1</v>
      </c>
      <c r="N1295">
        <v>0.99536607970342905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672</v>
      </c>
      <c r="F1296">
        <v>680</v>
      </c>
      <c r="G1296">
        <v>8</v>
      </c>
      <c r="H1296">
        <v>621</v>
      </c>
      <c r="I1296">
        <v>51</v>
      </c>
      <c r="J1296">
        <v>59</v>
      </c>
      <c r="K1296">
        <v>0.92410714285714202</v>
      </c>
      <c r="L1296">
        <v>0.91323529411764703</v>
      </c>
      <c r="M1296">
        <v>0.98823529411764699</v>
      </c>
      <c r="N1296">
        <v>0.91863905325443695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188</v>
      </c>
      <c r="I1297">
        <v>49</v>
      </c>
      <c r="J1297">
        <v>59</v>
      </c>
      <c r="K1297">
        <v>0.79324894514767896</v>
      </c>
      <c r="L1297">
        <v>0.76113360323886603</v>
      </c>
      <c r="M1297">
        <v>0.959514170040485</v>
      </c>
      <c r="N1297">
        <v>0.77685950413223104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973</v>
      </c>
      <c r="F1298">
        <v>946</v>
      </c>
      <c r="G1298">
        <v>27</v>
      </c>
      <c r="H1298">
        <v>943</v>
      </c>
      <c r="I1298">
        <v>30</v>
      </c>
      <c r="J1298">
        <v>3</v>
      </c>
      <c r="K1298">
        <v>0.96916752312435706</v>
      </c>
      <c r="L1298">
        <v>0.99682875264270598</v>
      </c>
      <c r="M1298">
        <v>1.0285412262156399</v>
      </c>
      <c r="N1298">
        <v>0.98280354351224597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680</v>
      </c>
      <c r="F1299">
        <v>718</v>
      </c>
      <c r="G1299">
        <v>38</v>
      </c>
      <c r="H1299">
        <v>603</v>
      </c>
      <c r="I1299">
        <v>77</v>
      </c>
      <c r="J1299">
        <v>115</v>
      </c>
      <c r="K1299">
        <v>0.88676470588235201</v>
      </c>
      <c r="L1299">
        <v>0.83983286908077903</v>
      </c>
      <c r="M1299">
        <v>0.94707520891364905</v>
      </c>
      <c r="N1299">
        <v>0.86266094420600803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242</v>
      </c>
      <c r="F1300">
        <v>207</v>
      </c>
      <c r="G1300">
        <v>35</v>
      </c>
      <c r="H1300">
        <v>143</v>
      </c>
      <c r="I1300">
        <v>99</v>
      </c>
      <c r="J1300">
        <v>64</v>
      </c>
      <c r="K1300">
        <v>0.59090909090909005</v>
      </c>
      <c r="L1300">
        <v>0.69082125603864697</v>
      </c>
      <c r="M1300">
        <v>1.1690821256038599</v>
      </c>
      <c r="N1300">
        <v>0.63697104677060101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915</v>
      </c>
      <c r="F1301">
        <v>946</v>
      </c>
      <c r="G1301">
        <v>31</v>
      </c>
      <c r="H1301">
        <v>908</v>
      </c>
      <c r="I1301">
        <v>7</v>
      </c>
      <c r="J1301">
        <v>38</v>
      </c>
      <c r="K1301">
        <v>0.99234972677595601</v>
      </c>
      <c r="L1301">
        <v>0.95983086680761098</v>
      </c>
      <c r="M1301">
        <v>0.96723044397462998</v>
      </c>
      <c r="N1301">
        <v>0.97581945190757602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748</v>
      </c>
      <c r="F1302">
        <v>718</v>
      </c>
      <c r="G1302">
        <v>30</v>
      </c>
      <c r="H1302">
        <v>649</v>
      </c>
      <c r="I1302">
        <v>99</v>
      </c>
      <c r="J1302">
        <v>69</v>
      </c>
      <c r="K1302">
        <v>0.86764705882352899</v>
      </c>
      <c r="L1302">
        <v>0.90389972144846797</v>
      </c>
      <c r="M1302">
        <v>1.04178272980501</v>
      </c>
      <c r="N1302">
        <v>0.88540245566166398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186</v>
      </c>
      <c r="F1303">
        <v>207</v>
      </c>
      <c r="G1303">
        <v>21</v>
      </c>
      <c r="H1303">
        <v>126</v>
      </c>
      <c r="I1303">
        <v>60</v>
      </c>
      <c r="J1303">
        <v>81</v>
      </c>
      <c r="K1303">
        <v>0.67741935483870896</v>
      </c>
      <c r="L1303">
        <v>0.60869565217391297</v>
      </c>
      <c r="M1303">
        <v>0.89855072463768104</v>
      </c>
      <c r="N1303">
        <v>0.64122137404580104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777</v>
      </c>
      <c r="F1304">
        <v>946</v>
      </c>
      <c r="G1304">
        <v>169</v>
      </c>
      <c r="H1304">
        <v>775</v>
      </c>
      <c r="I1304">
        <v>2</v>
      </c>
      <c r="J1304">
        <v>171</v>
      </c>
      <c r="K1304">
        <v>0.99742599742599702</v>
      </c>
      <c r="L1304">
        <v>0.81923890063424898</v>
      </c>
      <c r="M1304">
        <v>0.82135306553911203</v>
      </c>
      <c r="N1304">
        <v>0.89959373186302904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651</v>
      </c>
      <c r="F1305">
        <v>718</v>
      </c>
      <c r="G1305">
        <v>67</v>
      </c>
      <c r="H1305">
        <v>584</v>
      </c>
      <c r="I1305">
        <v>67</v>
      </c>
      <c r="J1305">
        <v>134</v>
      </c>
      <c r="K1305">
        <v>0.89708141321044499</v>
      </c>
      <c r="L1305">
        <v>0.81337047353760406</v>
      </c>
      <c r="M1305">
        <v>0.90668523676880197</v>
      </c>
      <c r="N1305">
        <v>0.85317750182615004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205</v>
      </c>
      <c r="F1306">
        <v>207</v>
      </c>
      <c r="G1306">
        <v>2</v>
      </c>
      <c r="H1306">
        <v>126</v>
      </c>
      <c r="I1306">
        <v>79</v>
      </c>
      <c r="J1306">
        <v>81</v>
      </c>
      <c r="K1306">
        <v>0.61463414634146296</v>
      </c>
      <c r="L1306">
        <v>0.60869565217391297</v>
      </c>
      <c r="M1306">
        <v>0.99033816425120702</v>
      </c>
      <c r="N1306">
        <v>0.61165048543689304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1023</v>
      </c>
      <c r="F1307">
        <v>985</v>
      </c>
      <c r="G1307">
        <v>38</v>
      </c>
      <c r="H1307">
        <v>981</v>
      </c>
      <c r="I1307">
        <v>42</v>
      </c>
      <c r="J1307">
        <v>4</v>
      </c>
      <c r="K1307">
        <v>0.95894428152492595</v>
      </c>
      <c r="L1307">
        <v>0.99593908629441597</v>
      </c>
      <c r="M1307">
        <v>1.0385786802030399</v>
      </c>
      <c r="N1307">
        <v>0.97709163346613503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731</v>
      </c>
      <c r="F1308">
        <v>720</v>
      </c>
      <c r="G1308">
        <v>11</v>
      </c>
      <c r="H1308">
        <v>636</v>
      </c>
      <c r="I1308">
        <v>95</v>
      </c>
      <c r="J1308">
        <v>84</v>
      </c>
      <c r="K1308">
        <v>0.870041039671682</v>
      </c>
      <c r="L1308">
        <v>0.88333333333333297</v>
      </c>
      <c r="M1308">
        <v>1.01527777777777</v>
      </c>
      <c r="N1308">
        <v>0.87663680220537499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301</v>
      </c>
      <c r="F1309">
        <v>214</v>
      </c>
      <c r="G1309">
        <v>87</v>
      </c>
      <c r="H1309">
        <v>174</v>
      </c>
      <c r="I1309">
        <v>127</v>
      </c>
      <c r="J1309">
        <v>40</v>
      </c>
      <c r="K1309">
        <v>0.57807308970099602</v>
      </c>
      <c r="L1309">
        <v>0.81308411214953202</v>
      </c>
      <c r="M1309">
        <v>1.4065420560747599</v>
      </c>
      <c r="N1309">
        <v>0.67572815533980501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806</v>
      </c>
      <c r="F1310">
        <v>985</v>
      </c>
      <c r="G1310">
        <v>179</v>
      </c>
      <c r="H1310">
        <v>801</v>
      </c>
      <c r="I1310">
        <v>5</v>
      </c>
      <c r="J1310">
        <v>184</v>
      </c>
      <c r="K1310">
        <v>0.99379652605459001</v>
      </c>
      <c r="L1310">
        <v>0.81319796954314705</v>
      </c>
      <c r="M1310">
        <v>0.81827411167512598</v>
      </c>
      <c r="N1310">
        <v>0.89447236180904499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644</v>
      </c>
      <c r="F1311">
        <v>720</v>
      </c>
      <c r="G1311">
        <v>76</v>
      </c>
      <c r="H1311">
        <v>579</v>
      </c>
      <c r="I1311">
        <v>65</v>
      </c>
      <c r="J1311">
        <v>141</v>
      </c>
      <c r="K1311">
        <v>0.89906832298136596</v>
      </c>
      <c r="L1311">
        <v>0.80416666666666603</v>
      </c>
      <c r="M1311">
        <v>0.89444444444444404</v>
      </c>
      <c r="N1311">
        <v>0.84897360703812297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231</v>
      </c>
      <c r="F1312">
        <v>214</v>
      </c>
      <c r="G1312">
        <v>17</v>
      </c>
      <c r="H1312">
        <v>152</v>
      </c>
      <c r="I1312">
        <v>79</v>
      </c>
      <c r="J1312">
        <v>62</v>
      </c>
      <c r="K1312">
        <v>0.65800865800865804</v>
      </c>
      <c r="L1312">
        <v>0.710280373831775</v>
      </c>
      <c r="M1312">
        <v>1.07943925233644</v>
      </c>
      <c r="N1312">
        <v>0.68314606741573003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1058</v>
      </c>
      <c r="F1313">
        <v>985</v>
      </c>
      <c r="G1313">
        <v>73</v>
      </c>
      <c r="H1313">
        <v>976</v>
      </c>
      <c r="I1313">
        <v>82</v>
      </c>
      <c r="J1313">
        <v>9</v>
      </c>
      <c r="K1313">
        <v>0.92249527410207899</v>
      </c>
      <c r="L1313">
        <v>0.99086294416243603</v>
      </c>
      <c r="M1313">
        <v>1.0741116751269</v>
      </c>
      <c r="N1313">
        <v>0.95545766030347501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805</v>
      </c>
      <c r="F1314">
        <v>720</v>
      </c>
      <c r="G1314">
        <v>85</v>
      </c>
      <c r="H1314">
        <v>682</v>
      </c>
      <c r="I1314">
        <v>123</v>
      </c>
      <c r="J1314">
        <v>38</v>
      </c>
      <c r="K1314">
        <v>0.84720496894409902</v>
      </c>
      <c r="L1314">
        <v>0.94722222222222197</v>
      </c>
      <c r="M1314">
        <v>1.11805555555555</v>
      </c>
      <c r="N1314">
        <v>0.89442622950819595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260</v>
      </c>
      <c r="F1315">
        <v>214</v>
      </c>
      <c r="G1315">
        <v>46</v>
      </c>
      <c r="H1315">
        <v>164</v>
      </c>
      <c r="I1315">
        <v>96</v>
      </c>
      <c r="J1315">
        <v>50</v>
      </c>
      <c r="K1315">
        <v>0.63076923076922997</v>
      </c>
      <c r="L1315">
        <v>0.76635514018691497</v>
      </c>
      <c r="M1315">
        <v>1.21495327102803</v>
      </c>
      <c r="N1315">
        <v>0.69198312236286896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1060</v>
      </c>
      <c r="F1316">
        <v>1166</v>
      </c>
      <c r="G1316">
        <v>106</v>
      </c>
      <c r="H1316">
        <v>1049</v>
      </c>
      <c r="I1316">
        <v>11</v>
      </c>
      <c r="J1316">
        <v>117</v>
      </c>
      <c r="K1316">
        <v>0.98962264150943302</v>
      </c>
      <c r="L1316">
        <v>0.89965694682675801</v>
      </c>
      <c r="M1316">
        <v>0.90909090909090895</v>
      </c>
      <c r="N1316">
        <v>0.94249775381850798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603</v>
      </c>
      <c r="F1317">
        <v>728</v>
      </c>
      <c r="G1317">
        <v>125</v>
      </c>
      <c r="H1317">
        <v>533</v>
      </c>
      <c r="I1317">
        <v>70</v>
      </c>
      <c r="J1317">
        <v>195</v>
      </c>
      <c r="K1317">
        <v>0.88391376451077897</v>
      </c>
      <c r="L1317">
        <v>0.73214285714285698</v>
      </c>
      <c r="M1317">
        <v>0.82829670329670302</v>
      </c>
      <c r="N1317">
        <v>0.80090157776108095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186</v>
      </c>
      <c r="F1318">
        <v>270</v>
      </c>
      <c r="G1318">
        <v>84</v>
      </c>
      <c r="H1318">
        <v>143</v>
      </c>
      <c r="I1318">
        <v>43</v>
      </c>
      <c r="J1318">
        <v>127</v>
      </c>
      <c r="K1318">
        <v>0.76881720430107503</v>
      </c>
      <c r="L1318">
        <v>0.52962962962962901</v>
      </c>
      <c r="M1318">
        <v>0.688888888888888</v>
      </c>
      <c r="N1318">
        <v>0.62719298245613997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1094</v>
      </c>
      <c r="F1319">
        <v>1166</v>
      </c>
      <c r="G1319">
        <v>72</v>
      </c>
      <c r="H1319">
        <v>1075</v>
      </c>
      <c r="I1319">
        <v>19</v>
      </c>
      <c r="J1319">
        <v>91</v>
      </c>
      <c r="K1319">
        <v>0.982632541133455</v>
      </c>
      <c r="L1319">
        <v>0.92195540308747803</v>
      </c>
      <c r="M1319">
        <v>0.93825042881646603</v>
      </c>
      <c r="N1319">
        <v>0.95132743362831795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738</v>
      </c>
      <c r="F1320">
        <v>728</v>
      </c>
      <c r="G1320">
        <v>10</v>
      </c>
      <c r="H1320">
        <v>658</v>
      </c>
      <c r="I1320">
        <v>80</v>
      </c>
      <c r="J1320">
        <v>70</v>
      </c>
      <c r="K1320">
        <v>0.89159891598915897</v>
      </c>
      <c r="L1320">
        <v>0.90384615384615297</v>
      </c>
      <c r="M1320">
        <v>1.0137362637362599</v>
      </c>
      <c r="N1320">
        <v>0.89768076398362895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245</v>
      </c>
      <c r="F1321">
        <v>270</v>
      </c>
      <c r="G1321">
        <v>25</v>
      </c>
      <c r="H1321">
        <v>199</v>
      </c>
      <c r="I1321">
        <v>46</v>
      </c>
      <c r="J1321">
        <v>71</v>
      </c>
      <c r="K1321">
        <v>0.81224489795918298</v>
      </c>
      <c r="L1321">
        <v>0.73703703703703705</v>
      </c>
      <c r="M1321">
        <v>0.907407407407407</v>
      </c>
      <c r="N1321">
        <v>0.772815533980582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1169</v>
      </c>
      <c r="F1322">
        <v>1166</v>
      </c>
      <c r="G1322">
        <v>3</v>
      </c>
      <c r="H1322">
        <v>1163</v>
      </c>
      <c r="I1322">
        <v>6</v>
      </c>
      <c r="J1322">
        <v>3</v>
      </c>
      <c r="K1322">
        <v>0.99486740804106</v>
      </c>
      <c r="L1322">
        <v>0.99742710120068601</v>
      </c>
      <c r="M1322">
        <v>1.0025728987993101</v>
      </c>
      <c r="N1322">
        <v>0.99614561027837201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714</v>
      </c>
      <c r="F1323">
        <v>728</v>
      </c>
      <c r="G1323">
        <v>14</v>
      </c>
      <c r="H1323">
        <v>649</v>
      </c>
      <c r="I1323">
        <v>65</v>
      </c>
      <c r="J1323">
        <v>79</v>
      </c>
      <c r="K1323">
        <v>0.90896358543417299</v>
      </c>
      <c r="L1323">
        <v>0.89148351648351598</v>
      </c>
      <c r="M1323">
        <v>0.98076923076922995</v>
      </c>
      <c r="N1323">
        <v>0.90013869625520104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252</v>
      </c>
      <c r="F1324">
        <v>270</v>
      </c>
      <c r="G1324">
        <v>18</v>
      </c>
      <c r="H1324">
        <v>193</v>
      </c>
      <c r="I1324">
        <v>59</v>
      </c>
      <c r="J1324">
        <v>77</v>
      </c>
      <c r="K1324">
        <v>0.76587301587301504</v>
      </c>
      <c r="L1324">
        <v>0.71481481481481401</v>
      </c>
      <c r="M1324">
        <v>0.93333333333333302</v>
      </c>
      <c r="N1324">
        <v>0.73946360153256696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1098</v>
      </c>
      <c r="F1325">
        <v>1098</v>
      </c>
      <c r="G1325">
        <v>0</v>
      </c>
      <c r="H1325">
        <v>1077</v>
      </c>
      <c r="I1325">
        <v>21</v>
      </c>
      <c r="J1325">
        <v>21</v>
      </c>
      <c r="K1325">
        <v>0.98087431693989002</v>
      </c>
      <c r="L1325">
        <v>0.98087431693989002</v>
      </c>
      <c r="M1325">
        <v>1</v>
      </c>
      <c r="N1325">
        <v>0.98087431693989002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878</v>
      </c>
      <c r="F1326">
        <v>859</v>
      </c>
      <c r="G1326">
        <v>19</v>
      </c>
      <c r="H1326">
        <v>775</v>
      </c>
      <c r="I1326">
        <v>103</v>
      </c>
      <c r="J1326">
        <v>84</v>
      </c>
      <c r="K1326">
        <v>0.88268792710706101</v>
      </c>
      <c r="L1326">
        <v>0.90221187427240901</v>
      </c>
      <c r="M1326">
        <v>1.0221187427240901</v>
      </c>
      <c r="N1326">
        <v>0.89234312032239405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243</v>
      </c>
      <c r="F1327">
        <v>293</v>
      </c>
      <c r="G1327">
        <v>50</v>
      </c>
      <c r="H1327">
        <v>143</v>
      </c>
      <c r="I1327">
        <v>100</v>
      </c>
      <c r="J1327">
        <v>150</v>
      </c>
      <c r="K1327">
        <v>0.58847736625514402</v>
      </c>
      <c r="L1327">
        <v>0.48805460750853202</v>
      </c>
      <c r="M1327">
        <v>0.82935153583617705</v>
      </c>
      <c r="N1327">
        <v>0.53358208955223796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1102</v>
      </c>
      <c r="F1328">
        <v>1098</v>
      </c>
      <c r="G1328">
        <v>4</v>
      </c>
      <c r="H1328">
        <v>1084</v>
      </c>
      <c r="I1328">
        <v>18</v>
      </c>
      <c r="J1328">
        <v>14</v>
      </c>
      <c r="K1328">
        <v>0.98366606170598903</v>
      </c>
      <c r="L1328">
        <v>0.98724954462659298</v>
      </c>
      <c r="M1328">
        <v>1.00364298724954</v>
      </c>
      <c r="N1328">
        <v>0.98545454545454503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846</v>
      </c>
      <c r="F1329">
        <v>859</v>
      </c>
      <c r="G1329">
        <v>13</v>
      </c>
      <c r="H1329">
        <v>764</v>
      </c>
      <c r="I1329">
        <v>82</v>
      </c>
      <c r="J1329">
        <v>95</v>
      </c>
      <c r="K1329">
        <v>0.90307328605200898</v>
      </c>
      <c r="L1329">
        <v>0.88940628637951102</v>
      </c>
      <c r="M1329">
        <v>0.98486612339930102</v>
      </c>
      <c r="N1329">
        <v>0.89618768328445697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253</v>
      </c>
      <c r="F1330">
        <v>293</v>
      </c>
      <c r="G1330">
        <v>40</v>
      </c>
      <c r="H1330">
        <v>177</v>
      </c>
      <c r="I1330">
        <v>76</v>
      </c>
      <c r="J1330">
        <v>116</v>
      </c>
      <c r="K1330">
        <v>0.69960474308300302</v>
      </c>
      <c r="L1330">
        <v>0.60409556313993096</v>
      </c>
      <c r="M1330">
        <v>0.86348122866894195</v>
      </c>
      <c r="N1330">
        <v>0.64835164835164805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1095</v>
      </c>
      <c r="F1331">
        <v>1098</v>
      </c>
      <c r="G1331">
        <v>3</v>
      </c>
      <c r="H1331">
        <v>1087</v>
      </c>
      <c r="I1331">
        <v>8</v>
      </c>
      <c r="J1331">
        <v>11</v>
      </c>
      <c r="K1331">
        <v>0.99269406392694004</v>
      </c>
      <c r="L1331">
        <v>0.98998178506375201</v>
      </c>
      <c r="M1331">
        <v>0.99726775956284097</v>
      </c>
      <c r="N1331">
        <v>0.99133606931144502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808</v>
      </c>
      <c r="F1332">
        <v>859</v>
      </c>
      <c r="G1332">
        <v>51</v>
      </c>
      <c r="H1332">
        <v>745</v>
      </c>
      <c r="I1332">
        <v>63</v>
      </c>
      <c r="J1332">
        <v>114</v>
      </c>
      <c r="K1332">
        <v>0.92202970297029696</v>
      </c>
      <c r="L1332">
        <v>0.86728754365541305</v>
      </c>
      <c r="M1332">
        <v>0.94062863795110596</v>
      </c>
      <c r="N1332">
        <v>0.893821235752849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259</v>
      </c>
      <c r="F1333">
        <v>293</v>
      </c>
      <c r="G1333">
        <v>34</v>
      </c>
      <c r="H1333">
        <v>173</v>
      </c>
      <c r="I1333">
        <v>86</v>
      </c>
      <c r="J1333">
        <v>120</v>
      </c>
      <c r="K1333">
        <v>0.66795366795366795</v>
      </c>
      <c r="L1333">
        <v>0.59044368600682595</v>
      </c>
      <c r="M1333">
        <v>0.88395904436859996</v>
      </c>
      <c r="N1333">
        <v>0.626811594202898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1149</v>
      </c>
      <c r="F1334">
        <v>1140</v>
      </c>
      <c r="G1334">
        <v>9</v>
      </c>
      <c r="H1334">
        <v>1135</v>
      </c>
      <c r="I1334">
        <v>14</v>
      </c>
      <c r="J1334">
        <v>5</v>
      </c>
      <c r="K1334">
        <v>0.98781549173194005</v>
      </c>
      <c r="L1334">
        <v>0.99561403508771895</v>
      </c>
      <c r="M1334">
        <v>1.0078947368421001</v>
      </c>
      <c r="N1334">
        <v>0.99169943206640399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882</v>
      </c>
      <c r="F1335">
        <v>869</v>
      </c>
      <c r="G1335">
        <v>13</v>
      </c>
      <c r="H1335">
        <v>777</v>
      </c>
      <c r="I1335">
        <v>105</v>
      </c>
      <c r="J1335">
        <v>92</v>
      </c>
      <c r="K1335">
        <v>0.88095238095238004</v>
      </c>
      <c r="L1335">
        <v>0.89413118527042501</v>
      </c>
      <c r="M1335">
        <v>1.0149597238204799</v>
      </c>
      <c r="N1335">
        <v>0.88749286122215798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239</v>
      </c>
      <c r="F1336">
        <v>247</v>
      </c>
      <c r="G1336">
        <v>8</v>
      </c>
      <c r="H1336">
        <v>163</v>
      </c>
      <c r="I1336">
        <v>76</v>
      </c>
      <c r="J1336">
        <v>84</v>
      </c>
      <c r="K1336">
        <v>0.68200836820083599</v>
      </c>
      <c r="L1336">
        <v>0.65991902834008098</v>
      </c>
      <c r="M1336">
        <v>0.96761133603238803</v>
      </c>
      <c r="N1336">
        <v>0.67078189300411495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1082</v>
      </c>
      <c r="F1337">
        <v>1140</v>
      </c>
      <c r="G1337">
        <v>58</v>
      </c>
      <c r="H1337">
        <v>1067</v>
      </c>
      <c r="I1337">
        <v>15</v>
      </c>
      <c r="J1337">
        <v>73</v>
      </c>
      <c r="K1337">
        <v>0.98613678373382596</v>
      </c>
      <c r="L1337">
        <v>0.935964912280701</v>
      </c>
      <c r="M1337">
        <v>0.94912280701754304</v>
      </c>
      <c r="N1337">
        <v>0.96039603960396003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970</v>
      </c>
      <c r="F1338">
        <v>869</v>
      </c>
      <c r="G1338">
        <v>101</v>
      </c>
      <c r="H1338">
        <v>827</v>
      </c>
      <c r="I1338">
        <v>143</v>
      </c>
      <c r="J1338">
        <v>42</v>
      </c>
      <c r="K1338">
        <v>0.85257731958762795</v>
      </c>
      <c r="L1338">
        <v>0.95166858457997605</v>
      </c>
      <c r="M1338">
        <v>1.1162255466052899</v>
      </c>
      <c r="N1338">
        <v>0.89940184883088603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248</v>
      </c>
      <c r="F1339">
        <v>247</v>
      </c>
      <c r="G1339">
        <v>1</v>
      </c>
      <c r="H1339">
        <v>178</v>
      </c>
      <c r="I1339">
        <v>70</v>
      </c>
      <c r="J1339">
        <v>69</v>
      </c>
      <c r="K1339">
        <v>0.717741935483871</v>
      </c>
      <c r="L1339">
        <v>0.72064777327935203</v>
      </c>
      <c r="M1339">
        <v>1.00404858299595</v>
      </c>
      <c r="N1339">
        <v>0.71919191919191905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1080</v>
      </c>
      <c r="F1340">
        <v>1140</v>
      </c>
      <c r="G1340">
        <v>60</v>
      </c>
      <c r="H1340">
        <v>1076</v>
      </c>
      <c r="I1340">
        <v>4</v>
      </c>
      <c r="J1340">
        <v>64</v>
      </c>
      <c r="K1340">
        <v>0.99629629629629601</v>
      </c>
      <c r="L1340">
        <v>0.94385964912280695</v>
      </c>
      <c r="M1340">
        <v>0.94736842105263097</v>
      </c>
      <c r="N1340">
        <v>0.96936936936936902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855</v>
      </c>
      <c r="F1341">
        <v>869</v>
      </c>
      <c r="G1341">
        <v>14</v>
      </c>
      <c r="H1341">
        <v>756</v>
      </c>
      <c r="I1341">
        <v>99</v>
      </c>
      <c r="J1341">
        <v>113</v>
      </c>
      <c r="K1341">
        <v>0.884210526315789</v>
      </c>
      <c r="L1341">
        <v>0.86996547756041398</v>
      </c>
      <c r="M1341">
        <v>0.98388952819332498</v>
      </c>
      <c r="N1341">
        <v>0.87703016241299303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247</v>
      </c>
      <c r="F1342">
        <v>247</v>
      </c>
      <c r="G1342">
        <v>0</v>
      </c>
      <c r="H1342">
        <v>183</v>
      </c>
      <c r="I1342">
        <v>64</v>
      </c>
      <c r="J1342">
        <v>64</v>
      </c>
      <c r="K1342">
        <v>0.74089068825910898</v>
      </c>
      <c r="L1342">
        <v>0.74089068825910898</v>
      </c>
      <c r="M1342">
        <v>1</v>
      </c>
      <c r="N1342">
        <v>0.74089068825910898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976</v>
      </c>
      <c r="F1343">
        <v>997</v>
      </c>
      <c r="G1343">
        <v>21</v>
      </c>
      <c r="H1343">
        <v>969</v>
      </c>
      <c r="I1343">
        <v>7</v>
      </c>
      <c r="J1343">
        <v>28</v>
      </c>
      <c r="K1343">
        <v>0.99282786885245899</v>
      </c>
      <c r="L1343">
        <v>0.97191574724172503</v>
      </c>
      <c r="M1343">
        <v>0.97893681043129299</v>
      </c>
      <c r="N1343">
        <v>0.98226051697921901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792</v>
      </c>
      <c r="F1344">
        <v>810</v>
      </c>
      <c r="G1344">
        <v>18</v>
      </c>
      <c r="H1344">
        <v>724</v>
      </c>
      <c r="I1344">
        <v>68</v>
      </c>
      <c r="J1344">
        <v>86</v>
      </c>
      <c r="K1344">
        <v>0.91414141414141403</v>
      </c>
      <c r="L1344">
        <v>0.89382716049382704</v>
      </c>
      <c r="M1344">
        <v>0.97777777777777697</v>
      </c>
      <c r="N1344">
        <v>0.90387016229712802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232</v>
      </c>
      <c r="F1345">
        <v>250</v>
      </c>
      <c r="G1345">
        <v>18</v>
      </c>
      <c r="H1345">
        <v>148</v>
      </c>
      <c r="I1345">
        <v>84</v>
      </c>
      <c r="J1345">
        <v>102</v>
      </c>
      <c r="K1345">
        <v>0.63793103448275801</v>
      </c>
      <c r="L1345">
        <v>0.59199999999999997</v>
      </c>
      <c r="M1345">
        <v>0.92800000000000005</v>
      </c>
      <c r="N1345">
        <v>0.61410788381742698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960</v>
      </c>
      <c r="F1346">
        <v>997</v>
      </c>
      <c r="G1346">
        <v>37</v>
      </c>
      <c r="H1346">
        <v>952</v>
      </c>
      <c r="I1346">
        <v>8</v>
      </c>
      <c r="J1346">
        <v>45</v>
      </c>
      <c r="K1346">
        <v>0.99166666666666603</v>
      </c>
      <c r="L1346">
        <v>0.95486459378134403</v>
      </c>
      <c r="M1346">
        <v>0.96288866599799305</v>
      </c>
      <c r="N1346">
        <v>0.97291773122125702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801</v>
      </c>
      <c r="F1347">
        <v>810</v>
      </c>
      <c r="G1347">
        <v>9</v>
      </c>
      <c r="H1347">
        <v>734</v>
      </c>
      <c r="I1347">
        <v>67</v>
      </c>
      <c r="J1347">
        <v>76</v>
      </c>
      <c r="K1347">
        <v>0.91635455680399502</v>
      </c>
      <c r="L1347">
        <v>0.906172839506172</v>
      </c>
      <c r="M1347">
        <v>0.98888888888888804</v>
      </c>
      <c r="N1347">
        <v>0.91123525760397195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222</v>
      </c>
      <c r="F1348">
        <v>250</v>
      </c>
      <c r="G1348">
        <v>28</v>
      </c>
      <c r="H1348">
        <v>158</v>
      </c>
      <c r="I1348">
        <v>64</v>
      </c>
      <c r="J1348">
        <v>92</v>
      </c>
      <c r="K1348">
        <v>0.71171171171171099</v>
      </c>
      <c r="L1348">
        <v>0.63200000000000001</v>
      </c>
      <c r="M1348">
        <v>0.88800000000000001</v>
      </c>
      <c r="N1348">
        <v>0.66949152542372803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997</v>
      </c>
      <c r="F1349">
        <v>997</v>
      </c>
      <c r="G1349">
        <v>0</v>
      </c>
      <c r="H1349">
        <v>993</v>
      </c>
      <c r="I1349">
        <v>4</v>
      </c>
      <c r="J1349">
        <v>4</v>
      </c>
      <c r="K1349">
        <v>0.99598796389167499</v>
      </c>
      <c r="L1349">
        <v>0.99598796389167499</v>
      </c>
      <c r="M1349">
        <v>1</v>
      </c>
      <c r="N1349">
        <v>0.99598796389167499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742</v>
      </c>
      <c r="I1350">
        <v>65</v>
      </c>
      <c r="J1350">
        <v>68</v>
      </c>
      <c r="K1350">
        <v>0.919454770755886</v>
      </c>
      <c r="L1350">
        <v>0.91604938271604897</v>
      </c>
      <c r="M1350">
        <v>0.99629629629629601</v>
      </c>
      <c r="N1350">
        <v>0.91774891774891698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238</v>
      </c>
      <c r="F1351">
        <v>250</v>
      </c>
      <c r="G1351">
        <v>12</v>
      </c>
      <c r="H1351">
        <v>164</v>
      </c>
      <c r="I1351">
        <v>74</v>
      </c>
      <c r="J1351">
        <v>86</v>
      </c>
      <c r="K1351">
        <v>0.68907563025209995</v>
      </c>
      <c r="L1351">
        <v>0.65600000000000003</v>
      </c>
      <c r="M1351">
        <v>0.95199999999999996</v>
      </c>
      <c r="N1351">
        <v>0.67213114754098302</v>
      </c>
      <c r="O1351">
        <f t="shared" si="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9F3D-095D-4791-8214-23B74762AC54}">
  <dimension ref="A1:N47"/>
  <sheetViews>
    <sheetView workbookViewId="0">
      <selection activeCell="G3" sqref="G3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26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31" t="s">
        <v>16</v>
      </c>
      <c r="L1" s="32"/>
      <c r="M1" s="31" t="s">
        <v>17</v>
      </c>
      <c r="N1" s="32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AVERAGEIFS(kfold15_test_results!$M:$M,kfold15_test_results!$A:$A,"1",kfold15_test_results!$C:$C,"regular",kfold15_test_results!$D:$D,"1",kfold15_test_results!$O:$O,"1")</f>
        <v>1.0065432058368815</v>
      </c>
      <c r="E3" s="2">
        <f>AVERAGEIFS(kfold15_test_results!$N:$N,kfold15_test_results!$N:$N,"&lt;&gt;-1",kfold15_test_results!$A:$A,"1",kfold15_test_results!$C:$C,"regular",kfold15_test_results!$D:$D,"1",kfold15_test_results!$O:$O,"1")</f>
        <v>0.98396247814921189</v>
      </c>
      <c r="F3" s="2">
        <f>AVERAGEIFS(kfold15_test_results!$M:$M,kfold15_test_results!$A:$A,"1",kfold15_test_results!$C:$C,"regular",kfold15_test_results!$D:$D,"1",kfold15_test_results!$O:$O,"0")</f>
        <v>1.0084812739557616</v>
      </c>
      <c r="G3" s="7">
        <f>AVERAGEIFS(kfold15_test_results!$N:$N,kfold15_test_results!$N:$N,"&lt;&gt;-1",kfold15_test_results!$A:$A,"1",kfold15_test_results!$C:$C,"regular",kfold15_test_results!$D:$D,"1",kfold15_test_results!$O:$O,"0")</f>
        <v>0.98270433759788156</v>
      </c>
      <c r="I3" s="16" t="s">
        <v>18</v>
      </c>
      <c r="J3" s="16">
        <v>1</v>
      </c>
      <c r="K3" s="2">
        <f>AVERAGE(D3,D12,D21,D30,D39)</f>
        <v>0.98773060710525262</v>
      </c>
      <c r="L3" s="2">
        <f>AVERAGE(E3,E12,E21,E30,E39)</f>
        <v>0.98164166979733092</v>
      </c>
      <c r="M3" s="2">
        <f t="shared" ref="M3:N3" si="0">AVERAGE(F3,F12,F21,F30,F39)</f>
        <v>0.92171903987941006</v>
      </c>
      <c r="N3" s="2">
        <f t="shared" si="0"/>
        <v>0.93146530160730046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AVERAGEIFS(kfold15_test_results!$M:$M,kfold15_test_results!$A:$A,"1",kfold15_test_results!$C:$C,"regular",kfold15_test_results!$D:$D,"2",kfold15_test_results!$O:$O,"1")</f>
        <v>0.9969527389738797</v>
      </c>
      <c r="E4" s="2">
        <f>AVERAGEIFS(kfold15_test_results!$N:$N,kfold15_test_results!$N:$N,"&lt;&gt;-1",kfold15_test_results!$A:$A,"1",kfold15_test_results!$C:$C,"regular",kfold15_test_results!$D:$D,"2",kfold15_test_results!$O:$O,"1")</f>
        <v>0.98459423907285004</v>
      </c>
      <c r="F4" s="2">
        <f>AVERAGEIFS(kfold15_test_results!$M:$M,kfold15_test_results!$A:$A,"1",kfold15_test_results!$C:$C,"regular",kfold15_test_results!$D:$D,"2",kfold15_test_results!$O:$O,"0")</f>
        <v>1.0094625574272618</v>
      </c>
      <c r="G4" s="7">
        <f>AVERAGEIFS(kfold15_test_results!$N:$N,kfold15_test_results!$N:$N,"&lt;&gt;-1",kfold15_test_results!$A:$A,"1",kfold15_test_results!$C:$C,"regular",kfold15_test_results!$D:$D,"2",kfold15_test_results!$O:$O,"0")</f>
        <v>0.97466314832480705</v>
      </c>
      <c r="I4" s="16" t="s">
        <v>18</v>
      </c>
      <c r="J4" s="16">
        <v>2</v>
      </c>
      <c r="K4" s="2">
        <f>AVERAGE(D4,D13,D22,D31,D40)</f>
        <v>0.99878140592334963</v>
      </c>
      <c r="L4" s="2">
        <f t="shared" ref="L4:N10" si="1">AVERAGE(E4,E13,E22,E31,E40)</f>
        <v>0.98081754719182224</v>
      </c>
      <c r="M4" s="2">
        <f t="shared" si="1"/>
        <v>1.0075905564891185</v>
      </c>
      <c r="N4" s="2">
        <f t="shared" si="1"/>
        <v>0.97150418992640364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AVERAGEIFS(kfold15_test_results!$M:$M,kfold15_test_results!$A:$A,"1",kfold15_test_results!$C:$C,"regular",kfold15_test_results!$D:$D,"3",kfold15_test_results!$O:$O,"1")</f>
        <v>1.0052094611587938</v>
      </c>
      <c r="E5" s="2">
        <f>AVERAGEIFS(kfold15_test_results!$N:$N,kfold15_test_results!$N:$N,"&lt;&gt;-1",kfold15_test_results!$A:$A,"1",kfold15_test_results!$C:$C,"regular",kfold15_test_results!$D:$D,"3",kfold15_test_results!$O:$O,"1")</f>
        <v>0.98681548967237687</v>
      </c>
      <c r="F5" s="2">
        <f>AVERAGEIFS(kfold15_test_results!$M:$M,kfold15_test_results!$A:$A,"1",kfold15_test_results!$C:$C,"regular",kfold15_test_results!$D:$D,"3",kfold15_test_results!$O:$O,"0")</f>
        <v>1.0058175432390424</v>
      </c>
      <c r="G5" s="7">
        <f>AVERAGEIFS(kfold15_test_results!$N:$N,kfold15_test_results!$N:$N,"&lt;&gt;-1",kfold15_test_results!$A:$A,"1",kfold15_test_results!$C:$C,"regular",kfold15_test_results!$D:$D,"3",kfold15_test_results!$O:$O,"0")</f>
        <v>0.98862175819816367</v>
      </c>
      <c r="I5" s="16" t="s">
        <v>18</v>
      </c>
      <c r="J5" s="16">
        <v>3</v>
      </c>
      <c r="K5" s="2">
        <f t="shared" ref="K5:K10" si="2">AVERAGE(D5,D14,D23,D32,D41)</f>
        <v>0.99857704350761334</v>
      </c>
      <c r="L5" s="2">
        <f t="shared" si="1"/>
        <v>0.98469412821402158</v>
      </c>
      <c r="M5" s="2">
        <f t="shared" si="1"/>
        <v>0.99636264274641673</v>
      </c>
      <c r="N5" s="2">
        <f t="shared" si="1"/>
        <v>0.98039520735396513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AVERAGEIFS(kfold15_test_results!$M:$M,kfold15_test_results!$A:$A,"1",kfold15_test_results!$C:$C,"semiregular",kfold15_test_results!$D:$D,"1",kfold15_test_results!$O:$O,"1")</f>
        <v>0.98479962164900925</v>
      </c>
      <c r="E6" s="2">
        <f>AVERAGEIFS(kfold15_test_results!$N:$N,kfold15_test_results!$N:$N,"&lt;&gt;-1",kfold15_test_results!$A:$A,"1",kfold15_test_results!$C:$C,"semiregular",kfold15_test_results!$D:$D,"1",kfold15_test_results!$O:$O,"1")</f>
        <v>0.8817545763848228</v>
      </c>
      <c r="F6" s="2">
        <f>AVERAGEIFS(kfold15_test_results!$M:$M,kfold15_test_results!$A:$A,"1",kfold15_test_results!$C:$C,"semiregular",kfold15_test_results!$D:$D,"1",kfold15_test_results!$O:$O,"0")</f>
        <v>0.96485467719826767</v>
      </c>
      <c r="G6" s="7">
        <f>AVERAGEIFS(kfold15_test_results!$N:$N,kfold15_test_results!$N:$N,"&lt;&gt;-1",kfold15_test_results!$A:$A,"1",kfold15_test_results!$C:$C,"semiregular",kfold15_test_results!$D:$D,"1",kfold15_test_results!$O:$O,"0")</f>
        <v>0.86753589295636668</v>
      </c>
      <c r="I6" s="16" t="s">
        <v>19</v>
      </c>
      <c r="J6" s="16">
        <v>1</v>
      </c>
      <c r="K6" s="2">
        <f t="shared" si="2"/>
        <v>0.98403667949671614</v>
      </c>
      <c r="L6" s="2">
        <f t="shared" si="1"/>
        <v>0.87860763957280352</v>
      </c>
      <c r="M6" s="2">
        <f t="shared" si="1"/>
        <v>0.91872587115521098</v>
      </c>
      <c r="N6" s="2">
        <f t="shared" si="1"/>
        <v>0.8424837302588486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AVERAGEIFS(kfold15_test_results!$M:$M,kfold15_test_results!$A:$A,"1",kfold15_test_results!$C:$C,"semiregular",kfold15_test_results!$D:$D,"2",kfold15_test_results!$O:$O,"1")</f>
        <v>1.0348201153222922</v>
      </c>
      <c r="E7" s="2">
        <f>AVERAGEIFS(kfold15_test_results!$N:$N,kfold15_test_results!$N:$N,"&lt;&gt;-1",kfold15_test_results!$A:$A,"1",kfold15_test_results!$C:$C,"semiregular",kfold15_test_results!$D:$D,"2",kfold15_test_results!$O:$O,"1")</f>
        <v>0.91760455725801526</v>
      </c>
      <c r="F7" s="2">
        <f>AVERAGEIFS(kfold15_test_results!$M:$M,kfold15_test_results!$A:$A,"1",kfold15_test_results!$C:$C,"semiregular",kfold15_test_results!$D:$D,"2",kfold15_test_results!$O:$O,"0")</f>
        <v>1.0688788038458041</v>
      </c>
      <c r="G7" s="7">
        <f>AVERAGEIFS(kfold15_test_results!$N:$N,kfold15_test_results!$N:$N,"&lt;&gt;-1",kfold15_test_results!$A:$A,"1",kfold15_test_results!$C:$C,"semiregular",kfold15_test_results!$D:$D,"2",kfold15_test_results!$O:$O,"0")</f>
        <v>0.91391745634879074</v>
      </c>
      <c r="I7" s="16" t="s">
        <v>19</v>
      </c>
      <c r="J7" s="16">
        <v>2</v>
      </c>
      <c r="K7" s="2">
        <f t="shared" si="2"/>
        <v>1.0135650367742868</v>
      </c>
      <c r="L7" s="2">
        <f t="shared" si="1"/>
        <v>0.91215605564613733</v>
      </c>
      <c r="M7" s="2">
        <f t="shared" si="1"/>
        <v>1.0011113573773869</v>
      </c>
      <c r="N7" s="2">
        <f t="shared" si="1"/>
        <v>0.90434076925834517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AVERAGEIFS(kfold15_test_results!$M:$M,kfold15_test_results!$A:$A,"1",kfold15_test_results!$C:$C,"semiregular",kfold15_test_results!$D:$D,"3",kfold15_test_results!$O:$O,"1")</f>
        <v>0.96108771539908888</v>
      </c>
      <c r="E8" s="2">
        <f>AVERAGEIFS(kfold15_test_results!$N:$N,kfold15_test_results!$N:$N,"&lt;&gt;-1",kfold15_test_results!$A:$A,"1",kfold15_test_results!$C:$C,"semiregular",kfold15_test_results!$D:$D,"3",kfold15_test_results!$O:$O,"1")</f>
        <v>0.9204964410928359</v>
      </c>
      <c r="F8" s="2">
        <f>AVERAGEIFS(kfold15_test_results!$M:$M,kfold15_test_results!$A:$A,"1",kfold15_test_results!$C:$C,"semiregular",kfold15_test_results!$D:$D,"3",kfold15_test_results!$O:$O,"0")</f>
        <v>0.98265661100947621</v>
      </c>
      <c r="G8" s="7">
        <f>AVERAGEIFS(kfold15_test_results!$N:$N,kfold15_test_results!$N:$N,"&lt;&gt;-1",kfold15_test_results!$A:$A,"1",kfold15_test_results!$C:$C,"semiregular",kfold15_test_results!$D:$D,"3",kfold15_test_results!$O:$O,"0")</f>
        <v>0.92501382490235662</v>
      </c>
      <c r="I8" s="16" t="s">
        <v>19</v>
      </c>
      <c r="J8" s="16">
        <v>3</v>
      </c>
      <c r="K8" s="2">
        <f t="shared" si="2"/>
        <v>0.96863713592200984</v>
      </c>
      <c r="L8" s="2">
        <f t="shared" si="1"/>
        <v>0.91852555026352167</v>
      </c>
      <c r="M8" s="2">
        <f t="shared" si="1"/>
        <v>0.96158684479733247</v>
      </c>
      <c r="N8" s="2">
        <f t="shared" si="1"/>
        <v>0.91535658047541035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AVERAGEIFS(kfold15_test_results!$M:$M,kfold15_test_results!$A:$A,"1",kfold15_test_results!$C:$C,"irregular",kfold15_test_results!$D:$D,"1",kfold15_test_results!$O:$O,"1")</f>
        <v>0.97367174263157141</v>
      </c>
      <c r="E9" s="2">
        <f>AVERAGEIFS(kfold15_test_results!$N:$N,kfold15_test_results!$N:$N,"&lt;&gt;-1",kfold15_test_results!$A:$A,"1",kfold15_test_results!$C:$C,"irregular",kfold15_test_results!$D:$D,"1",kfold15_test_results!$O:$O,"1")</f>
        <v>0.53970974951781459</v>
      </c>
      <c r="F9" s="2">
        <f>AVERAGEIFS(kfold15_test_results!$M:$M,kfold15_test_results!$A:$A,"1",kfold15_test_results!$C:$C,"irregular",kfold15_test_results!$D:$D,"1",kfold15_test_results!$O:$O,"0")</f>
        <v>0.89114120157188281</v>
      </c>
      <c r="G9" s="7">
        <f>AVERAGEIFS(kfold15_test_results!$N:$N,kfold15_test_results!$N:$N,"&lt;&gt;-1",kfold15_test_results!$A:$A,"1",kfold15_test_results!$C:$C,"irregular",kfold15_test_results!$D:$D,"1",kfold15_test_results!$O:$O,"0")</f>
        <v>0.54066650575436814</v>
      </c>
      <c r="I9" s="16" t="s">
        <v>20</v>
      </c>
      <c r="J9" s="16">
        <v>1</v>
      </c>
      <c r="K9" s="2">
        <f t="shared" si="2"/>
        <v>1.0354726654331934</v>
      </c>
      <c r="L9" s="2">
        <f t="shared" si="1"/>
        <v>0.55510437232143983</v>
      </c>
      <c r="M9" s="2">
        <f t="shared" si="1"/>
        <v>1.048322230392752</v>
      </c>
      <c r="N9" s="2">
        <f t="shared" si="1"/>
        <v>0.53033571677178326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AVERAGEIFS(kfold15_test_results!$M:$M,kfold15_test_results!$A:$A,"1",kfold15_test_results!$C:$C,"irregular",kfold15_test_results!$D:$D,"2",kfold15_test_results!$O:$O,"1")</f>
        <v>1.0548573421289813</v>
      </c>
      <c r="E10" s="2">
        <f>AVERAGEIFS(kfold15_test_results!$N:$N,kfold15_test_results!$N:$N,"&lt;&gt;-1",kfold15_test_results!$A:$A,"1",kfold15_test_results!$C:$C,"irregular",kfold15_test_results!$D:$D,"2",kfold15_test_results!$O:$O,"1")</f>
        <v>0.80075700010442485</v>
      </c>
      <c r="F10" s="2">
        <f>AVERAGEIFS(kfold15_test_results!$M:$M,kfold15_test_results!$A:$A,"1",kfold15_test_results!$C:$C,"irregular",kfold15_test_results!$D:$D,"2",kfold15_test_results!$O:$O,"0")</f>
        <v>1.0456623291556879</v>
      </c>
      <c r="G10" s="7">
        <f>AVERAGEIFS(kfold15_test_results!$N:$N,kfold15_test_results!$N:$N,"&lt;&gt;-1",kfold15_test_results!$A:$A,"1",kfold15_test_results!$C:$C,"irregular",kfold15_test_results!$D:$D,"2",kfold15_test_results!$O:$O,"0")</f>
        <v>0.79423690518006707</v>
      </c>
      <c r="I10" s="16" t="s">
        <v>20</v>
      </c>
      <c r="J10" s="16">
        <v>2</v>
      </c>
      <c r="K10" s="2">
        <f t="shared" si="2"/>
        <v>1.0194103334781848</v>
      </c>
      <c r="L10" s="2">
        <f t="shared" si="1"/>
        <v>0.7710083273490469</v>
      </c>
      <c r="M10" s="2">
        <f t="shared" si="1"/>
        <v>1.0050539392994626</v>
      </c>
      <c r="N10" s="2">
        <f t="shared" si="1"/>
        <v>0.7557608374420256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AVERAGEIFS(kfold15_test_results!$M:$M,kfold15_test_results!$A:$A,"1",kfold15_test_results!$C:$C,"irregular",kfold15_test_results!$D:$D,"3",kfold15_test_results!$O:$O,"1")</f>
        <v>1.1798979611101459</v>
      </c>
      <c r="E11" s="10">
        <f>AVERAGEIFS(kfold15_test_results!$N:$N,kfold15_test_results!$N:$N,"&lt;&gt;-1",kfold15_test_results!$A:$A,"1",kfold15_test_results!$C:$C,"irregular",kfold15_test_results!$D:$D,"3",kfold15_test_results!$O:$O,"1")</f>
        <v>0.7814710973089003</v>
      </c>
      <c r="F11" s="10">
        <f>AVERAGEIFS(kfold15_test_results!$M:$M,kfold15_test_results!$A:$A,"1",kfold15_test_results!$C:$C,"irregular",kfold15_test_results!$D:$D,"3",kfold15_test_results!$O:$O,"0")</f>
        <v>1.1422394048538571</v>
      </c>
      <c r="G11" s="11">
        <f>AVERAGEIFS(kfold15_test_results!$N:$N,kfold15_test_results!$N:$N,"&lt;&gt;-1",kfold15_test_results!$A:$A,"1",kfold15_test_results!$C:$C,"irregular",kfold15_test_results!$D:$D,"3",kfold15_test_results!$O:$O,"0")</f>
        <v>0.81546624942601242</v>
      </c>
      <c r="I11" s="16" t="s">
        <v>20</v>
      </c>
      <c r="J11" s="16">
        <v>3</v>
      </c>
      <c r="K11" s="2">
        <f>AVERAGE(D11,D20,D29,D38,D47)</f>
        <v>1.061506403263579</v>
      </c>
      <c r="L11" s="2">
        <f>AVERAGE(E11,E20,E29,E38,E47)</f>
        <v>0.83808534950062563</v>
      </c>
      <c r="M11" s="2">
        <f>AVERAGE(F11,F20,F29,F38,F47)</f>
        <v>1.0481686191659301</v>
      </c>
      <c r="N11" s="2">
        <f>AVERAGE(G11,G20,G29,G38,G47)</f>
        <v>0.83881689930182757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AVERAGEIFS(kfold15_test_results!$M:$M,kfold15_test_results!$A:$A,"2",kfold15_test_results!$C:$C,"regular",kfold15_test_results!$D:$D,"1",kfold15_test_results!$O:$O,"1")</f>
        <v>0.97789873410394135</v>
      </c>
      <c r="E12" s="2">
        <f>AVERAGEIFS(kfold15_test_results!$N:$N,kfold15_test_results!$N:$N,"&lt;&gt;-1",kfold15_test_results!$A:$A,"2",kfold15_test_results!$C:$C,"regular",kfold15_test_results!$D:$D,"1",kfold15_test_results!$O:$O,"1")</f>
        <v>0.98008640157546889</v>
      </c>
      <c r="F12" s="2">
        <f>AVERAGEIFS(kfold15_test_results!$M:$M,kfold15_test_results!$A:$A,"2",kfold15_test_results!$C:$C,"regular",kfold15_test_results!$D:$D,"1",kfold15_test_results!$O:$O,"0")</f>
        <v>0.86315664696911909</v>
      </c>
      <c r="G12" s="7">
        <f>AVERAGEIFS(kfold15_test_results!$N:$N,kfold15_test_results!$N:$N,"&lt;&gt;-1",kfold15_test_results!$A:$A,"2",kfold15_test_results!$C:$C,"regular",kfold15_test_results!$D:$D,"1",kfold15_test_results!$O:$O,"0")</f>
        <v>0.89352043853021879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AVERAGEIFS(kfold15_test_results!$M:$M,kfold15_test_results!$A:$A,"2",kfold15_test_results!$C:$C,"regular",kfold15_test_results!$D:$D,"2",kfold15_test_results!$O:$O,"1")</f>
        <v>1.0061751612928898</v>
      </c>
      <c r="E13" s="2">
        <f>AVERAGEIFS(kfold15_test_results!$N:$N,kfold15_test_results!$N:$N,"&lt;&gt;-1",kfold15_test_results!$A:$A,"2",kfold15_test_results!$C:$C,"regular",kfold15_test_results!$D:$D,"2",kfold15_test_results!$O:$O,"1")</f>
        <v>0.97886773794683879</v>
      </c>
      <c r="F13" s="2">
        <f>AVERAGEIFS(kfold15_test_results!$M:$M,kfold15_test_results!$A:$A,"2",kfold15_test_results!$C:$C,"regular",kfold15_test_results!$D:$D,"2",kfold15_test_results!$O:$O,"0")</f>
        <v>1.0229585399723027</v>
      </c>
      <c r="G13" s="7">
        <f>AVERAGEIFS(kfold15_test_results!$N:$N,kfold15_test_results!$N:$N,"&lt;&gt;-1",kfold15_test_results!$A:$A,"2",kfold15_test_results!$C:$C,"regular",kfold15_test_results!$D:$D,"2",kfold15_test_results!$O:$O,"0")</f>
        <v>0.97669801462981232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AVERAGEIFS(kfold15_test_results!$M:$M,kfold15_test_results!$A:$A,"2",kfold15_test_results!$C:$C,"regular",kfold15_test_results!$D:$D,"3",kfold15_test_results!$O:$O,"1")</f>
        <v>0.99512976785070106</v>
      </c>
      <c r="E14" s="2">
        <f>AVERAGEIFS(kfold15_test_results!$N:$N,kfold15_test_results!$N:$N,"&lt;&gt;-1",kfold15_test_results!$A:$A,"2",kfold15_test_results!$C:$C,"regular",kfold15_test_results!$D:$D,"3",kfold15_test_results!$O:$O,"1")</f>
        <v>0.98398148470296765</v>
      </c>
      <c r="F14" s="2">
        <f>AVERAGEIFS(kfold15_test_results!$M:$M,kfold15_test_results!$A:$A,"2",kfold15_test_results!$C:$C,"regular",kfold15_test_results!$D:$D,"3",kfold15_test_results!$O:$O,"0")</f>
        <v>1.0029735873789221</v>
      </c>
      <c r="G14" s="7">
        <f>AVERAGEIFS(kfold15_test_results!$N:$N,kfold15_test_results!$N:$N,"&lt;&gt;-1",kfold15_test_results!$A:$A,"2",kfold15_test_results!$C:$C,"regular",kfold15_test_results!$D:$D,"3",kfold15_test_results!$O:$O,"0")</f>
        <v>0.98496654597544742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AVERAGEIFS(kfold15_test_results!$M:$M,kfold15_test_results!$A:$A,"2",kfold15_test_results!$C:$C,"semiregular",kfold15_test_results!$D:$D,"1",kfold15_test_results!$O:$O,"1")</f>
        <v>1.0037525854688309</v>
      </c>
      <c r="E15" s="2">
        <f>AVERAGEIFS(kfold15_test_results!$N:$N,kfold15_test_results!$N:$N,"&lt;&gt;-1",kfold15_test_results!$A:$A,"2",kfold15_test_results!$C:$C,"semiregular",kfold15_test_results!$D:$D,"1",kfold15_test_results!$O:$O,"1")</f>
        <v>0.87923689326222476</v>
      </c>
      <c r="F15" s="2">
        <f>AVERAGEIFS(kfold15_test_results!$M:$M,kfold15_test_results!$A:$A,"2",kfold15_test_results!$C:$C,"semiregular",kfold15_test_results!$D:$D,"1",kfold15_test_results!$O:$O,"0")</f>
        <v>0.91998146007245551</v>
      </c>
      <c r="G15" s="7">
        <f>AVERAGEIFS(kfold15_test_results!$N:$N,kfold15_test_results!$N:$N,"&lt;&gt;-1",kfold15_test_results!$A:$A,"2",kfold15_test_results!$C:$C,"semiregular",kfold15_test_results!$D:$D,"1",kfold15_test_results!$O:$O,"0")</f>
        <v>0.83027156945602199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AVERAGEIFS(kfold15_test_results!$M:$M,kfold15_test_results!$A:$A,"2",kfold15_test_results!$C:$C,"semiregular",kfold15_test_results!$D:$D,"2",kfold15_test_results!$O:$O,"1")</f>
        <v>1.0247167123571221</v>
      </c>
      <c r="E16" s="2">
        <f>AVERAGEIFS(kfold15_test_results!$N:$N,kfold15_test_results!$N:$N,"&lt;&gt;-1",kfold15_test_results!$A:$A,"2",kfold15_test_results!$C:$C,"semiregular",kfold15_test_results!$D:$D,"2",kfold15_test_results!$O:$O,"1")</f>
        <v>0.90937148055615413</v>
      </c>
      <c r="F16" s="2">
        <f>AVERAGEIFS(kfold15_test_results!$M:$M,kfold15_test_results!$A:$A,"2",kfold15_test_results!$C:$C,"semiregular",kfold15_test_results!$D:$D,"2",kfold15_test_results!$O:$O,"0")</f>
        <v>0.97328711221559905</v>
      </c>
      <c r="G16" s="7">
        <f>AVERAGEIFS(kfold15_test_results!$N:$N,kfold15_test_results!$N:$N,"&lt;&gt;-1",kfold15_test_results!$A:$A,"2",kfold15_test_results!$C:$C,"semiregular",kfold15_test_results!$D:$D,"2",kfold15_test_results!$O:$O,"0")</f>
        <v>0.89563710582763012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AVERAGEIFS(kfold15_test_results!$M:$M,kfold15_test_results!$A:$A,"2",kfold15_test_results!$C:$C,"semiregular",kfold15_test_results!$D:$D,"3",kfold15_test_results!$O:$O,"1")</f>
        <v>0.97834201910048557</v>
      </c>
      <c r="E17" s="2">
        <f>AVERAGEIFS(kfold15_test_results!$N:$N,kfold15_test_results!$N:$N,"&lt;&gt;-1",kfold15_test_results!$A:$A,"2",kfold15_test_results!$C:$C,"semiregular",kfold15_test_results!$D:$D,"3",kfold15_test_results!$O:$O,"1")</f>
        <v>0.92502308437631264</v>
      </c>
      <c r="F17" s="2">
        <f>AVERAGEIFS(kfold15_test_results!$M:$M,kfold15_test_results!$A:$A,"2",kfold15_test_results!$C:$C,"semiregular",kfold15_test_results!$D:$D,"3",kfold15_test_results!$O:$O,"0")</f>
        <v>0.97471946399719833</v>
      </c>
      <c r="G17" s="7">
        <f>AVERAGEIFS(kfold15_test_results!$N:$N,kfold15_test_results!$N:$N,"&lt;&gt;-1",kfold15_test_results!$A:$A,"2",kfold15_test_results!$C:$C,"semiregular",kfold15_test_results!$D:$D,"3",kfold15_test_results!$O:$O,"0")</f>
        <v>0.92480985071988087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AVERAGEIFS(kfold15_test_results!$M:$M,kfold15_test_results!$A:$A,"2",kfold15_test_results!$C:$C,"irregular",kfold15_test_results!$D:$D,"1",kfold15_test_results!$O:$O,"1")</f>
        <v>1.1340246431397361</v>
      </c>
      <c r="E18" s="2">
        <f>AVERAGEIFS(kfold15_test_results!$N:$N,kfold15_test_results!$N:$N,"&lt;&gt;-1",kfold15_test_results!$A:$A,"2",kfold15_test_results!$C:$C,"irregular",kfold15_test_results!$D:$D,"1",kfold15_test_results!$O:$O,"1")</f>
        <v>0.54969761227380387</v>
      </c>
      <c r="F18" s="2">
        <f>AVERAGEIFS(kfold15_test_results!$M:$M,kfold15_test_results!$A:$A,"2",kfold15_test_results!$C:$C,"irregular",kfold15_test_results!$D:$D,"1",kfold15_test_results!$O:$O,"0")</f>
        <v>1.076247184044127</v>
      </c>
      <c r="G18" s="7">
        <f>AVERAGEIFS(kfold15_test_results!$N:$N,kfold15_test_results!$N:$N,"&lt;&gt;-1",kfold15_test_results!$A:$A,"2",kfold15_test_results!$C:$C,"irregular",kfold15_test_results!$D:$D,"1",kfold15_test_results!$O:$O,"0")</f>
        <v>0.52166608153171212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AVERAGEIFS(kfold15_test_results!$M:$M,kfold15_test_results!$A:$A,"2",kfold15_test_results!$C:$C,"irregular",kfold15_test_results!$D:$D,"2",kfold15_test_results!$O:$O,"1")</f>
        <v>0.92542458841673092</v>
      </c>
      <c r="E19" s="2">
        <f>AVERAGEIFS(kfold15_test_results!$N:$N,kfold15_test_results!$N:$N,"&lt;&gt;-1",kfold15_test_results!$A:$A,"2",kfold15_test_results!$C:$C,"irregular",kfold15_test_results!$D:$D,"2",kfold15_test_results!$O:$O,"1")</f>
        <v>0.80357615536330851</v>
      </c>
      <c r="F19" s="2">
        <f>AVERAGEIFS(kfold15_test_results!$M:$M,kfold15_test_results!$A:$A,"2",kfold15_test_results!$C:$C,"irregular",kfold15_test_results!$D:$D,"2",kfold15_test_results!$O:$O,"0")</f>
        <v>0.88910363731592845</v>
      </c>
      <c r="G19" s="7">
        <f>AVERAGEIFS(kfold15_test_results!$N:$N,kfold15_test_results!$N:$N,"&lt;&gt;-1",kfold15_test_results!$A:$A,"2",kfold15_test_results!$C:$C,"irregular",kfold15_test_results!$D:$D,"2",kfold15_test_results!$O:$O,"0")</f>
        <v>0.80928115841894455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AVERAGEIFS(kfold15_test_results!$M:$M,kfold15_test_results!$A:$A,"2",kfold15_test_results!$C:$C,"irregular",kfold15_test_results!$D:$D,"3",kfold15_test_results!$O:$O,"1")</f>
        <v>0.97327034318472494</v>
      </c>
      <c r="E20" s="10">
        <f>AVERAGEIFS(kfold15_test_results!$N:$N,kfold15_test_results!$N:$N,"&lt;&gt;-1",kfold15_test_results!$A:$A,"2",kfold15_test_results!$C:$C,"irregular",kfold15_test_results!$D:$D,"3",kfold15_test_results!$O:$O,"1")</f>
        <v>0.8488907974234593</v>
      </c>
      <c r="F20" s="10">
        <f>AVERAGEIFS(kfold15_test_results!$M:$M,kfold15_test_results!$A:$A,"2",kfold15_test_results!$C:$C,"irregular",kfold15_test_results!$D:$D,"3",kfold15_test_results!$O:$O,"0")</f>
        <v>0.96738350482608393</v>
      </c>
      <c r="G20" s="11">
        <f>AVERAGEIFS(kfold15_test_results!$N:$N,kfold15_test_results!$N:$N,"&lt;&gt;-1",kfold15_test_results!$A:$A,"2",kfold15_test_results!$C:$C,"irregular",kfold15_test_results!$D:$D,"3",kfold15_test_results!$O:$O,"0")</f>
        <v>0.85663514697962906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AVERAGEIFS(kfold15_test_results!$M:$M,kfold15_test_results!$A:$A,"3",kfold15_test_results!$C:$C,"regular",kfold15_test_results!$D:$D,"1",kfold15_test_results!$O:$O,"1")</f>
        <v>0.98760653111830887</v>
      </c>
      <c r="E21" s="14">
        <f>AVERAGEIFS(kfold15_test_results!$N:$N,kfold15_test_results!$N:$N,"&lt;&gt;-1",kfold15_test_results!$A:$A,"3",kfold15_test_results!$C:$C,"regular",kfold15_test_results!$D:$D,"1",kfold15_test_results!$O:$O,"1")</f>
        <v>0.98072435631680677</v>
      </c>
      <c r="F21" s="14">
        <f>AVERAGEIFS(kfold15_test_results!$M:$M,kfold15_test_results!$A:$A,"3",kfold15_test_results!$C:$C,"regular",kfold15_test_results!$D:$D,"1",kfold15_test_results!$O:$O,"0")</f>
        <v>0.78564629916311912</v>
      </c>
      <c r="G21" s="15">
        <f>AVERAGEIFS(kfold15_test_results!$N:$N,kfold15_test_results!$N:$N,"&lt;&gt;-1",kfold15_test_results!$A:$A,"3",kfold15_test_results!$C:$C,"regular",kfold15_test_results!$D:$D,"1",kfold15_test_results!$O:$O,"0")</f>
        <v>0.85655664620261796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AVERAGEIFS(kfold15_test_results!$M:$M,kfold15_test_results!$A:$A,"3",kfold15_test_results!$C:$C,"regular",kfold15_test_results!$D:$D,"2",kfold15_test_results!$O:$O,"1")</f>
        <v>0.98997415109100395</v>
      </c>
      <c r="E22" s="2">
        <f>AVERAGEIFS(kfold15_test_results!$N:$N,kfold15_test_results!$N:$N,"&lt;&gt;-1",kfold15_test_results!$A:$A,"3",kfold15_test_results!$C:$C,"regular",kfold15_test_results!$D:$D,"2",kfold15_test_results!$O:$O,"1")</f>
        <v>0.97965595891992763</v>
      </c>
      <c r="F22" s="2">
        <f>AVERAGEIFS(kfold15_test_results!$M:$M,kfold15_test_results!$A:$A,"3",kfold15_test_results!$C:$C,"regular",kfold15_test_results!$D:$D,"2",kfold15_test_results!$O:$O,"0")</f>
        <v>1.0135633808080611</v>
      </c>
      <c r="G22" s="7">
        <f>AVERAGEIFS(kfold15_test_results!$N:$N,kfold15_test_results!$N:$N,"&lt;&gt;-1",kfold15_test_results!$A:$A,"3",kfold15_test_results!$C:$C,"regular",kfold15_test_results!$D:$D,"2",kfold15_test_results!$O:$O,"0")</f>
        <v>0.98050117987357865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AVERAGEIFS(kfold15_test_results!$M:$M,kfold15_test_results!$A:$A,"3",kfold15_test_results!$C:$C,"regular",kfold15_test_results!$D:$D,"3",kfold15_test_results!$O:$O,"1")</f>
        <v>0.99841329537034007</v>
      </c>
      <c r="E23" s="2">
        <f>AVERAGEIFS(kfold15_test_results!$N:$N,kfold15_test_results!$N:$N,"&lt;&gt;-1",kfold15_test_results!$A:$A,"3",kfold15_test_results!$C:$C,"regular",kfold15_test_results!$D:$D,"3",kfold15_test_results!$O:$O,"1")</f>
        <v>0.98864235453571492</v>
      </c>
      <c r="F23" s="2">
        <f>AVERAGEIFS(kfold15_test_results!$M:$M,kfold15_test_results!$A:$A,"3",kfold15_test_results!$C:$C,"regular",kfold15_test_results!$D:$D,"3",kfold15_test_results!$O:$O,"0")</f>
        <v>1.0134519363118504</v>
      </c>
      <c r="G23" s="7">
        <f>AVERAGEIFS(kfold15_test_results!$N:$N,kfold15_test_results!$N:$N,"&lt;&gt;-1",kfold15_test_results!$A:$A,"3",kfold15_test_results!$C:$C,"regular",kfold15_test_results!$D:$D,"3",kfold15_test_results!$O:$O,"0")</f>
        <v>0.98852232171212373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AVERAGEIFS(kfold15_test_results!$M:$M,kfold15_test_results!$A:$A,"3",kfold15_test_results!$C:$C,"semiregular",kfold15_test_results!$D:$D,"1",kfold15_test_results!$O:$O,"1")</f>
        <v>1.0239033373877011</v>
      </c>
      <c r="E24" s="2">
        <f>AVERAGEIFS(kfold15_test_results!$N:$N,kfold15_test_results!$N:$N,"&lt;&gt;-1",kfold15_test_results!$A:$A,"3",kfold15_test_results!$C:$C,"semiregular",kfold15_test_results!$D:$D,"1",kfold15_test_results!$O:$O,"1")</f>
        <v>0.88608180851516616</v>
      </c>
      <c r="F24" s="2">
        <f>AVERAGEIFS(kfold15_test_results!$M:$M,kfold15_test_results!$A:$A,"3",kfold15_test_results!$C:$C,"semiregular",kfold15_test_results!$D:$D,"1",kfold15_test_results!$O:$O,"0")</f>
        <v>0.82830157795293602</v>
      </c>
      <c r="G24" s="7">
        <f>AVERAGEIFS(kfold15_test_results!$N:$N,kfold15_test_results!$N:$N,"&lt;&gt;-1",kfold15_test_results!$A:$A,"3",kfold15_test_results!$C:$C,"semiregular",kfold15_test_results!$D:$D,"1",kfold15_test_results!$O:$O,"0")</f>
        <v>0.81598894327037297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AVERAGEIFS(kfold15_test_results!$M:$M,kfold15_test_results!$A:$A,"3",kfold15_test_results!$C:$C,"semiregular",kfold15_test_results!$D:$D,"2",kfold15_test_results!$O:$O,"1")</f>
        <v>1.0158449298045307</v>
      </c>
      <c r="E25" s="2">
        <f>AVERAGEIFS(kfold15_test_results!$N:$N,kfold15_test_results!$N:$N,"&lt;&gt;-1",kfold15_test_results!$A:$A,"3",kfold15_test_results!$C:$C,"semiregular",kfold15_test_results!$D:$D,"2",kfold15_test_results!$O:$O,"1")</f>
        <v>0.90868986221906312</v>
      </c>
      <c r="F25" s="2">
        <f>AVERAGEIFS(kfold15_test_results!$M:$M,kfold15_test_results!$A:$A,"3",kfold15_test_results!$C:$C,"semiregular",kfold15_test_results!$D:$D,"2",kfold15_test_results!$O:$O,"0")</f>
        <v>1.0171412499986439</v>
      </c>
      <c r="G25" s="7">
        <f>AVERAGEIFS(kfold15_test_results!$N:$N,kfold15_test_results!$N:$N,"&lt;&gt;-1",kfold15_test_results!$A:$A,"3",kfold15_test_results!$C:$C,"semiregular",kfold15_test_results!$D:$D,"2",kfold15_test_results!$O:$O,"0")</f>
        <v>0.92377435823314979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AVERAGEIFS(kfold15_test_results!$M:$M,kfold15_test_results!$A:$A,"3",kfold15_test_results!$C:$C,"semiregular",kfold15_test_results!$D:$D,"3",kfold15_test_results!$O:$O,"1")</f>
        <v>0.95856876707982897</v>
      </c>
      <c r="E26" s="2">
        <f>AVERAGEIFS(kfold15_test_results!$N:$N,kfold15_test_results!$N:$N,"&lt;&gt;-1",kfold15_test_results!$A:$A,"3",kfold15_test_results!$C:$C,"semiregular",kfold15_test_results!$D:$D,"3",kfold15_test_results!$O:$O,"1")</f>
        <v>0.90566340129743939</v>
      </c>
      <c r="F26" s="2">
        <f>AVERAGEIFS(kfold15_test_results!$M:$M,kfold15_test_results!$A:$A,"3",kfold15_test_results!$C:$C,"semiregular",kfold15_test_results!$D:$D,"3",kfold15_test_results!$O:$O,"0")</f>
        <v>0.94208374622017521</v>
      </c>
      <c r="G26" s="7">
        <f>AVERAGEIFS(kfold15_test_results!$N:$N,kfold15_test_results!$N:$N,"&lt;&gt;-1",kfold15_test_results!$A:$A,"3",kfold15_test_results!$C:$C,"semiregular",kfold15_test_results!$D:$D,"3",kfold15_test_results!$O:$O,"0")</f>
        <v>0.9227404421774047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AVERAGEIFS(kfold15_test_results!$M:$M,kfold15_test_results!$A:$A,"3",kfold15_test_results!$C:$C,"irregular",kfold15_test_results!$D:$D,"1",kfold15_test_results!$O:$O,"1")</f>
        <v>0.91066386711821734</v>
      </c>
      <c r="E27" s="2">
        <f>AVERAGEIFS(kfold15_test_results!$N:$N,kfold15_test_results!$N:$N,"&lt;&gt;-1",kfold15_test_results!$A:$A,"3",kfold15_test_results!$C:$C,"irregular",kfold15_test_results!$D:$D,"1",kfold15_test_results!$O:$O,"1")</f>
        <v>0.57735151158175391</v>
      </c>
      <c r="F27" s="2">
        <f>AVERAGEIFS(kfold15_test_results!$M:$M,kfold15_test_results!$A:$A,"3",kfold15_test_results!$C:$C,"irregular",kfold15_test_results!$D:$D,"1",kfold15_test_results!$O:$O,"0")</f>
        <v>1.0399672694480844</v>
      </c>
      <c r="G27" s="7">
        <f>AVERAGEIFS(kfold15_test_results!$N:$N,kfold15_test_results!$N:$N,"&lt;&gt;-1",kfold15_test_results!$A:$A,"3",kfold15_test_results!$C:$C,"irregular",kfold15_test_results!$D:$D,"1",kfold15_test_results!$O:$O,"0")</f>
        <v>0.50453282763895357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AVERAGEIFS(kfold15_test_results!$M:$M,kfold15_test_results!$A:$A,"3",kfold15_test_results!$C:$C,"irregular",kfold15_test_results!$D:$D,"2",kfold15_test_results!$O:$O,"1")</f>
        <v>1.107445287612195</v>
      </c>
      <c r="E28" s="2">
        <f>AVERAGEIFS(kfold15_test_results!$N:$N,kfold15_test_results!$N:$N,"&lt;&gt;-1",kfold15_test_results!$A:$A,"3",kfold15_test_results!$C:$C,"irregular",kfold15_test_results!$D:$D,"2",kfold15_test_results!$O:$O,"1")</f>
        <v>0.75291580283350112</v>
      </c>
      <c r="F28" s="2">
        <f>AVERAGEIFS(kfold15_test_results!$M:$M,kfold15_test_results!$A:$A,"3",kfold15_test_results!$C:$C,"irregular",kfold15_test_results!$D:$D,"2",kfold15_test_results!$O:$O,"0")</f>
        <v>1.1765909450656682</v>
      </c>
      <c r="G28" s="7">
        <f>AVERAGEIFS(kfold15_test_results!$N:$N,kfold15_test_results!$N:$N,"&lt;&gt;-1",kfold15_test_results!$A:$A,"3",kfold15_test_results!$C:$C,"irregular",kfold15_test_results!$D:$D,"2",kfold15_test_results!$O:$O,"0")</f>
        <v>0.77396049035440351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AVERAGEIFS(kfold15_test_results!$M:$M,kfold15_test_results!$A:$A,"3",kfold15_test_results!$C:$C,"irregular",kfold15_test_results!$D:$D,"3",kfold15_test_results!$O:$O,"1")</f>
        <v>1.1026774674450452</v>
      </c>
      <c r="E29" s="10">
        <f>AVERAGEIFS(kfold15_test_results!$N:$N,kfold15_test_results!$N:$N,"&lt;&gt;-1",kfold15_test_results!$A:$A,"3",kfold15_test_results!$C:$C,"irregular",kfold15_test_results!$D:$D,"3",kfold15_test_results!$O:$O,"1")</f>
        <v>0.847985695420578</v>
      </c>
      <c r="F29" s="10">
        <f>AVERAGEIFS(kfold15_test_results!$M:$M,kfold15_test_results!$A:$A,"3",kfold15_test_results!$C:$C,"irregular",kfold15_test_results!$D:$D,"3",kfold15_test_results!$O:$O,"0")</f>
        <v>1.0678925767253131</v>
      </c>
      <c r="G29" s="11">
        <f>AVERAGEIFS(kfold15_test_results!$N:$N,kfold15_test_results!$N:$N,"&lt;&gt;-1",kfold15_test_results!$A:$A,"3",kfold15_test_results!$C:$C,"irregular",kfold15_test_results!$D:$D,"3",kfold15_test_results!$O:$O,"0")</f>
        <v>0.86198691678198269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AVERAGEIFS(kfold15_test_results!$M:$M,kfold15_test_results!$A:$A,"4",kfold15_test_results!$C:$C,"regular",kfold15_test_results!$D:$D,"1",kfold15_test_results!$O:$O,"1")</f>
        <v>0.99558478653815652</v>
      </c>
      <c r="E30" s="14">
        <f>AVERAGEIFS(kfold15_test_results!$N:$N,kfold15_test_results!$N:$N,"&lt;&gt;-1",kfold15_test_results!$A:$A,"4",kfold15_test_results!$C:$C,"regular",kfold15_test_results!$D:$D,"1",kfold15_test_results!$O:$O,"1")</f>
        <v>0.98733009278440564</v>
      </c>
      <c r="F30" s="14">
        <f>AVERAGEIFS(kfold15_test_results!$M:$M,kfold15_test_results!$A:$A,"4",kfold15_test_results!$C:$C,"regular",kfold15_test_results!$D:$D,"1",kfold15_test_results!$O:$O,"0")</f>
        <v>0.98249728206271103</v>
      </c>
      <c r="G30" s="15">
        <f>AVERAGEIFS(kfold15_test_results!$N:$N,kfold15_test_results!$N:$N,"&lt;&gt;-1",kfold15_test_results!$A:$A,"4",kfold15_test_results!$C:$C,"regular",kfold15_test_results!$D:$D,"1",kfold15_test_results!$O:$O,"0")</f>
        <v>0.96505668522528587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AVERAGEIFS(kfold15_test_results!$M:$M,kfold15_test_results!$A:$A,"4",kfold15_test_results!$C:$C,"regular",kfold15_test_results!$D:$D,"2",kfold15_test_results!$O:$O,"1")</f>
        <v>1.0028094455886536</v>
      </c>
      <c r="E31" s="2">
        <f>AVERAGEIFS(kfold15_test_results!$N:$N,kfold15_test_results!$N:$N,"&lt;&gt;-1",kfold15_test_results!$A:$A,"4",kfold15_test_results!$C:$C,"regular",kfold15_test_results!$D:$D,"2",kfold15_test_results!$O:$O,"1")</f>
        <v>0.98276848380254822</v>
      </c>
      <c r="F31" s="2">
        <f>AVERAGEIFS(kfold15_test_results!$M:$M,kfold15_test_results!$A:$A,"4",kfold15_test_results!$C:$C,"regular",kfold15_test_results!$D:$D,"2",kfold15_test_results!$O:$O,"0")</f>
        <v>0.99302678900099173</v>
      </c>
      <c r="G31" s="7">
        <f>AVERAGEIFS(kfold15_test_results!$N:$N,kfold15_test_results!$N:$N,"&lt;&gt;-1",kfold15_test_results!$A:$A,"4",kfold15_test_results!$C:$C,"regular",kfold15_test_results!$D:$D,"2",kfold15_test_results!$O:$O,"0")</f>
        <v>0.95986251358100494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AVERAGEIFS(kfold15_test_results!$M:$M,kfold15_test_results!$A:$A,"4",kfold15_test_results!$C:$C,"regular",kfold15_test_results!$D:$D,"3",kfold15_test_results!$O:$O,"1")</f>
        <v>0.98898084417447452</v>
      </c>
      <c r="E32" s="2">
        <f>AVERAGEIFS(kfold15_test_results!$N:$N,kfold15_test_results!$N:$N,"&lt;&gt;-1",kfold15_test_results!$A:$A,"4",kfold15_test_results!$C:$C,"regular",kfold15_test_results!$D:$D,"3",kfold15_test_results!$O:$O,"1")</f>
        <v>0.98089709734013708</v>
      </c>
      <c r="F32" s="2">
        <f>AVERAGEIFS(kfold15_test_results!$M:$M,kfold15_test_results!$A:$A,"4",kfold15_test_results!$C:$C,"regular",kfold15_test_results!$D:$D,"3",kfold15_test_results!$O:$O,"0")</f>
        <v>0.98363489096671242</v>
      </c>
      <c r="G32" s="7">
        <f>AVERAGEIFS(kfold15_test_results!$N:$N,kfold15_test_results!$N:$N,"&lt;&gt;-1",kfold15_test_results!$A:$A,"4",kfold15_test_results!$C:$C,"regular",kfold15_test_results!$D:$D,"3",kfold15_test_results!$O:$O,"0")</f>
        <v>0.97326908694992487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AVERAGEIFS(kfold15_test_results!$M:$M,kfold15_test_results!$A:$A,"4",kfold15_test_results!$C:$C,"semiregular",kfold15_test_results!$D:$D,"1",kfold15_test_results!$O:$O,"1")</f>
        <v>0.9683693239508</v>
      </c>
      <c r="E33" s="2">
        <f>AVERAGEIFS(kfold15_test_results!$N:$N,kfold15_test_results!$N:$N,"&lt;&gt;-1",kfold15_test_results!$A:$A,"4",kfold15_test_results!$C:$C,"semiregular",kfold15_test_results!$D:$D,"1",kfold15_test_results!$O:$O,"1")</f>
        <v>0.87376965919430383</v>
      </c>
      <c r="F33" s="2">
        <f>AVERAGEIFS(kfold15_test_results!$M:$M,kfold15_test_results!$A:$A,"4",kfold15_test_results!$C:$C,"semiregular",kfold15_test_results!$D:$D,"1",kfold15_test_results!$O:$O,"0")</f>
        <v>0.94691507351651583</v>
      </c>
      <c r="G33" s="7">
        <f>AVERAGEIFS(kfold15_test_results!$N:$N,kfold15_test_results!$N:$N,"&lt;&gt;-1",kfold15_test_results!$A:$A,"4",kfold15_test_results!$C:$C,"semiregular",kfold15_test_results!$D:$D,"1",kfold15_test_results!$O:$O,"0")</f>
        <v>0.82943941441125979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AVERAGEIFS(kfold15_test_results!$M:$M,kfold15_test_results!$A:$A,"4",kfold15_test_results!$C:$C,"semiregular",kfold15_test_results!$D:$D,"2",kfold15_test_results!$O:$O,"1")</f>
        <v>0.98380623214751151</v>
      </c>
      <c r="E34" s="2">
        <f>AVERAGEIFS(kfold15_test_results!$N:$N,kfold15_test_results!$N:$N,"&lt;&gt;-1",kfold15_test_results!$A:$A,"4",kfold15_test_results!$C:$C,"semiregular",kfold15_test_results!$D:$D,"2",kfold15_test_results!$O:$O,"1")</f>
        <v>0.91047288007399352</v>
      </c>
      <c r="F34" s="2">
        <f>AVERAGEIFS(kfold15_test_results!$M:$M,kfold15_test_results!$A:$A,"4",kfold15_test_results!$C:$C,"semiregular",kfold15_test_results!$D:$D,"2",kfold15_test_results!$O:$O,"0")</f>
        <v>0.94901945339652272</v>
      </c>
      <c r="G34" s="7">
        <f>AVERAGEIFS(kfold15_test_results!$N:$N,kfold15_test_results!$N:$N,"&lt;&gt;-1",kfold15_test_results!$A:$A,"4",kfold15_test_results!$C:$C,"semiregular",kfold15_test_results!$D:$D,"2",kfold15_test_results!$O:$O,"0")</f>
        <v>0.8788542902657871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AVERAGEIFS(kfold15_test_results!$M:$M,kfold15_test_results!$A:$A,"4",kfold15_test_results!$C:$C,"semiregular",kfold15_test_results!$D:$D,"3",kfold15_test_results!$O:$O,"1")</f>
        <v>0.95226404525523423</v>
      </c>
      <c r="E35" s="2">
        <f>AVERAGEIFS(kfold15_test_results!$N:$N,kfold15_test_results!$N:$N,"&lt;&gt;-1",kfold15_test_results!$A:$A,"4",kfold15_test_results!$C:$C,"semiregular",kfold15_test_results!$D:$D,"3",kfold15_test_results!$O:$O,"1")</f>
        <v>0.91744711436136539</v>
      </c>
      <c r="F35" s="2">
        <f>AVERAGEIFS(kfold15_test_results!$M:$M,kfold15_test_results!$A:$A,"4",kfold15_test_results!$C:$C,"semiregular",kfold15_test_results!$D:$D,"3",kfold15_test_results!$O:$O,"0")</f>
        <v>0.96729164768943054</v>
      </c>
      <c r="G35" s="7">
        <f>AVERAGEIFS(kfold15_test_results!$N:$N,kfold15_test_results!$N:$N,"&lt;&gt;-1",kfold15_test_results!$A:$A,"4",kfold15_test_results!$C:$C,"semiregular",kfold15_test_results!$D:$D,"3",kfold15_test_results!$O:$O,"0")</f>
        <v>0.91042895784661637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AVERAGEIFS(kfold15_test_results!$M:$M,kfold15_test_results!$A:$A,"4",kfold15_test_results!$C:$C,"irregular",kfold15_test_results!$D:$D,"1",kfold15_test_results!$O:$O,"1")</f>
        <v>1.0312750081256816</v>
      </c>
      <c r="E36" s="2">
        <f>AVERAGEIFS(kfold15_test_results!$N:$N,kfold15_test_results!$N:$N,"&lt;&gt;-1",kfold15_test_results!$A:$A,"4",kfold15_test_results!$C:$C,"irregular",kfold15_test_results!$D:$D,"1",kfold15_test_results!$O:$O,"1")</f>
        <v>0.53742495407458313</v>
      </c>
      <c r="F36" s="2">
        <f>AVERAGEIFS(kfold15_test_results!$M:$M,kfold15_test_results!$A:$A,"4",kfold15_test_results!$C:$C,"irregular",kfold15_test_results!$D:$D,"1",kfold15_test_results!$O:$O,"0")</f>
        <v>0.99502418151245697</v>
      </c>
      <c r="G36" s="7">
        <f>AVERAGEIFS(kfold15_test_results!$N:$N,kfold15_test_results!$N:$N,"&lt;&gt;-1",kfold15_test_results!$A:$A,"4",kfold15_test_results!$C:$C,"irregular",kfold15_test_results!$D:$D,"1",kfold15_test_results!$O:$O,"0")</f>
        <v>0.54666623824376981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AVERAGEIFS(kfold15_test_results!$M:$M,kfold15_test_results!$A:$A,"4",kfold15_test_results!$C:$C,"irregular",kfold15_test_results!$D:$D,"2",kfold15_test_results!$O:$O,"1")</f>
        <v>0.9789648933270243</v>
      </c>
      <c r="E37" s="2">
        <f>AVERAGEIFS(kfold15_test_results!$N:$N,kfold15_test_results!$N:$N,"&lt;&gt;-1",kfold15_test_results!$A:$A,"4",kfold15_test_results!$C:$C,"irregular",kfold15_test_results!$D:$D,"2",kfold15_test_results!$O:$O,"1")</f>
        <v>0.69698741026560829</v>
      </c>
      <c r="F37" s="2">
        <f>AVERAGEIFS(kfold15_test_results!$M:$M,kfold15_test_results!$A:$A,"4",kfold15_test_results!$C:$C,"irregular",kfold15_test_results!$D:$D,"2",kfold15_test_results!$O:$O,"0")</f>
        <v>0.78657783401259662</v>
      </c>
      <c r="G37" s="7">
        <f>AVERAGEIFS(kfold15_test_results!$N:$N,kfold15_test_results!$N:$N,"&lt;&gt;-1",kfold15_test_results!$A:$A,"4",kfold15_test_results!$C:$C,"irregular",kfold15_test_results!$D:$D,"2",kfold15_test_results!$O:$O,"0")</f>
        <v>0.65440855236903084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AVERAGEIFS(kfold15_test_results!$M:$M,kfold15_test_results!$A:$A,"4",kfold15_test_results!$C:$C,"irregular",kfold15_test_results!$D:$D,"3",kfold15_test_results!$O:$O,"1")</f>
        <v>1.0119074945606097</v>
      </c>
      <c r="E38" s="10">
        <f>AVERAGEIFS(kfold15_test_results!$N:$N,kfold15_test_results!$N:$N,"&lt;&gt;-1",kfold15_test_results!$A:$A,"4",kfold15_test_results!$C:$C,"irregular",kfold15_test_results!$D:$D,"3",kfold15_test_results!$O:$O,"1")</f>
        <v>0.8507428943948866</v>
      </c>
      <c r="F38" s="10">
        <f>AVERAGEIFS(kfold15_test_results!$M:$M,kfold15_test_results!$A:$A,"4",kfold15_test_results!$C:$C,"irregular",kfold15_test_results!$D:$D,"3",kfold15_test_results!$O:$O,"0")</f>
        <v>0.97624125673661133</v>
      </c>
      <c r="G38" s="11">
        <f>AVERAGEIFS(kfold15_test_results!$N:$N,kfold15_test_results!$N:$N,"&lt;&gt;-1",kfold15_test_results!$A:$A,"4",kfold15_test_results!$C:$C,"irregular",kfold15_test_results!$D:$D,"3",kfold15_test_results!$O:$O,"0")</f>
        <v>0.85996151222766815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AVERAGEIFS(kfold15_test_results!$M:$M,kfold15_test_results!$A:$A,"5",kfold15_test_results!$C:$C,"regular",kfold15_test_results!$D:$D,"1",kfold15_test_results!$O:$O,"1")</f>
        <v>0.97101977792897554</v>
      </c>
      <c r="E39" s="14">
        <f>AVERAGEIFS(kfold15_test_results!$N:$N,kfold15_test_results!$N:$N,"&lt;&gt;-1",kfold15_test_results!$A:$A,"5",kfold15_test_results!$C:$C,"regular",kfold15_test_results!$D:$D,"1",kfold15_test_results!$O:$O,"1")</f>
        <v>0.97610502016076162</v>
      </c>
      <c r="F39" s="14">
        <f>AVERAGEIFS(kfold15_test_results!$M:$M,kfold15_test_results!$A:$A,"5",kfold15_test_results!$C:$C,"regular",kfold15_test_results!$D:$D,"1",kfold15_test_results!$O:$O,"0")</f>
        <v>0.96881369724633981</v>
      </c>
      <c r="G39" s="15">
        <f>AVERAGEIFS(kfold15_test_results!$N:$N,kfold15_test_results!$N:$N,"&lt;&gt;-1",kfold15_test_results!$A:$A,"5",kfold15_test_results!$C:$C,"regular",kfold15_test_results!$D:$D,"1",kfold15_test_results!$O:$O,"0")</f>
        <v>0.95948840048049788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AVERAGEIFS(kfold15_test_results!$M:$M,kfold15_test_results!$A:$A,"5",kfold15_test_results!$C:$C,"regular",kfold15_test_results!$D:$D,"2",kfold15_test_results!$O:$O,"1")</f>
        <v>0.99799553267032071</v>
      </c>
      <c r="E40" s="2">
        <f>AVERAGEIFS(kfold15_test_results!$N:$N,kfold15_test_results!$N:$N,"&lt;&gt;-1",kfold15_test_results!$A:$A,"5",kfold15_test_results!$C:$C,"regular",kfold15_test_results!$D:$D,"2",kfold15_test_results!$O:$O,"1")</f>
        <v>0.97820131621694628</v>
      </c>
      <c r="F40" s="2">
        <f>AVERAGEIFS(kfold15_test_results!$M:$M,kfold15_test_results!$A:$A,"5",kfold15_test_results!$C:$C,"regular",kfold15_test_results!$D:$D,"2",kfold15_test_results!$O:$O,"0")</f>
        <v>0.99894151523697483</v>
      </c>
      <c r="G40" s="7">
        <f>AVERAGEIFS(kfold15_test_results!$N:$N,kfold15_test_results!$N:$N,"&lt;&gt;-1",kfold15_test_results!$A:$A,"5",kfold15_test_results!$C:$C,"regular",kfold15_test_results!$D:$D,"2",kfold15_test_results!$O:$O,"0")</f>
        <v>0.9657960932228149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AVERAGEIFS(kfold15_test_results!$M:$M,kfold15_test_results!$A:$A,"5",kfold15_test_results!$C:$C,"regular",kfold15_test_results!$D:$D,"3",kfold15_test_results!$O:$O,"1")</f>
        <v>1.0051518489837581</v>
      </c>
      <c r="E41" s="2">
        <f>AVERAGEIFS(kfold15_test_results!$N:$N,kfold15_test_results!$N:$N,"&lt;&gt;-1",kfold15_test_results!$A:$A,"5",kfold15_test_results!$C:$C,"regular",kfold15_test_results!$D:$D,"3",kfold15_test_results!$O:$O,"1")</f>
        <v>0.98313421481891183</v>
      </c>
      <c r="F41" s="2">
        <f>AVERAGEIFS(kfold15_test_results!$M:$M,kfold15_test_results!$A:$A,"5",kfold15_test_results!$C:$C,"regular",kfold15_test_results!$D:$D,"3",kfold15_test_results!$O:$O,"0")</f>
        <v>0.9759352558355564</v>
      </c>
      <c r="G41" s="7">
        <f>AVERAGEIFS(kfold15_test_results!$N:$N,kfold15_test_results!$N:$N,"&lt;&gt;-1",kfold15_test_results!$A:$A,"5",kfold15_test_results!$C:$C,"regular",kfold15_test_results!$D:$D,"3",kfold15_test_results!$O:$O,"0")</f>
        <v>0.96659632393416628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AVERAGEIFS(kfold15_test_results!$M:$M,kfold15_test_results!$A:$A,"5",kfold15_test_results!$C:$C,"semiregular",kfold15_test_results!$D:$D,"1",kfold15_test_results!$O:$O,"1")</f>
        <v>0.93935852902723971</v>
      </c>
      <c r="E42" s="2">
        <f>AVERAGEIFS(kfold15_test_results!$N:$N,kfold15_test_results!$N:$N,"&lt;&gt;-1",kfold15_test_results!$A:$A,"5",kfold15_test_results!$C:$C,"semiregular",kfold15_test_results!$D:$D,"1",kfold15_test_results!$O:$O,"1")</f>
        <v>0.87219526050749951</v>
      </c>
      <c r="F42" s="2">
        <f>AVERAGEIFS(kfold15_test_results!$M:$M,kfold15_test_results!$A:$A,"5",kfold15_test_results!$C:$C,"semiregular",kfold15_test_results!$D:$D,"1",kfold15_test_results!$O:$O,"0")</f>
        <v>0.93357656703587999</v>
      </c>
      <c r="G42" s="7">
        <f>AVERAGEIFS(kfold15_test_results!$N:$N,kfold15_test_results!$N:$N,"&lt;&gt;-1",kfold15_test_results!$A:$A,"5",kfold15_test_results!$C:$C,"semiregular",kfold15_test_results!$D:$D,"1",kfold15_test_results!$O:$O,"0")</f>
        <v>0.86918283120022144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AVERAGEIFS(kfold15_test_results!$M:$M,kfold15_test_results!$A:$A,"5",kfold15_test_results!$C:$C,"semiregular",kfold15_test_results!$D:$D,"2",kfold15_test_results!$O:$O,"1")</f>
        <v>1.008637194239977</v>
      </c>
      <c r="E43" s="2">
        <f>AVERAGEIFS(kfold15_test_results!$N:$N,kfold15_test_results!$N:$N,"&lt;&gt;-1",kfold15_test_results!$A:$A,"5",kfold15_test_results!$C:$C,"semiregular",kfold15_test_results!$D:$D,"2",kfold15_test_results!$O:$O,"1")</f>
        <v>0.91464149812346074</v>
      </c>
      <c r="F43" s="2">
        <f>AVERAGEIFS(kfold15_test_results!$M:$M,kfold15_test_results!$A:$A,"5",kfold15_test_results!$C:$C,"semiregular",kfold15_test_results!$D:$D,"2",kfold15_test_results!$O:$O,"0")</f>
        <v>0.99723016743036519</v>
      </c>
      <c r="G43" s="7">
        <f>AVERAGEIFS(kfold15_test_results!$N:$N,kfold15_test_results!$N:$N,"&lt;&gt;-1",kfold15_test_results!$A:$A,"5",kfold15_test_results!$C:$C,"semiregular",kfold15_test_results!$D:$D,"2",kfold15_test_results!$O:$O,"0")</f>
        <v>0.90952063561636842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AVERAGEIFS(kfold15_test_results!$M:$M,kfold15_test_results!$A:$A,"5",kfold15_test_results!$C:$C,"semiregular",kfold15_test_results!$D:$D,"3",kfold15_test_results!$O:$O,"1")</f>
        <v>0.99292313277541122</v>
      </c>
      <c r="E44" s="2">
        <f>AVERAGEIFS(kfold15_test_results!$N:$N,kfold15_test_results!$N:$N,"&lt;&gt;-1",kfold15_test_results!$A:$A,"5",kfold15_test_results!$C:$C,"semiregular",kfold15_test_results!$D:$D,"3",kfold15_test_results!$O:$O,"1")</f>
        <v>0.92399771018965515</v>
      </c>
      <c r="F44" s="2">
        <f>AVERAGEIFS(kfold15_test_results!$M:$M,kfold15_test_results!$A:$A,"5",kfold15_test_results!$C:$C,"semiregular",kfold15_test_results!$D:$D,"3",kfold15_test_results!$O:$O,"0")</f>
        <v>0.94118275507038185</v>
      </c>
      <c r="G44" s="7">
        <f>AVERAGEIFS(kfold15_test_results!$N:$N,kfold15_test_results!$N:$N,"&lt;&gt;-1",kfold15_test_results!$A:$A,"5",kfold15_test_results!$C:$C,"semiregular",kfold15_test_results!$D:$D,"3",kfold15_test_results!$O:$O,"0")</f>
        <v>0.89378982673079344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AVERAGEIFS(kfold15_test_results!$M:$M,kfold15_test_results!$A:$A,"5",kfold15_test_results!$C:$C,"irregular",kfold15_test_results!$D:$D,"1",kfold15_test_results!$O:$O,"1")</f>
        <v>1.1277280661507609</v>
      </c>
      <c r="E45" s="2">
        <f>AVERAGEIFS(kfold15_test_results!$N:$N,kfold15_test_results!$N:$N,"&lt;&gt;-1",kfold15_test_results!$A:$A,"5",kfold15_test_results!$C:$C,"irregular",kfold15_test_results!$D:$D,"1",kfold15_test_results!$O:$O,"1")</f>
        <v>0.571338034159244</v>
      </c>
      <c r="F45" s="2">
        <f>AVERAGEIFS(kfold15_test_results!$M:$M,kfold15_test_results!$A:$A,"5",kfold15_test_results!$C:$C,"irregular",kfold15_test_results!$D:$D,"1",kfold15_test_results!$O:$O,"0")</f>
        <v>1.2392313153872077</v>
      </c>
      <c r="G45" s="7">
        <f>AVERAGEIFS(kfold15_test_results!$N:$N,kfold15_test_results!$N:$N,"&lt;&gt;-1",kfold15_test_results!$A:$A,"5",kfold15_test_results!$C:$C,"irregular",kfold15_test_results!$D:$D,"1",kfold15_test_results!$O:$O,"0")</f>
        <v>0.53814693069011266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AVERAGEIFS(kfold15_test_results!$M:$M,kfold15_test_results!$A:$A,"5",kfold15_test_results!$C:$C,"irregular",kfold15_test_results!$D:$D,"2",kfold15_test_results!$O:$O,"1")</f>
        <v>1.030359555905993</v>
      </c>
      <c r="E46" s="2">
        <f>AVERAGEIFS(kfold15_test_results!$N:$N,kfold15_test_results!$N:$N,"&lt;&gt;-1",kfold15_test_results!$A:$A,"5",kfold15_test_results!$C:$C,"irregular",kfold15_test_results!$D:$D,"2",kfold15_test_results!$O:$O,"1")</f>
        <v>0.80080526817839193</v>
      </c>
      <c r="F46" s="2">
        <f>AVERAGEIFS(kfold15_test_results!$M:$M,kfold15_test_results!$A:$A,"5",kfold15_test_results!$C:$C,"irregular",kfold15_test_results!$D:$D,"2",kfold15_test_results!$O:$O,"0")</f>
        <v>1.1273349509474315</v>
      </c>
      <c r="G46" s="7">
        <f>AVERAGEIFS(kfold15_test_results!$N:$N,kfold15_test_results!$N:$N,"&lt;&gt;-1",kfold15_test_results!$A:$A,"5",kfold15_test_results!$C:$C,"irregular",kfold15_test_results!$D:$D,"2",kfold15_test_results!$O:$O,"0")</f>
        <v>0.74691708088768183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AVERAGEIFS(kfold15_test_results!$M:$M,kfold15_test_results!$A:$A,"5",kfold15_test_results!$C:$C,"irregular",kfold15_test_results!$D:$D,"3",kfold15_test_results!$O:$O,"1")</f>
        <v>1.039778750017369</v>
      </c>
      <c r="E47" s="10">
        <f>AVERAGEIFS(kfold15_test_results!$N:$N,kfold15_test_results!$N:$N,"&lt;&gt;-1",kfold15_test_results!$A:$A,"5",kfold15_test_results!$C:$C,"irregular",kfold15_test_results!$D:$D,"3",kfold15_test_results!$O:$O,"1")</f>
        <v>0.86133626295530474</v>
      </c>
      <c r="F47" s="10">
        <f>AVERAGEIFS(kfold15_test_results!$M:$M,kfold15_test_results!$A:$A,"5",kfold15_test_results!$C:$C,"irregular",kfold15_test_results!$D:$D,"3",kfold15_test_results!$O:$O,"0")</f>
        <v>1.087086352687785</v>
      </c>
      <c r="G47" s="11">
        <f>AVERAGEIFS(kfold15_test_results!$N:$N,kfold15_test_results!$N:$N,"&lt;&gt;-1",kfold15_test_results!$A:$A,"5",kfold15_test_results!$C:$C,"irregular",kfold15_test_results!$D:$D,"3",kfold15_test_results!$O:$O,"0")</f>
        <v>0.80003467109384607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C54F-6A8C-4401-9A0A-2F9A10B81EEF}">
  <dimension ref="A1:N47"/>
  <sheetViews>
    <sheetView workbookViewId="0">
      <selection activeCell="L3" sqref="L3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27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AVERAGEIFS(kfold30_test_results!$M:$M,kfold30_test_results!$A:$A,"1",kfold30_test_results!$C:$C,"regular",kfold30_test_results!$D:$D,"1",kfold30_test_results!$O:$O,"1")</f>
        <v>1.002543533629217</v>
      </c>
      <c r="E3" s="2">
        <f>AVERAGEIFS(kfold30_test_results!$N:$N,kfold30_test_results!$N:$N,"&lt;&gt;-1",kfold30_test_results!$A:$A,"1",kfold30_test_results!$C:$C,"regular",kfold30_test_results!$D:$D,"1",kfold30_test_results!$O:$O,"1")</f>
        <v>0.98293134487056122</v>
      </c>
      <c r="F3" s="2">
        <f>AVERAGEIFS(kfold30_test_results!$M:$M,kfold30_test_results!$A:$A,"1",kfold30_test_results!$C:$C,"regular",kfold30_test_results!$D:$D,"1",kfold30_test_results!$O:$O,"0")</f>
        <v>1.0004645009419657</v>
      </c>
      <c r="G3" s="7">
        <f>AVERAGEIFS(kfold30_test_results!$N:$N,kfold30_test_results!$N:$N,"&lt;&gt;-1",kfold30_test_results!$A:$A,"1",kfold30_test_results!$C:$C,"regular",kfold30_test_results!$D:$D,"1",kfold30_test_results!$O:$O,"0")</f>
        <v>0.96646968101313158</v>
      </c>
      <c r="I3" s="16" t="s">
        <v>18</v>
      </c>
      <c r="J3" s="16">
        <v>1</v>
      </c>
      <c r="K3" s="2">
        <f>AVERAGE(D3,D12,D21,D30,D39)</f>
        <v>0.98842341179803683</v>
      </c>
      <c r="L3" s="2">
        <f>AVERAGE(E3,E12,E21,E30,E39)</f>
        <v>0.98047128819608231</v>
      </c>
      <c r="M3" s="2">
        <f t="shared" ref="M3:N3" si="0">AVERAGE(F3,F12,F21,F30,F39)</f>
        <v>0.98003191581006477</v>
      </c>
      <c r="N3" s="2">
        <f t="shared" si="0"/>
        <v>0.96168360246940932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AVERAGEIFS(kfold30_test_results!$M:$M,kfold30_test_results!$A:$A,"1",kfold30_test_results!$C:$C,"regular",kfold30_test_results!$D:$D,"2",kfold30_test_results!$O:$O,"1")</f>
        <v>0.9955961913345891</v>
      </c>
      <c r="E4" s="2">
        <f>AVERAGEIFS(kfold30_test_results!$N:$N,kfold30_test_results!$N:$N,"&lt;&gt;-1",kfold30_test_results!$A:$A,"1",kfold30_test_results!$C:$C,"regular",kfold30_test_results!$D:$D,"2",kfold30_test_results!$O:$O,"1")</f>
        <v>0.98754056147269464</v>
      </c>
      <c r="F4" s="2">
        <f>AVERAGEIFS(kfold30_test_results!$M:$M,kfold30_test_results!$A:$A,"1",kfold30_test_results!$C:$C,"regular",kfold30_test_results!$D:$D,"2",kfold30_test_results!$O:$O,"0")</f>
        <v>1.002288823125953</v>
      </c>
      <c r="G4" s="7">
        <f>AVERAGEIFS(kfold30_test_results!$N:$N,kfold30_test_results!$N:$N,"&lt;&gt;-1",kfold30_test_results!$A:$A,"1",kfold30_test_results!$C:$C,"regular",kfold30_test_results!$D:$D,"2",kfold30_test_results!$O:$O,"0")</f>
        <v>0.97440783669020092</v>
      </c>
      <c r="I4" s="16" t="s">
        <v>18</v>
      </c>
      <c r="J4" s="16">
        <v>2</v>
      </c>
      <c r="K4" s="2">
        <f>AVERAGE(D4,D13,D22,D31,D40)</f>
        <v>1.0029238132594349</v>
      </c>
      <c r="L4" s="2">
        <f t="shared" ref="L4:N10" si="1">AVERAGE(E4,E13,E22,E31,E40)</f>
        <v>0.98516837668736945</v>
      </c>
      <c r="M4" s="2">
        <f t="shared" si="1"/>
        <v>0.97600418204670658</v>
      </c>
      <c r="N4" s="2">
        <f t="shared" si="1"/>
        <v>0.96352892852884664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AVERAGEIFS(kfold30_test_results!$M:$M,kfold30_test_results!$A:$A,"1",kfold30_test_results!$C:$C,"regular",kfold30_test_results!$D:$D,"3",kfold30_test_results!$O:$O,"1")</f>
        <v>1.0106126448642769</v>
      </c>
      <c r="E5" s="2">
        <f>AVERAGEIFS(kfold30_test_results!$N:$N,kfold30_test_results!$N:$N,"&lt;&gt;-1",kfold30_test_results!$A:$A,"1",kfold30_test_results!$C:$C,"regular",kfold30_test_results!$D:$D,"3",kfold30_test_results!$O:$O,"1")</f>
        <v>0.99051265025285995</v>
      </c>
      <c r="F5" s="2">
        <f>AVERAGEIFS(kfold30_test_results!$M:$M,kfold30_test_results!$A:$A,"1",kfold30_test_results!$C:$C,"regular",kfold30_test_results!$D:$D,"3",kfold30_test_results!$O:$O,"0")</f>
        <v>1.0106347262878701</v>
      </c>
      <c r="G5" s="7">
        <f>AVERAGEIFS(kfold30_test_results!$N:$N,kfold30_test_results!$N:$N,"&lt;&gt;-1",kfold30_test_results!$A:$A,"1",kfold30_test_results!$C:$C,"regular",kfold30_test_results!$D:$D,"3",kfold30_test_results!$O:$O,"0")</f>
        <v>0.99198615512041399</v>
      </c>
      <c r="I5" s="16" t="s">
        <v>18</v>
      </c>
      <c r="J5" s="16">
        <v>3</v>
      </c>
      <c r="K5" s="2">
        <f t="shared" ref="K5:K10" si="2">AVERAGE(D5,D14,D23,D32,D41)</f>
        <v>1.0008142511291465</v>
      </c>
      <c r="L5" s="2">
        <f t="shared" si="1"/>
        <v>0.99034520968161899</v>
      </c>
      <c r="M5" s="2">
        <f t="shared" si="1"/>
        <v>0.99907633295944598</v>
      </c>
      <c r="N5" s="2">
        <f t="shared" si="1"/>
        <v>0.98438495943977844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AVERAGEIFS(kfold30_test_results!$M:$M,kfold30_test_results!$A:$A,"1",kfold30_test_results!$C:$C,"semiregular",kfold30_test_results!$D:$D,"1",kfold30_test_results!$O:$O,"1")</f>
        <v>0.96398233465710936</v>
      </c>
      <c r="E6" s="2">
        <f>AVERAGEIFS(kfold30_test_results!$N:$N,kfold30_test_results!$N:$N,"&lt;&gt;-1",kfold30_test_results!$A:$A,"1",kfold30_test_results!$C:$C,"semiregular",kfold30_test_results!$D:$D,"1",kfold30_test_results!$O:$O,"1")</f>
        <v>0.88996297445695516</v>
      </c>
      <c r="F6" s="2">
        <f>AVERAGEIFS(kfold30_test_results!$M:$M,kfold30_test_results!$A:$A,"1",kfold30_test_results!$C:$C,"semiregular",kfold30_test_results!$D:$D,"1",kfold30_test_results!$O:$O,"0")</f>
        <v>0.94265415059756508</v>
      </c>
      <c r="G6" s="7">
        <f>AVERAGEIFS(kfold30_test_results!$N:$N,kfold30_test_results!$N:$N,"&lt;&gt;-1",kfold30_test_results!$A:$A,"1",kfold30_test_results!$C:$C,"semiregular",kfold30_test_results!$D:$D,"1",kfold30_test_results!$O:$O,"0")</f>
        <v>0.8727348952839753</v>
      </c>
      <c r="I6" s="16" t="s">
        <v>19</v>
      </c>
      <c r="J6" s="16">
        <v>1</v>
      </c>
      <c r="K6" s="2">
        <f t="shared" si="2"/>
        <v>0.99627052143985151</v>
      </c>
      <c r="L6" s="2">
        <f t="shared" si="1"/>
        <v>0.89266512106051599</v>
      </c>
      <c r="M6" s="2">
        <f t="shared" si="1"/>
        <v>0.97030883757422581</v>
      </c>
      <c r="N6" s="2">
        <f t="shared" si="1"/>
        <v>0.87685578383452578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AVERAGEIFS(kfold30_test_results!$M:$M,kfold30_test_results!$A:$A,"1",kfold30_test_results!$C:$C,"semiregular",kfold30_test_results!$D:$D,"2",kfold30_test_results!$O:$O,"1")</f>
        <v>1.020715202753399</v>
      </c>
      <c r="E7" s="2">
        <f>AVERAGEIFS(kfold30_test_results!$N:$N,kfold30_test_results!$N:$N,"&lt;&gt;-1",kfold30_test_results!$A:$A,"1",kfold30_test_results!$C:$C,"semiregular",kfold30_test_results!$D:$D,"2",kfold30_test_results!$O:$O,"1")</f>
        <v>0.92947178764716265</v>
      </c>
      <c r="F7" s="2">
        <f>AVERAGEIFS(kfold30_test_results!$M:$M,kfold30_test_results!$A:$A,"1",kfold30_test_results!$C:$C,"semiregular",kfold30_test_results!$D:$D,"2",kfold30_test_results!$O:$O,"0")</f>
        <v>1.0444853477874039</v>
      </c>
      <c r="G7" s="7">
        <f>AVERAGEIFS(kfold30_test_results!$N:$N,kfold30_test_results!$N:$N,"&lt;&gt;-1",kfold30_test_results!$A:$A,"1",kfold30_test_results!$C:$C,"semiregular",kfold30_test_results!$D:$D,"2",kfold30_test_results!$O:$O,"0")</f>
        <v>0.9270047203226599</v>
      </c>
      <c r="I7" s="16" t="s">
        <v>19</v>
      </c>
      <c r="J7" s="16">
        <v>2</v>
      </c>
      <c r="K7" s="2">
        <f t="shared" si="2"/>
        <v>1.0056476301632871</v>
      </c>
      <c r="L7" s="2">
        <f t="shared" si="1"/>
        <v>0.92742000545699876</v>
      </c>
      <c r="M7" s="2">
        <f t="shared" si="1"/>
        <v>0.97931373561842106</v>
      </c>
      <c r="N7" s="2">
        <f t="shared" si="1"/>
        <v>0.90702659064557056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AVERAGEIFS(kfold30_test_results!$M:$M,kfold30_test_results!$A:$A,"1",kfold30_test_results!$C:$C,"semiregular",kfold30_test_results!$D:$D,"3",kfold30_test_results!$O:$O,"1")</f>
        <v>0.98599825933446938</v>
      </c>
      <c r="E8" s="2">
        <f>AVERAGEIFS(kfold30_test_results!$N:$N,kfold30_test_results!$N:$N,"&lt;&gt;-1",kfold30_test_results!$A:$A,"1",kfold30_test_results!$C:$C,"semiregular",kfold30_test_results!$D:$D,"3",kfold30_test_results!$O:$O,"1")</f>
        <v>0.93648483204535304</v>
      </c>
      <c r="F8" s="2">
        <f>AVERAGEIFS(kfold30_test_results!$M:$M,kfold30_test_results!$A:$A,"1",kfold30_test_results!$C:$C,"semiregular",kfold30_test_results!$D:$D,"3",kfold30_test_results!$O:$O,"0")</f>
        <v>1.0113471538833088</v>
      </c>
      <c r="G8" s="7">
        <f>AVERAGEIFS(kfold30_test_results!$N:$N,kfold30_test_results!$N:$N,"&lt;&gt;-1",kfold30_test_results!$A:$A,"1",kfold30_test_results!$C:$C,"semiregular",kfold30_test_results!$D:$D,"3",kfold30_test_results!$O:$O,"0")</f>
        <v>0.93736213883387765</v>
      </c>
      <c r="I8" s="16" t="s">
        <v>19</v>
      </c>
      <c r="J8" s="16">
        <v>3</v>
      </c>
      <c r="K8" s="2">
        <f t="shared" si="2"/>
        <v>0.98558868395132249</v>
      </c>
      <c r="L8" s="2">
        <f t="shared" si="1"/>
        <v>0.93582774630985877</v>
      </c>
      <c r="M8" s="2">
        <f t="shared" si="1"/>
        <v>0.98330447491486139</v>
      </c>
      <c r="N8" s="2">
        <f t="shared" si="1"/>
        <v>0.92783006831740111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AVERAGEIFS(kfold30_test_results!$M:$M,kfold30_test_results!$A:$A,"1",kfold30_test_results!$C:$C,"irregular",kfold30_test_results!$D:$D,"1",kfold30_test_results!$O:$O,"1")</f>
        <v>0.88760882241562811</v>
      </c>
      <c r="E9" s="2">
        <f>AVERAGEIFS(kfold30_test_results!$N:$N,kfold30_test_results!$N:$N,"&lt;&gt;-1",kfold30_test_results!$A:$A,"1",kfold30_test_results!$C:$C,"irregular",kfold30_test_results!$D:$D,"1",kfold30_test_results!$O:$O,"1")</f>
        <v>0.63405313891528203</v>
      </c>
      <c r="F9" s="2">
        <f>AVERAGEIFS(kfold30_test_results!$M:$M,kfold30_test_results!$A:$A,"1",kfold30_test_results!$C:$C,"irregular",kfold30_test_results!$D:$D,"1",kfold30_test_results!$O:$O,"0")</f>
        <v>0.88395797818110966</v>
      </c>
      <c r="G9" s="7">
        <f>AVERAGEIFS(kfold30_test_results!$N:$N,kfold30_test_results!$N:$N,"&lt;&gt;-1",kfold30_test_results!$A:$A,"1",kfold30_test_results!$C:$C,"irregular",kfold30_test_results!$D:$D,"1",kfold30_test_results!$O:$O,"0")</f>
        <v>0.62351663118617817</v>
      </c>
      <c r="I9" s="16" t="s">
        <v>20</v>
      </c>
      <c r="J9" s="16">
        <v>1</v>
      </c>
      <c r="K9" s="2">
        <f t="shared" si="2"/>
        <v>0.99506163312704954</v>
      </c>
      <c r="L9" s="2">
        <f t="shared" si="1"/>
        <v>0.6551002475915324</v>
      </c>
      <c r="M9" s="2">
        <f t="shared" si="1"/>
        <v>1.0147276504597849</v>
      </c>
      <c r="N9" s="2">
        <f t="shared" si="1"/>
        <v>0.61282859416644786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AVERAGEIFS(kfold30_test_results!$M:$M,kfold30_test_results!$A:$A,"1",kfold30_test_results!$C:$C,"irregular",kfold30_test_results!$D:$D,"2",kfold30_test_results!$O:$O,"1")</f>
        <v>0.98038223953853121</v>
      </c>
      <c r="E10" s="2">
        <f>AVERAGEIFS(kfold30_test_results!$N:$N,kfold30_test_results!$N:$N,"&lt;&gt;-1",kfold30_test_results!$A:$A,"1",kfold30_test_results!$C:$C,"irregular",kfold30_test_results!$D:$D,"2",kfold30_test_results!$O:$O,"1")</f>
        <v>0.83151013554143594</v>
      </c>
      <c r="F10" s="2">
        <f>AVERAGEIFS(kfold30_test_results!$M:$M,kfold30_test_results!$A:$A,"1",kfold30_test_results!$C:$C,"irregular",kfold30_test_results!$D:$D,"2",kfold30_test_results!$O:$O,"0")</f>
        <v>0.97540539598582809</v>
      </c>
      <c r="G10" s="7">
        <f>AVERAGEIFS(kfold30_test_results!$N:$N,kfold30_test_results!$N:$N,"&lt;&gt;-1",kfold30_test_results!$A:$A,"1",kfold30_test_results!$C:$C,"irregular",kfold30_test_results!$D:$D,"2",kfold30_test_results!$O:$O,"0")</f>
        <v>0.8060944698240835</v>
      </c>
      <c r="I10" s="16" t="s">
        <v>20</v>
      </c>
      <c r="J10" s="16">
        <v>2</v>
      </c>
      <c r="K10" s="2">
        <f t="shared" si="2"/>
        <v>0.99658361394658335</v>
      </c>
      <c r="L10" s="2">
        <f t="shared" si="1"/>
        <v>0.83241431148283707</v>
      </c>
      <c r="M10" s="2">
        <f t="shared" si="1"/>
        <v>0.98898923866715849</v>
      </c>
      <c r="N10" s="2">
        <f t="shared" si="1"/>
        <v>0.80557939669295586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AVERAGEIFS(kfold30_test_results!$M:$M,kfold30_test_results!$A:$A,"1",kfold30_test_results!$C:$C,"irregular",kfold30_test_results!$D:$D,"3",kfold30_test_results!$O:$O,"1")</f>
        <v>1.0150031016380889</v>
      </c>
      <c r="E11" s="10">
        <f>AVERAGEIFS(kfold30_test_results!$N:$N,kfold30_test_results!$N:$N,"&lt;&gt;-1",kfold30_test_results!$A:$A,"1",kfold30_test_results!$C:$C,"irregular",kfold30_test_results!$D:$D,"3",kfold30_test_results!$O:$O,"1")</f>
        <v>0.85695564339975006</v>
      </c>
      <c r="F11" s="10">
        <f>AVERAGEIFS(kfold30_test_results!$M:$M,kfold30_test_results!$A:$A,"1",kfold30_test_results!$C:$C,"irregular",kfold30_test_results!$D:$D,"3",kfold30_test_results!$O:$O,"0")</f>
        <v>1.0352569099852553</v>
      </c>
      <c r="G11" s="11">
        <f>AVERAGEIFS(kfold30_test_results!$N:$N,kfold30_test_results!$N:$N,"&lt;&gt;-1",kfold30_test_results!$A:$A,"1",kfold30_test_results!$C:$C,"irregular",kfold30_test_results!$D:$D,"3",kfold30_test_results!$O:$O,"0")</f>
        <v>0.87924137192516871</v>
      </c>
      <c r="I11" s="16" t="s">
        <v>20</v>
      </c>
      <c r="J11" s="16">
        <v>3</v>
      </c>
      <c r="K11" s="2">
        <f>AVERAGE(D11,D20,D29,D38,D47)</f>
        <v>0.96734675428176864</v>
      </c>
      <c r="L11" s="2">
        <f>AVERAGE(E11,E20,E29,E38,E47)</f>
        <v>0.86887722314540028</v>
      </c>
      <c r="M11" s="2">
        <f>AVERAGE(F11,F20,F29,F38,F47)</f>
        <v>0.97732866062147516</v>
      </c>
      <c r="N11" s="2">
        <f>AVERAGE(G11,G20,G29,G38,G47)</f>
        <v>0.86561597773208665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AVERAGEIFS(kfold30_test_results!$M:$M,kfold30_test_results!$A:$A,"2",kfold30_test_results!$C:$C,"regular",kfold30_test_results!$D:$D,"1",kfold30_test_results!$O:$O,"1")</f>
        <v>0.9637000093119017</v>
      </c>
      <c r="E12" s="2">
        <f>AVERAGEIFS(kfold30_test_results!$N:$N,kfold30_test_results!$N:$N,"&lt;&gt;-1",kfold30_test_results!$A:$A,"2",kfold30_test_results!$C:$C,"regular",kfold30_test_results!$D:$D,"1",kfold30_test_results!$O:$O,"1")</f>
        <v>0.9743065652722831</v>
      </c>
      <c r="F12" s="2">
        <f>AVERAGEIFS(kfold30_test_results!$M:$M,kfold30_test_results!$A:$A,"2",kfold30_test_results!$C:$C,"regular",kfold30_test_results!$D:$D,"1",kfold30_test_results!$O:$O,"0")</f>
        <v>0.89524668963387954</v>
      </c>
      <c r="G12" s="7">
        <f>AVERAGEIFS(kfold30_test_results!$N:$N,kfold30_test_results!$N:$N,"&lt;&gt;-1",kfold30_test_results!$A:$A,"2",kfold30_test_results!$C:$C,"regular",kfold30_test_results!$D:$D,"1",kfold30_test_results!$O:$O,"0")</f>
        <v>0.93014697400577073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AVERAGEIFS(kfold30_test_results!$M:$M,kfold30_test_results!$A:$A,"2",kfold30_test_results!$C:$C,"regular",kfold30_test_results!$D:$D,"2",kfold30_test_results!$O:$O,"1")</f>
        <v>0.9941741574643933</v>
      </c>
      <c r="E13" s="2">
        <f>AVERAGEIFS(kfold30_test_results!$N:$N,kfold30_test_results!$N:$N,"&lt;&gt;-1",kfold30_test_results!$A:$A,"2",kfold30_test_results!$C:$C,"regular",kfold30_test_results!$D:$D,"2",kfold30_test_results!$O:$O,"1")</f>
        <v>0.98542669832080287</v>
      </c>
      <c r="F13" s="2">
        <f>AVERAGEIFS(kfold30_test_results!$M:$M,kfold30_test_results!$A:$A,"2",kfold30_test_results!$C:$C,"regular",kfold30_test_results!$D:$D,"2",kfold30_test_results!$O:$O,"0")</f>
        <v>0.93446153961049738</v>
      </c>
      <c r="G13" s="7">
        <f>AVERAGEIFS(kfold30_test_results!$N:$N,kfold30_test_results!$N:$N,"&lt;&gt;-1",kfold30_test_results!$A:$A,"2",kfold30_test_results!$C:$C,"regular",kfold30_test_results!$D:$D,"2",kfold30_test_results!$O:$O,"0")</f>
        <v>0.94759684327181126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AVERAGEIFS(kfold30_test_results!$M:$M,kfold30_test_results!$A:$A,"2",kfold30_test_results!$C:$C,"regular",kfold30_test_results!$D:$D,"3",kfold30_test_results!$O:$O,"1")</f>
        <v>1.0081538295228913</v>
      </c>
      <c r="E14" s="2">
        <f>AVERAGEIFS(kfold30_test_results!$N:$N,kfold30_test_results!$N:$N,"&lt;&gt;-1",kfold30_test_results!$A:$A,"2",kfold30_test_results!$C:$C,"regular",kfold30_test_results!$D:$D,"3",kfold30_test_results!$O:$O,"1")</f>
        <v>0.98950814466407433</v>
      </c>
      <c r="F14" s="2">
        <f>AVERAGEIFS(kfold30_test_results!$M:$M,kfold30_test_results!$A:$A,"2",kfold30_test_results!$C:$C,"regular",kfold30_test_results!$D:$D,"3",kfold30_test_results!$O:$O,"0")</f>
        <v>1.0130022275639445</v>
      </c>
      <c r="G14" s="7">
        <f>AVERAGEIFS(kfold30_test_results!$N:$N,kfold30_test_results!$N:$N,"&lt;&gt;-1",kfold30_test_results!$A:$A,"2",kfold30_test_results!$C:$C,"regular",kfold30_test_results!$D:$D,"3",kfold30_test_results!$O:$O,"0")</f>
        <v>0.98725850145983174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AVERAGEIFS(kfold30_test_results!$M:$M,kfold30_test_results!$A:$A,"2",kfold30_test_results!$C:$C,"semiregular",kfold30_test_results!$D:$D,"1",kfold30_test_results!$O:$O,"1")</f>
        <v>0.9472804469712971</v>
      </c>
      <c r="E15" s="2">
        <f>AVERAGEIFS(kfold30_test_results!$N:$N,kfold30_test_results!$N:$N,"&lt;&gt;-1",kfold30_test_results!$A:$A,"2",kfold30_test_results!$C:$C,"semiregular",kfold30_test_results!$D:$D,"1",kfold30_test_results!$O:$O,"1")</f>
        <v>0.87444567933051165</v>
      </c>
      <c r="F15" s="2">
        <f>AVERAGEIFS(kfold30_test_results!$M:$M,kfold30_test_results!$A:$A,"2",kfold30_test_results!$C:$C,"semiregular",kfold30_test_results!$D:$D,"1",kfold30_test_results!$O:$O,"0")</f>
        <v>0.94779152532217992</v>
      </c>
      <c r="G15" s="7">
        <f>AVERAGEIFS(kfold30_test_results!$N:$N,kfold30_test_results!$N:$N,"&lt;&gt;-1",kfold30_test_results!$A:$A,"2",kfold30_test_results!$C:$C,"semiregular",kfold30_test_results!$D:$D,"1",kfold30_test_results!$O:$O,"0")</f>
        <v>0.86816659447129085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AVERAGEIFS(kfold30_test_results!$M:$M,kfold30_test_results!$A:$A,"2",kfold30_test_results!$C:$C,"semiregular",kfold30_test_results!$D:$D,"2",kfold30_test_results!$O:$O,"1")</f>
        <v>0.98486446742880041</v>
      </c>
      <c r="E16" s="2">
        <f>AVERAGEIFS(kfold30_test_results!$N:$N,kfold30_test_results!$N:$N,"&lt;&gt;-1",kfold30_test_results!$A:$A,"2",kfold30_test_results!$C:$C,"semiregular",kfold30_test_results!$D:$D,"2",kfold30_test_results!$O:$O,"1")</f>
        <v>0.92800759530770927</v>
      </c>
      <c r="F16" s="2">
        <f>AVERAGEIFS(kfold30_test_results!$M:$M,kfold30_test_results!$A:$A,"2",kfold30_test_results!$C:$C,"semiregular",kfold30_test_results!$D:$D,"2",kfold30_test_results!$O:$O,"0")</f>
        <v>0.94628504894119569</v>
      </c>
      <c r="G16" s="7">
        <f>AVERAGEIFS(kfold30_test_results!$N:$N,kfold30_test_results!$N:$N,"&lt;&gt;-1",kfold30_test_results!$A:$A,"2",kfold30_test_results!$C:$C,"semiregular",kfold30_test_results!$D:$D,"2",kfold30_test_results!$O:$O,"0")</f>
        <v>0.90219467498892569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AVERAGEIFS(kfold30_test_results!$M:$M,kfold30_test_results!$A:$A,"2",kfold30_test_results!$C:$C,"semiregular",kfold30_test_results!$D:$D,"3",kfold30_test_results!$O:$O,"1")</f>
        <v>0.98396742379554736</v>
      </c>
      <c r="E17" s="2">
        <f>AVERAGEIFS(kfold30_test_results!$N:$N,kfold30_test_results!$N:$N,"&lt;&gt;-1",kfold30_test_results!$A:$A,"2",kfold30_test_results!$C:$C,"semiregular",kfold30_test_results!$D:$D,"3",kfold30_test_results!$O:$O,"1")</f>
        <v>0.93772900500064349</v>
      </c>
      <c r="F17" s="2">
        <f>AVERAGEIFS(kfold30_test_results!$M:$M,kfold30_test_results!$A:$A,"2",kfold30_test_results!$C:$C,"semiregular",kfold30_test_results!$D:$D,"3",kfold30_test_results!$O:$O,"0")</f>
        <v>0.97440235617789528</v>
      </c>
      <c r="G17" s="7">
        <f>AVERAGEIFS(kfold30_test_results!$N:$N,kfold30_test_results!$N:$N,"&lt;&gt;-1",kfold30_test_results!$A:$A,"2",kfold30_test_results!$C:$C,"semiregular",kfold30_test_results!$D:$D,"3",kfold30_test_results!$O:$O,"0")</f>
        <v>0.92969102306778739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AVERAGEIFS(kfold30_test_results!$M:$M,kfold30_test_results!$A:$A,"2",kfold30_test_results!$C:$C,"irregular",kfold30_test_results!$D:$D,"1",kfold30_test_results!$O:$O,"1")</f>
        <v>1.0566445320460325</v>
      </c>
      <c r="E18" s="2">
        <f>AVERAGEIFS(kfold30_test_results!$N:$N,kfold30_test_results!$N:$N,"&lt;&gt;-1",kfold30_test_results!$A:$A,"2",kfold30_test_results!$C:$C,"irregular",kfold30_test_results!$D:$D,"1",kfold30_test_results!$O:$O,"1")</f>
        <v>0.64324439098536013</v>
      </c>
      <c r="F18" s="2">
        <f>AVERAGEIFS(kfold30_test_results!$M:$M,kfold30_test_results!$A:$A,"2",kfold30_test_results!$C:$C,"irregular",kfold30_test_results!$D:$D,"1",kfold30_test_results!$O:$O,"0")</f>
        <v>1.0168292910044701</v>
      </c>
      <c r="G18" s="7">
        <f>AVERAGEIFS(kfold30_test_results!$N:$N,kfold30_test_results!$N:$N,"&lt;&gt;-1",kfold30_test_results!$A:$A,"2",kfold30_test_results!$C:$C,"irregular",kfold30_test_results!$D:$D,"1",kfold30_test_results!$O:$O,"0")</f>
        <v>0.62661917605980288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AVERAGEIFS(kfold30_test_results!$M:$M,kfold30_test_results!$A:$A,"2",kfold30_test_results!$C:$C,"irregular",kfold30_test_results!$D:$D,"2",kfold30_test_results!$O:$O,"1")</f>
        <v>0.98425765555277167</v>
      </c>
      <c r="E19" s="2">
        <f>AVERAGEIFS(kfold30_test_results!$N:$N,kfold30_test_results!$N:$N,"&lt;&gt;-1",kfold30_test_results!$A:$A,"2",kfold30_test_results!$C:$C,"irregular",kfold30_test_results!$D:$D,"2",kfold30_test_results!$O:$O,"1")</f>
        <v>0.82820239017418062</v>
      </c>
      <c r="F19" s="2">
        <f>AVERAGEIFS(kfold30_test_results!$M:$M,kfold30_test_results!$A:$A,"2",kfold30_test_results!$C:$C,"irregular",kfold30_test_results!$D:$D,"2",kfold30_test_results!$O:$O,"0")</f>
        <v>0.96714919622038975</v>
      </c>
      <c r="G19" s="7">
        <f>AVERAGEIFS(kfold30_test_results!$N:$N,kfold30_test_results!$N:$N,"&lt;&gt;-1",kfold30_test_results!$A:$A,"2",kfold30_test_results!$C:$C,"irregular",kfold30_test_results!$D:$D,"2",kfold30_test_results!$O:$O,"0")</f>
        <v>0.83136738290481771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AVERAGEIFS(kfold30_test_results!$M:$M,kfold30_test_results!$A:$A,"2",kfold30_test_results!$C:$C,"irregular",kfold30_test_results!$D:$D,"3",kfold30_test_results!$O:$O,"1")</f>
        <v>0.95915697680788481</v>
      </c>
      <c r="E20" s="10">
        <f>AVERAGEIFS(kfold30_test_results!$N:$N,kfold30_test_results!$N:$N,"&lt;&gt;-1",kfold30_test_results!$A:$A,"2",kfold30_test_results!$C:$C,"irregular",kfold30_test_results!$D:$D,"3",kfold30_test_results!$O:$O,"1")</f>
        <v>0.86486503088954259</v>
      </c>
      <c r="F20" s="10">
        <f>AVERAGEIFS(kfold30_test_results!$M:$M,kfold30_test_results!$A:$A,"2",kfold30_test_results!$C:$C,"irregular",kfold30_test_results!$D:$D,"3",kfold30_test_results!$O:$O,"0")</f>
        <v>0.96686568145433327</v>
      </c>
      <c r="G20" s="11">
        <f>AVERAGEIFS(kfold30_test_results!$N:$N,kfold30_test_results!$N:$N,"&lt;&gt;-1",kfold30_test_results!$A:$A,"2",kfold30_test_results!$C:$C,"irregular",kfold30_test_results!$D:$D,"3",kfold30_test_results!$O:$O,"0")</f>
        <v>0.87646487802402362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AVERAGEIFS(kfold30_test_results!$M:$M,kfold30_test_results!$A:$A,"3",kfold30_test_results!$C:$C,"regular",kfold30_test_results!$D:$D,"1",kfold30_test_results!$O:$O,"1")</f>
        <v>1.0052779967607128</v>
      </c>
      <c r="E21" s="14">
        <f>AVERAGEIFS(kfold30_test_results!$N:$N,kfold30_test_results!$N:$N,"&lt;&gt;-1",kfold30_test_results!$A:$A,"3",kfold30_test_results!$C:$C,"regular",kfold30_test_results!$D:$D,"1",kfold30_test_results!$O:$O,"1")</f>
        <v>0.98872450116086918</v>
      </c>
      <c r="F21" s="14">
        <f>AVERAGEIFS(kfold30_test_results!$M:$M,kfold30_test_results!$A:$A,"3",kfold30_test_results!$C:$C,"regular",kfold30_test_results!$D:$D,"1",kfold30_test_results!$O:$O,"0")</f>
        <v>1.0199300961262392</v>
      </c>
      <c r="G21" s="15">
        <f>AVERAGEIFS(kfold30_test_results!$N:$N,kfold30_test_results!$N:$N,"&lt;&gt;-1",kfold30_test_results!$A:$A,"3",kfold30_test_results!$C:$C,"regular",kfold30_test_results!$D:$D,"1",kfold30_test_results!$O:$O,"0")</f>
        <v>0.98149954834170439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AVERAGEIFS(kfold30_test_results!$M:$M,kfold30_test_results!$A:$A,"3",kfold30_test_results!$C:$C,"regular",kfold30_test_results!$D:$D,"2",kfold30_test_results!$O:$O,"1")</f>
        <v>1.0214308354821597</v>
      </c>
      <c r="E22" s="2">
        <f>AVERAGEIFS(kfold30_test_results!$N:$N,kfold30_test_results!$N:$N,"&lt;&gt;-1",kfold30_test_results!$A:$A,"3",kfold30_test_results!$C:$C,"regular",kfold30_test_results!$D:$D,"2",kfold30_test_results!$O:$O,"1")</f>
        <v>0.9829815905089565</v>
      </c>
      <c r="F22" s="2">
        <f>AVERAGEIFS(kfold30_test_results!$M:$M,kfold30_test_results!$A:$A,"3",kfold30_test_results!$C:$C,"regular",kfold30_test_results!$D:$D,"2",kfold30_test_results!$O:$O,"0")</f>
        <v>1.0410517232605556</v>
      </c>
      <c r="G22" s="7">
        <f>AVERAGEIFS(kfold30_test_results!$N:$N,kfold30_test_results!$N:$N,"&lt;&gt;-1",kfold30_test_results!$A:$A,"3",kfold30_test_results!$C:$C,"regular",kfold30_test_results!$D:$D,"2",kfold30_test_results!$O:$O,"0")</f>
        <v>0.97641940270884786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AVERAGEIFS(kfold30_test_results!$M:$M,kfold30_test_results!$A:$A,"3",kfold30_test_results!$C:$C,"regular",kfold30_test_results!$D:$D,"3",kfold30_test_results!$O:$O,"1")</f>
        <v>1.006913008377061</v>
      </c>
      <c r="E23" s="2">
        <f>AVERAGEIFS(kfold30_test_results!$N:$N,kfold30_test_results!$N:$N,"&lt;&gt;-1",kfold30_test_results!$A:$A,"3",kfold30_test_results!$C:$C,"regular",kfold30_test_results!$D:$D,"3",kfold30_test_results!$O:$O,"1")</f>
        <v>0.99072100414533859</v>
      </c>
      <c r="F23" s="2">
        <f>AVERAGEIFS(kfold30_test_results!$M:$M,kfold30_test_results!$A:$A,"3",kfold30_test_results!$C:$C,"regular",kfold30_test_results!$D:$D,"3",kfold30_test_results!$O:$O,"0")</f>
        <v>1.0189870246332384</v>
      </c>
      <c r="G23" s="7">
        <f>AVERAGEIFS(kfold30_test_results!$N:$N,kfold30_test_results!$N:$N,"&lt;&gt;-1",kfold30_test_results!$A:$A,"3",kfold30_test_results!$C:$C,"regular",kfold30_test_results!$D:$D,"3",kfold30_test_results!$O:$O,"0")</f>
        <v>0.98871943377408067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AVERAGEIFS(kfold30_test_results!$M:$M,kfold30_test_results!$A:$A,"3",kfold30_test_results!$C:$C,"semiregular",kfold30_test_results!$D:$D,"1",kfold30_test_results!$O:$O,"1")</f>
        <v>1.0366324936683613</v>
      </c>
      <c r="E24" s="2">
        <f>AVERAGEIFS(kfold30_test_results!$N:$N,kfold30_test_results!$N:$N,"&lt;&gt;-1",kfold30_test_results!$A:$A,"3",kfold30_test_results!$C:$C,"semiregular",kfold30_test_results!$D:$D,"1",kfold30_test_results!$O:$O,"1")</f>
        <v>0.90438888780790549</v>
      </c>
      <c r="F24" s="2">
        <f>AVERAGEIFS(kfold30_test_results!$M:$M,kfold30_test_results!$A:$A,"3",kfold30_test_results!$C:$C,"semiregular",kfold30_test_results!$D:$D,"1",kfold30_test_results!$O:$O,"0")</f>
        <v>0.94034016561079758</v>
      </c>
      <c r="G24" s="7">
        <f>AVERAGEIFS(kfold30_test_results!$N:$N,kfold30_test_results!$N:$N,"&lt;&gt;-1",kfold30_test_results!$A:$A,"3",kfold30_test_results!$C:$C,"semiregular",kfold30_test_results!$D:$D,"1",kfold30_test_results!$O:$O,"0")</f>
        <v>0.88502597295896235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AVERAGEIFS(kfold30_test_results!$M:$M,kfold30_test_results!$A:$A,"3",kfold30_test_results!$C:$C,"semiregular",kfold30_test_results!$D:$D,"2",kfold30_test_results!$O:$O,"1")</f>
        <v>1.0168627012551348</v>
      </c>
      <c r="E25" s="2">
        <f>AVERAGEIFS(kfold30_test_results!$N:$N,kfold30_test_results!$N:$N,"&lt;&gt;-1",kfold30_test_results!$A:$A,"3",kfold30_test_results!$C:$C,"semiregular",kfold30_test_results!$D:$D,"2",kfold30_test_results!$O:$O,"1")</f>
        <v>0.9257951867741957</v>
      </c>
      <c r="F25" s="2">
        <f>AVERAGEIFS(kfold30_test_results!$M:$M,kfold30_test_results!$A:$A,"3",kfold30_test_results!$C:$C,"semiregular",kfold30_test_results!$D:$D,"2",kfold30_test_results!$O:$O,"0")</f>
        <v>1.0271054332268501</v>
      </c>
      <c r="G25" s="7">
        <f>AVERAGEIFS(kfold30_test_results!$N:$N,kfold30_test_results!$N:$N,"&lt;&gt;-1",kfold30_test_results!$A:$A,"3",kfold30_test_results!$C:$C,"semiregular",kfold30_test_results!$D:$D,"2",kfold30_test_results!$O:$O,"0")</f>
        <v>0.9438628670548157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AVERAGEIFS(kfold30_test_results!$M:$M,kfold30_test_results!$A:$A,"3",kfold30_test_results!$C:$C,"semiregular",kfold30_test_results!$D:$D,"3",kfold30_test_results!$O:$O,"1")</f>
        <v>0.98390526987603388</v>
      </c>
      <c r="E26" s="2">
        <f>AVERAGEIFS(kfold30_test_results!$N:$N,kfold30_test_results!$N:$N,"&lt;&gt;-1",kfold30_test_results!$A:$A,"3",kfold30_test_results!$C:$C,"semiregular",kfold30_test_results!$D:$D,"3",kfold30_test_results!$O:$O,"1")</f>
        <v>0.9356243917538466</v>
      </c>
      <c r="F26" s="2">
        <f>AVERAGEIFS(kfold30_test_results!$M:$M,kfold30_test_results!$A:$A,"3",kfold30_test_results!$C:$C,"semiregular",kfold30_test_results!$D:$D,"3",kfold30_test_results!$O:$O,"0")</f>
        <v>0.96860365964114792</v>
      </c>
      <c r="G26" s="7">
        <f>AVERAGEIFS(kfold30_test_results!$N:$N,kfold30_test_results!$N:$N,"&lt;&gt;-1",kfold30_test_results!$A:$A,"3",kfold30_test_results!$C:$C,"semiregular",kfold30_test_results!$D:$D,"3",kfold30_test_results!$O:$O,"0")</f>
        <v>0.93837912405324531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AVERAGEIFS(kfold30_test_results!$M:$M,kfold30_test_results!$A:$A,"3",kfold30_test_results!$C:$C,"irregular",kfold30_test_results!$D:$D,"1",kfold30_test_results!$O:$O,"1")</f>
        <v>1.0155898233817249</v>
      </c>
      <c r="E27" s="2">
        <f>AVERAGEIFS(kfold30_test_results!$N:$N,kfold30_test_results!$N:$N,"&lt;&gt;-1",kfold30_test_results!$A:$A,"3",kfold30_test_results!$C:$C,"irregular",kfold30_test_results!$D:$D,"1",kfold30_test_results!$O:$O,"1")</f>
        <v>0.67062396446579875</v>
      </c>
      <c r="F27" s="2">
        <f>AVERAGEIFS(kfold30_test_results!$M:$M,kfold30_test_results!$A:$A,"3",kfold30_test_results!$C:$C,"irregular",kfold30_test_results!$D:$D,"1",kfold30_test_results!$O:$O,"0")</f>
        <v>1.1529059717230281</v>
      </c>
      <c r="G27" s="7">
        <f>AVERAGEIFS(kfold30_test_results!$N:$N,kfold30_test_results!$N:$N,"&lt;&gt;-1",kfold30_test_results!$A:$A,"3",kfold30_test_results!$C:$C,"irregular",kfold30_test_results!$D:$D,"1",kfold30_test_results!$O:$O,"0")</f>
        <v>0.56901548702772609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AVERAGEIFS(kfold30_test_results!$M:$M,kfold30_test_results!$A:$A,"3",kfold30_test_results!$C:$C,"irregular",kfold30_test_results!$D:$D,"2",kfold30_test_results!$O:$O,"1")</f>
        <v>1.0860257787365886</v>
      </c>
      <c r="E28" s="2">
        <f>AVERAGEIFS(kfold30_test_results!$N:$N,kfold30_test_results!$N:$N,"&lt;&gt;-1",kfold30_test_results!$A:$A,"3",kfold30_test_results!$C:$C,"irregular",kfold30_test_results!$D:$D,"2",kfold30_test_results!$O:$O,"1")</f>
        <v>0.81926196124981698</v>
      </c>
      <c r="F28" s="2">
        <f>AVERAGEIFS(kfold30_test_results!$M:$M,kfold30_test_results!$A:$A,"3",kfold30_test_results!$C:$C,"irregular",kfold30_test_results!$D:$D,"2",kfold30_test_results!$O:$O,"0")</f>
        <v>1.1858089397783766</v>
      </c>
      <c r="G28" s="7">
        <f>AVERAGEIFS(kfold30_test_results!$N:$N,kfold30_test_results!$N:$N,"&lt;&gt;-1",kfold30_test_results!$A:$A,"3",kfold30_test_results!$C:$C,"irregular",kfold30_test_results!$D:$D,"2",kfold30_test_results!$O:$O,"0")</f>
        <v>0.81686427365459446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AVERAGEIFS(kfold30_test_results!$M:$M,kfold30_test_results!$A:$A,"3",kfold30_test_results!$C:$C,"irregular",kfold30_test_results!$D:$D,"3",kfold30_test_results!$O:$O,"1")</f>
        <v>0.92544220654537657</v>
      </c>
      <c r="E29" s="10">
        <f>AVERAGEIFS(kfold30_test_results!$N:$N,kfold30_test_results!$N:$N,"&lt;&gt;-1",kfold30_test_results!$A:$A,"3",kfold30_test_results!$C:$C,"irregular",kfold30_test_results!$D:$D,"3",kfold30_test_results!$O:$O,"1")</f>
        <v>0.87379139242169324</v>
      </c>
      <c r="F29" s="10">
        <f>AVERAGEIFS(kfold30_test_results!$M:$M,kfold30_test_results!$A:$A,"3",kfold30_test_results!$C:$C,"irregular",kfold30_test_results!$D:$D,"3",kfold30_test_results!$O:$O,"0")</f>
        <v>0.89678585164294855</v>
      </c>
      <c r="G29" s="11">
        <f>AVERAGEIFS(kfold30_test_results!$N:$N,kfold30_test_results!$N:$N,"&lt;&gt;-1",kfold30_test_results!$A:$A,"3",kfold30_test_results!$C:$C,"irregular",kfold30_test_results!$D:$D,"3",kfold30_test_results!$O:$O,"0")</f>
        <v>0.87882453164370711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AVERAGEIFS(kfold30_test_results!$M:$M,kfold30_test_results!$A:$A,"4",kfold30_test_results!$C:$C,"regular",kfold30_test_results!$D:$D,"1",kfold30_test_results!$O:$O,"1")</f>
        <v>0.99796336721436163</v>
      </c>
      <c r="E30" s="14">
        <f>AVERAGEIFS(kfold30_test_results!$N:$N,kfold30_test_results!$N:$N,"&lt;&gt;-1",kfold30_test_results!$A:$A,"4",kfold30_test_results!$C:$C,"regular",kfold30_test_results!$D:$D,"1",kfold30_test_results!$O:$O,"1")</f>
        <v>0.97901964262234797</v>
      </c>
      <c r="F30" s="14">
        <f>AVERAGEIFS(kfold30_test_results!$M:$M,kfold30_test_results!$A:$A,"4",kfold30_test_results!$C:$C,"regular",kfold30_test_results!$D:$D,"1",kfold30_test_results!$O:$O,"0")</f>
        <v>1.0173437445842295</v>
      </c>
      <c r="G30" s="15">
        <f>AVERAGEIFS(kfold30_test_results!$N:$N,kfold30_test_results!$N:$N,"&lt;&gt;-1",kfold30_test_results!$A:$A,"4",kfold30_test_results!$C:$C,"regular",kfold30_test_results!$D:$D,"1",kfold30_test_results!$O:$O,"0")</f>
        <v>0.97235259736598012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AVERAGEIFS(kfold30_test_results!$M:$M,kfold30_test_results!$A:$A,"4",kfold30_test_results!$C:$C,"regular",kfold30_test_results!$D:$D,"2",kfold30_test_results!$O:$O,"1")</f>
        <v>1.0089636062854153</v>
      </c>
      <c r="E31" s="2">
        <f>AVERAGEIFS(kfold30_test_results!$N:$N,kfold30_test_results!$N:$N,"&lt;&gt;-1",kfold30_test_results!$A:$A,"4",kfold30_test_results!$C:$C,"regular",kfold30_test_results!$D:$D,"2",kfold30_test_results!$O:$O,"1")</f>
        <v>0.98480988169147332</v>
      </c>
      <c r="F31" s="2">
        <f>AVERAGEIFS(kfold30_test_results!$M:$M,kfold30_test_results!$A:$A,"4",kfold30_test_results!$C:$C,"regular",kfold30_test_results!$D:$D,"2",kfold30_test_results!$O:$O,"0")</f>
        <v>0.97395710953638703</v>
      </c>
      <c r="G31" s="7">
        <f>AVERAGEIFS(kfold30_test_results!$N:$N,kfold30_test_results!$N:$N,"&lt;&gt;-1",kfold30_test_results!$A:$A,"4",kfold30_test_results!$C:$C,"regular",kfold30_test_results!$D:$D,"2",kfold30_test_results!$O:$O,"0")</f>
        <v>0.96585962091001287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AVERAGEIFS(kfold30_test_results!$M:$M,kfold30_test_results!$A:$A,"4",kfold30_test_results!$C:$C,"regular",kfold30_test_results!$D:$D,"3",kfold30_test_results!$O:$O,"1")</f>
        <v>0.98160049334373201</v>
      </c>
      <c r="E32" s="2">
        <f>AVERAGEIFS(kfold30_test_results!$N:$N,kfold30_test_results!$N:$N,"&lt;&gt;-1",kfold30_test_results!$A:$A,"4",kfold30_test_results!$C:$C,"regular",kfold30_test_results!$D:$D,"3",kfold30_test_results!$O:$O,"1")</f>
        <v>0.9889218836010395</v>
      </c>
      <c r="F32" s="2">
        <f>AVERAGEIFS(kfold30_test_results!$M:$M,kfold30_test_results!$A:$A,"4",kfold30_test_results!$C:$C,"regular",kfold30_test_results!$D:$D,"3",kfold30_test_results!$O:$O,"0")</f>
        <v>0.96407968901252961</v>
      </c>
      <c r="G32" s="7">
        <f>AVERAGEIFS(kfold30_test_results!$N:$N,kfold30_test_results!$N:$N,"&lt;&gt;-1",kfold30_test_results!$A:$A,"4",kfold30_test_results!$C:$C,"regular",kfold30_test_results!$D:$D,"3",kfold30_test_results!$O:$O,"0")</f>
        <v>0.97872408307553072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AVERAGEIFS(kfold30_test_results!$M:$M,kfold30_test_results!$A:$A,"4",kfold30_test_results!$C:$C,"semiregular",kfold30_test_results!$D:$D,"1",kfold30_test_results!$O:$O,"1")</f>
        <v>1.0142086164808541</v>
      </c>
      <c r="E33" s="2">
        <f>AVERAGEIFS(kfold30_test_results!$N:$N,kfold30_test_results!$N:$N,"&lt;&gt;-1",kfold30_test_results!$A:$A,"4",kfold30_test_results!$C:$C,"semiregular",kfold30_test_results!$D:$D,"1",kfold30_test_results!$O:$O,"1")</f>
        <v>0.89655755219119959</v>
      </c>
      <c r="F33" s="2">
        <f>AVERAGEIFS(kfold30_test_results!$M:$M,kfold30_test_results!$A:$A,"4",kfold30_test_results!$C:$C,"semiregular",kfold30_test_results!$D:$D,"1",kfold30_test_results!$O:$O,"0")</f>
        <v>1.0251060663195</v>
      </c>
      <c r="G33" s="7">
        <f>AVERAGEIFS(kfold30_test_results!$N:$N,kfold30_test_results!$N:$N,"&lt;&gt;-1",kfold30_test_results!$A:$A,"4",kfold30_test_results!$C:$C,"semiregular",kfold30_test_results!$D:$D,"1",kfold30_test_results!$O:$O,"0")</f>
        <v>0.87191235965830494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AVERAGEIFS(kfold30_test_results!$M:$M,kfold30_test_results!$A:$A,"4",kfold30_test_results!$C:$C,"semiregular",kfold30_test_results!$D:$D,"2",kfold30_test_results!$O:$O,"1")</f>
        <v>1.011945596964982</v>
      </c>
      <c r="E34" s="2">
        <f>AVERAGEIFS(kfold30_test_results!$N:$N,kfold30_test_results!$N:$N,"&lt;&gt;-1",kfold30_test_results!$A:$A,"4",kfold30_test_results!$C:$C,"semiregular",kfold30_test_results!$D:$D,"2",kfold30_test_results!$O:$O,"1")</f>
        <v>0.92579000625615571</v>
      </c>
      <c r="F34" s="2">
        <f>AVERAGEIFS(kfold30_test_results!$M:$M,kfold30_test_results!$A:$A,"4",kfold30_test_results!$C:$C,"semiregular",kfold30_test_results!$D:$D,"2",kfold30_test_results!$O:$O,"0")</f>
        <v>0.87730428441716457</v>
      </c>
      <c r="G34" s="7">
        <f>AVERAGEIFS(kfold30_test_results!$N:$N,kfold30_test_results!$N:$N,"&lt;&gt;-1",kfold30_test_results!$A:$A,"4",kfold30_test_results!$C:$C,"semiregular",kfold30_test_results!$D:$D,"2",kfold30_test_results!$O:$O,"0")</f>
        <v>0.84234472522372794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AVERAGEIFS(kfold30_test_results!$M:$M,kfold30_test_results!$A:$A,"4",kfold30_test_results!$C:$C,"semiregular",kfold30_test_results!$D:$D,"3",kfold30_test_results!$O:$O,"1")</f>
        <v>0.97288534284248407</v>
      </c>
      <c r="E35" s="2">
        <f>AVERAGEIFS(kfold30_test_results!$N:$N,kfold30_test_results!$N:$N,"&lt;&gt;-1",kfold30_test_results!$A:$A,"4",kfold30_test_results!$C:$C,"semiregular",kfold30_test_results!$D:$D,"3",kfold30_test_results!$O:$O,"1")</f>
        <v>0.92879042762680519</v>
      </c>
      <c r="F35" s="2">
        <f>AVERAGEIFS(kfold30_test_results!$M:$M,kfold30_test_results!$A:$A,"4",kfold30_test_results!$C:$C,"semiregular",kfold30_test_results!$D:$D,"3",kfold30_test_results!$O:$O,"0")</f>
        <v>0.98595225732821223</v>
      </c>
      <c r="G35" s="7">
        <f>AVERAGEIFS(kfold30_test_results!$N:$N,kfold30_test_results!$N:$N,"&lt;&gt;-1",kfold30_test_results!$A:$A,"4",kfold30_test_results!$C:$C,"semiregular",kfold30_test_results!$D:$D,"3",kfold30_test_results!$O:$O,"0")</f>
        <v>0.91938255785598288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AVERAGEIFS(kfold30_test_results!$M:$M,kfold30_test_results!$A:$A,"4",kfold30_test_results!$C:$C,"irregular",kfold30_test_results!$D:$D,"1",kfold30_test_results!$O:$O,"1")</f>
        <v>1.0250799822345682</v>
      </c>
      <c r="E36" s="2">
        <f>AVERAGEIFS(kfold30_test_results!$N:$N,kfold30_test_results!$N:$N,"&lt;&gt;-1",kfold30_test_results!$A:$A,"4",kfold30_test_results!$C:$C,"irregular",kfold30_test_results!$D:$D,"1",kfold30_test_results!$O:$O,"1")</f>
        <v>0.65928338842267553</v>
      </c>
      <c r="F36" s="2">
        <f>AVERAGEIFS(kfold30_test_results!$M:$M,kfold30_test_results!$A:$A,"4",kfold30_test_results!$C:$C,"irregular",kfold30_test_results!$D:$D,"1",kfold30_test_results!$O:$O,"0")</f>
        <v>0.94514463455197373</v>
      </c>
      <c r="G36" s="7">
        <f>AVERAGEIFS(kfold30_test_results!$N:$N,kfold30_test_results!$N:$N,"&lt;&gt;-1",kfold30_test_results!$A:$A,"4",kfold30_test_results!$C:$C,"irregular",kfold30_test_results!$D:$D,"1",kfold30_test_results!$O:$O,"0")</f>
        <v>0.61590805265232418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AVERAGEIFS(kfold30_test_results!$M:$M,kfold30_test_results!$A:$A,"4",kfold30_test_results!$C:$C,"irregular",kfold30_test_results!$D:$D,"2",kfold30_test_results!$O:$O,"1")</f>
        <v>0.97793099027419006</v>
      </c>
      <c r="E37" s="2">
        <f>AVERAGEIFS(kfold30_test_results!$N:$N,kfold30_test_results!$N:$N,"&lt;&gt;-1",kfold30_test_results!$A:$A,"4",kfold30_test_results!$C:$C,"irregular",kfold30_test_results!$D:$D,"2",kfold30_test_results!$O:$O,"1")</f>
        <v>0.83173307786308348</v>
      </c>
      <c r="F37" s="2">
        <f>AVERAGEIFS(kfold30_test_results!$M:$M,kfold30_test_results!$A:$A,"4",kfold30_test_results!$C:$C,"irregular",kfold30_test_results!$D:$D,"2",kfold30_test_results!$O:$O,"0")</f>
        <v>0.81376056945495134</v>
      </c>
      <c r="G37" s="7">
        <f>AVERAGEIFS(kfold30_test_results!$N:$N,kfold30_test_results!$N:$N,"&lt;&gt;-1",kfold30_test_results!$A:$A,"4",kfold30_test_results!$C:$C,"irregular",kfold30_test_results!$D:$D,"2",kfold30_test_results!$O:$O,"0")</f>
        <v>0.76864351122299179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AVERAGEIFS(kfold30_test_results!$M:$M,kfold30_test_results!$A:$A,"4",kfold30_test_results!$C:$C,"irregular",kfold30_test_results!$D:$D,"3",kfold30_test_results!$O:$O,"1")</f>
        <v>0.91317421046560598</v>
      </c>
      <c r="E38" s="10">
        <f>AVERAGEIFS(kfold30_test_results!$N:$N,kfold30_test_results!$N:$N,"&lt;&gt;-1",kfold30_test_results!$A:$A,"4",kfold30_test_results!$C:$C,"irregular",kfold30_test_results!$D:$D,"3",kfold30_test_results!$O:$O,"1")</f>
        <v>0.8592177948512153</v>
      </c>
      <c r="F38" s="10">
        <f>AVERAGEIFS(kfold30_test_results!$M:$M,kfold30_test_results!$A:$A,"4",kfold30_test_results!$C:$C,"irregular",kfold30_test_results!$D:$D,"3",kfold30_test_results!$O:$O,"0")</f>
        <v>0.91200380737090103</v>
      </c>
      <c r="G38" s="11">
        <f>AVERAGEIFS(kfold30_test_results!$N:$N,kfold30_test_results!$N:$N,"&lt;&gt;-1",kfold30_test_results!$A:$A,"4",kfold30_test_results!$C:$C,"irregular",kfold30_test_results!$D:$D,"3",kfold30_test_results!$O:$O,"0")</f>
        <v>0.8812775458925719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AVERAGEIFS(kfold30_test_results!$M:$M,kfold30_test_results!$A:$A,"5",kfold30_test_results!$C:$C,"regular",kfold30_test_results!$D:$D,"1",kfold30_test_results!$O:$O,"1")</f>
        <v>0.97263215207399056</v>
      </c>
      <c r="E39" s="14">
        <f>AVERAGEIFS(kfold30_test_results!$N:$N,kfold30_test_results!$N:$N,"&lt;&gt;-1",kfold30_test_results!$A:$A,"5",kfold30_test_results!$C:$C,"regular",kfold30_test_results!$D:$D,"1",kfold30_test_results!$O:$O,"1")</f>
        <v>0.9773743870543502</v>
      </c>
      <c r="F39" s="14">
        <f>AVERAGEIFS(kfold30_test_results!$M:$M,kfold30_test_results!$A:$A,"5",kfold30_test_results!$C:$C,"regular",kfold30_test_results!$D:$D,"1",kfold30_test_results!$O:$O,"0")</f>
        <v>0.96717454776401046</v>
      </c>
      <c r="G39" s="15">
        <f>AVERAGEIFS(kfold30_test_results!$N:$N,kfold30_test_results!$N:$N,"&lt;&gt;-1",kfold30_test_results!$A:$A,"5",kfold30_test_results!$C:$C,"regular",kfold30_test_results!$D:$D,"1",kfold30_test_results!$O:$O,"0")</f>
        <v>0.95794921162045921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AVERAGEIFS(kfold30_test_results!$M:$M,kfold30_test_results!$A:$A,"5",kfold30_test_results!$C:$C,"regular",kfold30_test_results!$D:$D,"2",kfold30_test_results!$O:$O,"1")</f>
        <v>0.99445427573061751</v>
      </c>
      <c r="E40" s="2">
        <f>AVERAGEIFS(kfold30_test_results!$N:$N,kfold30_test_results!$N:$N,"&lt;&gt;-1",kfold30_test_results!$A:$A,"5",kfold30_test_results!$C:$C,"regular",kfold30_test_results!$D:$D,"2",kfold30_test_results!$O:$O,"1")</f>
        <v>0.98508315144291947</v>
      </c>
      <c r="F40" s="2">
        <f>AVERAGEIFS(kfold30_test_results!$M:$M,kfold30_test_results!$A:$A,"5",kfold30_test_results!$C:$C,"regular",kfold30_test_results!$D:$D,"2",kfold30_test_results!$O:$O,"0")</f>
        <v>0.92826171470013996</v>
      </c>
      <c r="G40" s="7">
        <f>AVERAGEIFS(kfold30_test_results!$N:$N,kfold30_test_results!$N:$N,"&lt;&gt;-1",kfold30_test_results!$A:$A,"5",kfold30_test_results!$C:$C,"regular",kfold30_test_results!$D:$D,"2",kfold30_test_results!$O:$O,"0")</f>
        <v>0.95336093906336072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AVERAGEIFS(kfold30_test_results!$M:$M,kfold30_test_results!$A:$A,"5",kfold30_test_results!$C:$C,"regular",kfold30_test_results!$D:$D,"3",kfold30_test_results!$O:$O,"1")</f>
        <v>0.99679127953777036</v>
      </c>
      <c r="E41" s="2">
        <f>AVERAGEIFS(kfold30_test_results!$N:$N,kfold30_test_results!$N:$N,"&lt;&gt;-1",kfold30_test_results!$A:$A,"5",kfold30_test_results!$C:$C,"regular",kfold30_test_results!$D:$D,"3",kfold30_test_results!$O:$O,"1")</f>
        <v>0.99206236574478346</v>
      </c>
      <c r="F41" s="2">
        <f>AVERAGEIFS(kfold30_test_results!$M:$M,kfold30_test_results!$A:$A,"5",kfold30_test_results!$C:$C,"regular",kfold30_test_results!$D:$D,"3",kfold30_test_results!$O:$O,"0")</f>
        <v>0.98867799729964734</v>
      </c>
      <c r="G41" s="7">
        <f>AVERAGEIFS(kfold30_test_results!$N:$N,kfold30_test_results!$N:$N,"&lt;&gt;-1",kfold30_test_results!$A:$A,"5",kfold30_test_results!$C:$C,"regular",kfold30_test_results!$D:$D,"3",kfold30_test_results!$O:$O,"0")</f>
        <v>0.97523662376903497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AVERAGEIFS(kfold30_test_results!$M:$M,kfold30_test_results!$A:$A,"5",kfold30_test_results!$C:$C,"semiregular",kfold30_test_results!$D:$D,"1",kfold30_test_results!$O:$O,"1")</f>
        <v>1.0192487154216356</v>
      </c>
      <c r="E42" s="2">
        <f>AVERAGEIFS(kfold30_test_results!$N:$N,kfold30_test_results!$N:$N,"&lt;&gt;-1",kfold30_test_results!$A:$A,"5",kfold30_test_results!$C:$C,"semiregular",kfold30_test_results!$D:$D,"1",kfold30_test_results!$O:$O,"1")</f>
        <v>0.89797051151600804</v>
      </c>
      <c r="F42" s="2">
        <f>AVERAGEIFS(kfold30_test_results!$M:$M,kfold30_test_results!$A:$A,"5",kfold30_test_results!$C:$C,"semiregular",kfold30_test_results!$D:$D,"1",kfold30_test_results!$O:$O,"0")</f>
        <v>0.99565228002108608</v>
      </c>
      <c r="G42" s="7">
        <f>AVERAGEIFS(kfold30_test_results!$N:$N,kfold30_test_results!$N:$N,"&lt;&gt;-1",kfold30_test_results!$A:$A,"5",kfold30_test_results!$C:$C,"semiregular",kfold30_test_results!$D:$D,"1",kfold30_test_results!$O:$O,"0")</f>
        <v>0.88643909680009558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AVERAGEIFS(kfold30_test_results!$M:$M,kfold30_test_results!$A:$A,"5",kfold30_test_results!$C:$C,"semiregular",kfold30_test_results!$D:$D,"2",kfold30_test_results!$O:$O,"1")</f>
        <v>0.99385018241411982</v>
      </c>
      <c r="E43" s="2">
        <f>AVERAGEIFS(kfold30_test_results!$N:$N,kfold30_test_results!$N:$N,"&lt;&gt;-1",kfold30_test_results!$A:$A,"5",kfold30_test_results!$C:$C,"semiregular",kfold30_test_results!$D:$D,"2",kfold30_test_results!$O:$O,"1")</f>
        <v>0.92803545129977094</v>
      </c>
      <c r="F43" s="2">
        <f>AVERAGEIFS(kfold30_test_results!$M:$M,kfold30_test_results!$A:$A,"5",kfold30_test_results!$C:$C,"semiregular",kfold30_test_results!$D:$D,"2",kfold30_test_results!$O:$O,"0")</f>
        <v>1.0013885637194915</v>
      </c>
      <c r="G43" s="7">
        <f>AVERAGEIFS(kfold30_test_results!$N:$N,kfold30_test_results!$N:$N,"&lt;&gt;-1",kfold30_test_results!$A:$A,"5",kfold30_test_results!$C:$C,"semiregular",kfold30_test_results!$D:$D,"2",kfold30_test_results!$O:$O,"0")</f>
        <v>0.91972596563772324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AVERAGEIFS(kfold30_test_results!$M:$M,kfold30_test_results!$A:$A,"5",kfold30_test_results!$C:$C,"semiregular",kfold30_test_results!$D:$D,"3",kfold30_test_results!$O:$O,"1")</f>
        <v>1.0011871239080781</v>
      </c>
      <c r="E44" s="2">
        <f>AVERAGEIFS(kfold30_test_results!$N:$N,kfold30_test_results!$N:$N,"&lt;&gt;-1",kfold30_test_results!$A:$A,"5",kfold30_test_results!$C:$C,"semiregular",kfold30_test_results!$D:$D,"3",kfold30_test_results!$O:$O,"1")</f>
        <v>0.94051007512264595</v>
      </c>
      <c r="F44" s="2">
        <f>AVERAGEIFS(kfold30_test_results!$M:$M,kfold30_test_results!$A:$A,"5",kfold30_test_results!$C:$C,"semiregular",kfold30_test_results!$D:$D,"3",kfold30_test_results!$O:$O,"0")</f>
        <v>0.97621694754374266</v>
      </c>
      <c r="G44" s="7">
        <f>AVERAGEIFS(kfold30_test_results!$N:$N,kfold30_test_results!$N:$N,"&lt;&gt;-1",kfold30_test_results!$A:$A,"5",kfold30_test_results!$C:$C,"semiregular",kfold30_test_results!$D:$D,"3",kfold30_test_results!$O:$O,"0")</f>
        <v>0.91433549777611267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AVERAGEIFS(kfold30_test_results!$M:$M,kfold30_test_results!$A:$A,"5",kfold30_test_results!$C:$C,"irregular",kfold30_test_results!$D:$D,"1",kfold30_test_results!$O:$O,"1")</f>
        <v>0.99038500555729447</v>
      </c>
      <c r="E45" s="2">
        <f>AVERAGEIFS(kfold30_test_results!$N:$N,kfold30_test_results!$N:$N,"&lt;&gt;-1",kfold30_test_results!$A:$A,"5",kfold30_test_results!$C:$C,"irregular",kfold30_test_results!$D:$D,"1",kfold30_test_results!$O:$O,"1")</f>
        <v>0.66829635516854546</v>
      </c>
      <c r="F45" s="2">
        <f>AVERAGEIFS(kfold30_test_results!$M:$M,kfold30_test_results!$A:$A,"5",kfold30_test_results!$C:$C,"irregular",kfold30_test_results!$D:$D,"1",kfold30_test_results!$O:$O,"0")</f>
        <v>1.0748003768383423</v>
      </c>
      <c r="G45" s="7">
        <f>AVERAGEIFS(kfold30_test_results!$N:$N,kfold30_test_results!$N:$N,"&lt;&gt;-1",kfold30_test_results!$A:$A,"5",kfold30_test_results!$C:$C,"irregular",kfold30_test_results!$D:$D,"1",kfold30_test_results!$O:$O,"0")</f>
        <v>0.62908362390620853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AVERAGEIFS(kfold30_test_results!$M:$M,kfold30_test_results!$A:$A,"5",kfold30_test_results!$C:$C,"irregular",kfold30_test_results!$D:$D,"2",kfold30_test_results!$O:$O,"1")</f>
        <v>0.95432140563083478</v>
      </c>
      <c r="E46" s="2">
        <f>AVERAGEIFS(kfold30_test_results!$N:$N,kfold30_test_results!$N:$N,"&lt;&gt;-1",kfold30_test_results!$A:$A,"5",kfold30_test_results!$C:$C,"irregular",kfold30_test_results!$D:$D,"2",kfold30_test_results!$O:$O,"1")</f>
        <v>0.85136399258566808</v>
      </c>
      <c r="F46" s="2">
        <f>AVERAGEIFS(kfold30_test_results!$M:$M,kfold30_test_results!$A:$A,"5",kfold30_test_results!$C:$C,"irregular",kfold30_test_results!$D:$D,"2",kfold30_test_results!$O:$O,"0")</f>
        <v>1.0028220918962469</v>
      </c>
      <c r="G46" s="7">
        <f>AVERAGEIFS(kfold30_test_results!$N:$N,kfold30_test_results!$N:$N,"&lt;&gt;-1",kfold30_test_results!$A:$A,"5",kfold30_test_results!$C:$C,"irregular",kfold30_test_results!$D:$D,"2",kfold30_test_results!$O:$O,"0")</f>
        <v>0.80492734585829184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AVERAGEIFS(kfold30_test_results!$M:$M,kfold30_test_results!$A:$A,"5",kfold30_test_results!$C:$C,"irregular",kfold30_test_results!$D:$D,"3",kfold30_test_results!$O:$O,"1")</f>
        <v>1.0239572759518867</v>
      </c>
      <c r="E47" s="10">
        <f>AVERAGEIFS(kfold30_test_results!$N:$N,kfold30_test_results!$N:$N,"&lt;&gt;-1",kfold30_test_results!$A:$A,"5",kfold30_test_results!$C:$C,"irregular",kfold30_test_results!$D:$D,"3",kfold30_test_results!$O:$O,"1")</f>
        <v>0.889556254164801</v>
      </c>
      <c r="F47" s="10">
        <f>AVERAGEIFS(kfold30_test_results!$M:$M,kfold30_test_results!$A:$A,"5",kfold30_test_results!$C:$C,"irregular",kfold30_test_results!$D:$D,"3",kfold30_test_results!$O:$O,"0")</f>
        <v>1.0757310526539376</v>
      </c>
      <c r="G47" s="11">
        <f>AVERAGEIFS(kfold30_test_results!$N:$N,kfold30_test_results!$N:$N,"&lt;&gt;-1",kfold30_test_results!$A:$A,"5",kfold30_test_results!$C:$C,"irregular",kfold30_test_results!$D:$D,"3",kfold30_test_results!$O:$O,"0")</f>
        <v>0.81227156117496147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6891-D2A6-45A4-BE20-06B8D3CCDC72}">
  <dimension ref="A1:N47"/>
  <sheetViews>
    <sheetView workbookViewId="0">
      <selection activeCell="K16" sqref="K16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28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AVERAGEIFS(kfold45_test_results!$M:$M,kfold45_test_results!$A:$A,"1",kfold45_test_results!$C:$C,"regular",kfold45_test_results!$D:$D,"1",kfold45_test_results!$O:$O,"1")</f>
        <v>1.0005040184853233</v>
      </c>
      <c r="E3" s="2">
        <f>AVERAGEIFS(kfold45_test_results!$N:$N,kfold45_test_results!$N:$N,"&lt;&gt;-1",kfold45_test_results!$A:$A,"1",kfold45_test_results!$C:$C,"regular",kfold45_test_results!$D:$D,"1",kfold45_test_results!$O:$O,"1")</f>
        <v>0.98652017659627023</v>
      </c>
      <c r="F3" s="2">
        <f>AVERAGEIFS(kfold45_test_results!$M:$M,kfold45_test_results!$A:$A,"1",kfold45_test_results!$C:$C,"regular",kfold45_test_results!$D:$D,"1",kfold45_test_results!$O:$O,"0")</f>
        <v>0.97866446249653316</v>
      </c>
      <c r="G3" s="7">
        <f>AVERAGEIFS(kfold45_test_results!$N:$N,kfold45_test_results!$N:$N,"&lt;&gt;-1",kfold45_test_results!$A:$A,"1",kfold45_test_results!$C:$C,"regular",kfold45_test_results!$D:$D,"1",kfold45_test_results!$O:$O,"0")</f>
        <v>0.97460175342150557</v>
      </c>
      <c r="I3" s="16" t="s">
        <v>18</v>
      </c>
      <c r="J3" s="16">
        <v>1</v>
      </c>
      <c r="K3" s="2">
        <f>AVERAGE(D3,D12,D21,D30,D39)</f>
        <v>1.0006371504387019</v>
      </c>
      <c r="L3" s="2">
        <f>AVERAGE(E3,E12,E21,E30,E39)</f>
        <v>0.98520149880233809</v>
      </c>
      <c r="M3" s="2">
        <f t="shared" ref="M3:N3" si="0">AVERAGE(F3,F12,F21,F30,F39)</f>
        <v>0.89249916697042975</v>
      </c>
      <c r="N3" s="2">
        <f t="shared" si="0"/>
        <v>0.92214257043978409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AVERAGEIFS(kfold45_test_results!$M:$M,kfold45_test_results!$A:$A,"1",kfold45_test_results!$C:$C,"regular",kfold45_test_results!$D:$D,"2",kfold45_test_results!$O:$O,"1")</f>
        <v>0.98258850897205985</v>
      </c>
      <c r="E4" s="2">
        <f>AVERAGEIFS(kfold45_test_results!$N:$N,kfold45_test_results!$N:$N,"&lt;&gt;-1",kfold45_test_results!$A:$A,"1",kfold45_test_results!$C:$C,"regular",kfold45_test_results!$D:$D,"2",kfold45_test_results!$O:$O,"1")</f>
        <v>0.98240482676057495</v>
      </c>
      <c r="F4" s="2">
        <f>AVERAGEIFS(kfold45_test_results!$M:$M,kfold45_test_results!$A:$A,"1",kfold45_test_results!$C:$C,"regular",kfold45_test_results!$D:$D,"2",kfold45_test_results!$O:$O,"0")</f>
        <v>0.96809231356723069</v>
      </c>
      <c r="G4" s="7">
        <f>AVERAGEIFS(kfold45_test_results!$N:$N,kfold45_test_results!$N:$N,"&lt;&gt;-1",kfold45_test_results!$A:$A,"1",kfold45_test_results!$C:$C,"regular",kfold45_test_results!$D:$D,"2",kfold45_test_results!$O:$O,"0")</f>
        <v>0.96210831966295107</v>
      </c>
      <c r="I4" s="16" t="s">
        <v>18</v>
      </c>
      <c r="J4" s="16">
        <v>2</v>
      </c>
      <c r="K4" s="2">
        <f>AVERAGE(D4,D13,D22,D31,D40)</f>
        <v>1.0008164447307335</v>
      </c>
      <c r="L4" s="2">
        <f t="shared" ref="L4:N10" si="1">AVERAGE(E4,E13,E22,E31,E40)</f>
        <v>0.98202233899854918</v>
      </c>
      <c r="M4" s="2">
        <f t="shared" si="1"/>
        <v>0.96923278335507512</v>
      </c>
      <c r="N4" s="2">
        <f t="shared" si="1"/>
        <v>0.9578559082463135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AVERAGEIFS(kfold45_test_results!$M:$M,kfold45_test_results!$A:$A,"1",kfold45_test_results!$C:$C,"regular",kfold45_test_results!$D:$D,"3",kfold45_test_results!$O:$O,"1")</f>
        <v>1.0038813862512135</v>
      </c>
      <c r="E5" s="2">
        <f>AVERAGEIFS(kfold45_test_results!$N:$N,kfold45_test_results!$N:$N,"&lt;&gt;-1",kfold45_test_results!$A:$A,"1",kfold45_test_results!$C:$C,"regular",kfold45_test_results!$D:$D,"3",kfold45_test_results!$O:$O,"1")</f>
        <v>0.99041801839773813</v>
      </c>
      <c r="F5" s="2">
        <f>AVERAGEIFS(kfold45_test_results!$M:$M,kfold45_test_results!$A:$A,"1",kfold45_test_results!$C:$C,"regular",kfold45_test_results!$D:$D,"3",kfold45_test_results!$O:$O,"0")</f>
        <v>1.0050255115472915</v>
      </c>
      <c r="G5" s="7">
        <f>AVERAGEIFS(kfold45_test_results!$N:$N,kfold45_test_results!$N:$N,"&lt;&gt;-1",kfold45_test_results!$A:$A,"1",kfold45_test_results!$C:$C,"regular",kfold45_test_results!$D:$D,"3",kfold45_test_results!$O:$O,"0")</f>
        <v>0.99080794426682328</v>
      </c>
      <c r="I5" s="16" t="s">
        <v>18</v>
      </c>
      <c r="J5" s="16">
        <v>3</v>
      </c>
      <c r="K5" s="2">
        <f t="shared" ref="K5:K10" si="2">AVERAGE(D5,D14,D23,D32,D41)</f>
        <v>0.99820077481974856</v>
      </c>
      <c r="L5" s="2">
        <f t="shared" si="1"/>
        <v>0.99232965121857597</v>
      </c>
      <c r="M5" s="2">
        <f t="shared" si="1"/>
        <v>1.0020106577004708</v>
      </c>
      <c r="N5" s="2">
        <f t="shared" si="1"/>
        <v>0.98727958965947593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AVERAGEIFS(kfold45_test_results!$M:$M,kfold45_test_results!$A:$A,"1",kfold45_test_results!$C:$C,"semiregular",kfold45_test_results!$D:$D,"1",kfold45_test_results!$O:$O,"1")</f>
        <v>0.96480972729279724</v>
      </c>
      <c r="E6" s="2">
        <f>AVERAGEIFS(kfold45_test_results!$N:$N,kfold45_test_results!$N:$N,"&lt;&gt;-1",kfold45_test_results!$A:$A,"1",kfold45_test_results!$C:$C,"semiregular",kfold45_test_results!$D:$D,"1",kfold45_test_results!$O:$O,"1")</f>
        <v>0.87634372877436206</v>
      </c>
      <c r="F6" s="2">
        <f>AVERAGEIFS(kfold45_test_results!$M:$M,kfold45_test_results!$A:$A,"1",kfold45_test_results!$C:$C,"semiregular",kfold45_test_results!$D:$D,"1",kfold45_test_results!$O:$O,"0")</f>
        <v>0.95029873316616342</v>
      </c>
      <c r="G6" s="7">
        <f>AVERAGEIFS(kfold45_test_results!$N:$N,kfold45_test_results!$N:$N,"&lt;&gt;-1",kfold45_test_results!$A:$A,"1",kfold45_test_results!$C:$C,"semiregular",kfold45_test_results!$D:$D,"1",kfold45_test_results!$O:$O,"0")</f>
        <v>0.86176847331799111</v>
      </c>
      <c r="I6" s="16" t="s">
        <v>19</v>
      </c>
      <c r="J6" s="16">
        <v>1</v>
      </c>
      <c r="K6" s="2">
        <f t="shared" si="2"/>
        <v>0.98474109052068637</v>
      </c>
      <c r="L6" s="2">
        <f t="shared" si="1"/>
        <v>0.89398474894884716</v>
      </c>
      <c r="M6" s="2">
        <f t="shared" si="1"/>
        <v>0.94056722932797199</v>
      </c>
      <c r="N6" s="2">
        <f t="shared" si="1"/>
        <v>0.86902434627893332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AVERAGEIFS(kfold45_test_results!$M:$M,kfold45_test_results!$A:$A,"1",kfold45_test_results!$C:$C,"semiregular",kfold45_test_results!$D:$D,"2",kfold45_test_results!$O:$O,"1")</f>
        <v>0.98340627344507558</v>
      </c>
      <c r="E7" s="2">
        <f>AVERAGEIFS(kfold45_test_results!$N:$N,kfold45_test_results!$N:$N,"&lt;&gt;-1",kfold45_test_results!$A:$A,"1",kfold45_test_results!$C:$C,"semiregular",kfold45_test_results!$D:$D,"2",kfold45_test_results!$O:$O,"1")</f>
        <v>0.92451745779799499</v>
      </c>
      <c r="F7" s="2">
        <f>AVERAGEIFS(kfold45_test_results!$M:$M,kfold45_test_results!$A:$A,"1",kfold45_test_results!$C:$C,"semiregular",kfold45_test_results!$D:$D,"2",kfold45_test_results!$O:$O,"0")</f>
        <v>1.0062482744010246</v>
      </c>
      <c r="G7" s="7">
        <f>AVERAGEIFS(kfold45_test_results!$N:$N,kfold45_test_results!$N:$N,"&lt;&gt;-1",kfold45_test_results!$A:$A,"1",kfold45_test_results!$C:$C,"semiregular",kfold45_test_results!$D:$D,"2",kfold45_test_results!$O:$O,"0")</f>
        <v>0.92223806704745359</v>
      </c>
      <c r="I7" s="16" t="s">
        <v>19</v>
      </c>
      <c r="J7" s="16">
        <v>2</v>
      </c>
      <c r="K7" s="2">
        <f t="shared" si="2"/>
        <v>0.99817940059698496</v>
      </c>
      <c r="L7" s="2">
        <f t="shared" si="1"/>
        <v>0.92690388332846951</v>
      </c>
      <c r="M7" s="2">
        <f t="shared" si="1"/>
        <v>0.97803433158009123</v>
      </c>
      <c r="N7" s="2">
        <f t="shared" si="1"/>
        <v>0.90443255907401776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AVERAGEIFS(kfold45_test_results!$M:$M,kfold45_test_results!$A:$A,"1",kfold45_test_results!$C:$C,"semiregular",kfold45_test_results!$D:$D,"3",kfold45_test_results!$O:$O,"1")</f>
        <v>0.96951673559971396</v>
      </c>
      <c r="E8" s="2">
        <f>AVERAGEIFS(kfold45_test_results!$N:$N,kfold45_test_results!$N:$N,"&lt;&gt;-1",kfold45_test_results!$A:$A,"1",kfold45_test_results!$C:$C,"semiregular",kfold45_test_results!$D:$D,"3",kfold45_test_results!$O:$O,"1")</f>
        <v>0.929920093475614</v>
      </c>
      <c r="F8" s="2">
        <f>AVERAGEIFS(kfold45_test_results!$M:$M,kfold45_test_results!$A:$A,"1",kfold45_test_results!$C:$C,"semiregular",kfold45_test_results!$D:$D,"3",kfold45_test_results!$O:$O,"0")</f>
        <v>0.99697480491381585</v>
      </c>
      <c r="G8" s="7">
        <f>AVERAGEIFS(kfold45_test_results!$N:$N,kfold45_test_results!$N:$N,"&lt;&gt;-1",kfold45_test_results!$A:$A,"1",kfold45_test_results!$C:$C,"semiregular",kfold45_test_results!$D:$D,"3",kfold45_test_results!$O:$O,"0")</f>
        <v>0.93055337264656579</v>
      </c>
      <c r="I8" s="16" t="s">
        <v>19</v>
      </c>
      <c r="J8" s="16">
        <v>3</v>
      </c>
      <c r="K8" s="2">
        <f t="shared" si="2"/>
        <v>0.97944858196003037</v>
      </c>
      <c r="L8" s="2">
        <f t="shared" si="1"/>
        <v>0.93024005524645914</v>
      </c>
      <c r="M8" s="2">
        <f t="shared" si="1"/>
        <v>0.97569139265106197</v>
      </c>
      <c r="N8" s="2">
        <f t="shared" si="1"/>
        <v>0.92578626397504427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AVERAGEIFS(kfold45_test_results!$M:$M,kfold45_test_results!$A:$A,"1",kfold45_test_results!$C:$C,"irregular",kfold45_test_results!$D:$D,"1",kfold45_test_results!$O:$O,"1")</f>
        <v>1.0335347210492392</v>
      </c>
      <c r="E9" s="2">
        <f>AVERAGEIFS(kfold45_test_results!$N:$N,kfold45_test_results!$N:$N,"&lt;&gt;-1",kfold45_test_results!$A:$A,"1",kfold45_test_results!$C:$C,"irregular",kfold45_test_results!$D:$D,"1",kfold45_test_results!$O:$O,"1")</f>
        <v>0.70080826879787805</v>
      </c>
      <c r="F9" s="2">
        <f>AVERAGEIFS(kfold45_test_results!$M:$M,kfold45_test_results!$A:$A,"1",kfold45_test_results!$C:$C,"irregular",kfold45_test_results!$D:$D,"1",kfold45_test_results!$O:$O,"0")</f>
        <v>1.0266584048216083</v>
      </c>
      <c r="G9" s="7">
        <f>AVERAGEIFS(kfold45_test_results!$N:$N,kfold45_test_results!$N:$N,"&lt;&gt;-1",kfold45_test_results!$A:$A,"1",kfold45_test_results!$C:$C,"irregular",kfold45_test_results!$D:$D,"1",kfold45_test_results!$O:$O,"0")</f>
        <v>0.66365621380301709</v>
      </c>
      <c r="I9" s="16" t="s">
        <v>20</v>
      </c>
      <c r="J9" s="16">
        <v>1</v>
      </c>
      <c r="K9" s="2">
        <f t="shared" si="2"/>
        <v>1.0224879777797948</v>
      </c>
      <c r="L9" s="2">
        <f t="shared" si="1"/>
        <v>0.66118187302863662</v>
      </c>
      <c r="M9" s="2">
        <f t="shared" si="1"/>
        <v>1.0309835834221155</v>
      </c>
      <c r="N9" s="2">
        <f t="shared" si="1"/>
        <v>0.61607318239729403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AVERAGEIFS(kfold45_test_results!$M:$M,kfold45_test_results!$A:$A,"1",kfold45_test_results!$C:$C,"irregular",kfold45_test_results!$D:$D,"2",kfold45_test_results!$O:$O,"1")</f>
        <v>0.95881942531240127</v>
      </c>
      <c r="E10" s="2">
        <f>AVERAGEIFS(kfold45_test_results!$N:$N,kfold45_test_results!$N:$N,"&lt;&gt;-1",kfold45_test_results!$A:$A,"1",kfold45_test_results!$C:$C,"irregular",kfold45_test_results!$D:$D,"2",kfold45_test_results!$O:$O,"1")</f>
        <v>0.84292732421079919</v>
      </c>
      <c r="F10" s="2">
        <f>AVERAGEIFS(kfold45_test_results!$M:$M,kfold45_test_results!$A:$A,"1",kfold45_test_results!$C:$C,"irregular",kfold45_test_results!$D:$D,"2",kfold45_test_results!$O:$O,"0")</f>
        <v>0.97009663206364394</v>
      </c>
      <c r="G10" s="7">
        <f>AVERAGEIFS(kfold45_test_results!$N:$N,kfold45_test_results!$N:$N,"&lt;&gt;-1",kfold45_test_results!$A:$A,"1",kfold45_test_results!$C:$C,"irregular",kfold45_test_results!$D:$D,"2",kfold45_test_results!$O:$O,"0")</f>
        <v>0.82758721616004649</v>
      </c>
      <c r="I10" s="16" t="s">
        <v>20</v>
      </c>
      <c r="J10" s="16">
        <v>2</v>
      </c>
      <c r="K10" s="2">
        <f t="shared" si="2"/>
        <v>0.99054679439179516</v>
      </c>
      <c r="L10" s="2">
        <f t="shared" si="1"/>
        <v>0.82858836215218168</v>
      </c>
      <c r="M10" s="2">
        <f t="shared" si="1"/>
        <v>0.97660690595706756</v>
      </c>
      <c r="N10" s="2">
        <f t="shared" si="1"/>
        <v>0.79764611489384385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AVERAGEIFS(kfold45_test_results!$M:$M,kfold45_test_results!$A:$A,"1",kfold45_test_results!$C:$C,"irregular",kfold45_test_results!$D:$D,"3",kfold45_test_results!$O:$O,"1")</f>
        <v>1.1015785134796601</v>
      </c>
      <c r="E11" s="10">
        <f>AVERAGEIFS(kfold45_test_results!$N:$N,kfold45_test_results!$N:$N,"&lt;&gt;-1",kfold45_test_results!$A:$A,"1",kfold45_test_results!$C:$C,"irregular",kfold45_test_results!$D:$D,"3",kfold45_test_results!$O:$O,"1")</f>
        <v>0.85527440696681778</v>
      </c>
      <c r="F11" s="10">
        <f>AVERAGEIFS(kfold45_test_results!$M:$M,kfold45_test_results!$A:$A,"1",kfold45_test_results!$C:$C,"irregular",kfold45_test_results!$D:$D,"3",kfold45_test_results!$O:$O,"0")</f>
        <v>1.1093883859359384</v>
      </c>
      <c r="G11" s="11">
        <f>AVERAGEIFS(kfold45_test_results!$N:$N,kfold45_test_results!$N:$N,"&lt;&gt;-1",kfold45_test_results!$A:$A,"1",kfold45_test_results!$C:$C,"irregular",kfold45_test_results!$D:$D,"3",kfold45_test_results!$O:$O,"0")</f>
        <v>0.87549321845343053</v>
      </c>
      <c r="I11" s="16" t="s">
        <v>20</v>
      </c>
      <c r="J11" s="16">
        <v>3</v>
      </c>
      <c r="K11" s="2">
        <f>AVERAGE(D11,D20,D29,D38,D47)</f>
        <v>1.0331820573348107</v>
      </c>
      <c r="L11" s="2">
        <f>AVERAGE(E11,E20,E29,E38,E47)</f>
        <v>0.85821811878091803</v>
      </c>
      <c r="M11" s="2">
        <f>AVERAGE(F11,F20,F29,F38,F47)</f>
        <v>1.037454270777328</v>
      </c>
      <c r="N11" s="2">
        <f>AVERAGE(G11,G20,G29,G38,G47)</f>
        <v>0.850608872405615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AVERAGEIFS(kfold45_test_results!$M:$M,kfold45_test_results!$A:$A,"2",kfold45_test_results!$C:$C,"regular",kfold45_test_results!$D:$D,"1",kfold45_test_results!$O:$O,"1")</f>
        <v>0.9991057521313701</v>
      </c>
      <c r="E12" s="2">
        <f>AVERAGEIFS(kfold45_test_results!$N:$N,kfold45_test_results!$N:$N,"&lt;&gt;-1",kfold45_test_results!$A:$A,"2",kfold45_test_results!$C:$C,"regular",kfold45_test_results!$D:$D,"1",kfold45_test_results!$O:$O,"1")</f>
        <v>0.98592772938020767</v>
      </c>
      <c r="F12" s="2">
        <f>AVERAGEIFS(kfold45_test_results!$M:$M,kfold45_test_results!$A:$A,"2",kfold45_test_results!$C:$C,"regular",kfold45_test_results!$D:$D,"1",kfold45_test_results!$O:$O,"0")</f>
        <v>0.89866391637774024</v>
      </c>
      <c r="G12" s="7">
        <f>AVERAGEIFS(kfold45_test_results!$N:$N,kfold45_test_results!$N:$N,"&lt;&gt;-1",kfold45_test_results!$A:$A,"2",kfold45_test_results!$C:$C,"regular",kfold45_test_results!$D:$D,"1",kfold45_test_results!$O:$O,"0")</f>
        <v>0.90148068407804016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AVERAGEIFS(kfold45_test_results!$M:$M,kfold45_test_results!$A:$A,"2",kfold45_test_results!$C:$C,"regular",kfold45_test_results!$D:$D,"2",kfold45_test_results!$O:$O,"1")</f>
        <v>1.009646229799283</v>
      </c>
      <c r="E13" s="2">
        <f>AVERAGEIFS(kfold45_test_results!$N:$N,kfold45_test_results!$N:$N,"&lt;&gt;-1",kfold45_test_results!$A:$A,"2",kfold45_test_results!$C:$C,"regular",kfold45_test_results!$D:$D,"2",kfold45_test_results!$O:$O,"1")</f>
        <v>0.97908191848554393</v>
      </c>
      <c r="F13" s="2">
        <f>AVERAGEIFS(kfold45_test_results!$M:$M,kfold45_test_results!$A:$A,"2",kfold45_test_results!$C:$C,"regular",kfold45_test_results!$D:$D,"2",kfold45_test_results!$O:$O,"0")</f>
        <v>0.97869282810973779</v>
      </c>
      <c r="G13" s="7">
        <f>AVERAGEIFS(kfold45_test_results!$N:$N,kfold45_test_results!$N:$N,"&lt;&gt;-1",kfold45_test_results!$A:$A,"2",kfold45_test_results!$C:$C,"regular",kfold45_test_results!$D:$D,"2",kfold45_test_results!$O:$O,"0")</f>
        <v>0.9649464305748211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AVERAGEIFS(kfold45_test_results!$M:$M,kfold45_test_results!$A:$A,"2",kfold45_test_results!$C:$C,"regular",kfold45_test_results!$D:$D,"3",kfold45_test_results!$O:$O,"1")</f>
        <v>1.010315186399781</v>
      </c>
      <c r="E14" s="2">
        <f>AVERAGEIFS(kfold45_test_results!$N:$N,kfold45_test_results!$N:$N,"&lt;&gt;-1",kfold45_test_results!$A:$A,"2",kfold45_test_results!$C:$C,"regular",kfold45_test_results!$D:$D,"3",kfold45_test_results!$O:$O,"1")</f>
        <v>0.99228907921852494</v>
      </c>
      <c r="F14" s="2">
        <f>AVERAGEIFS(kfold45_test_results!$M:$M,kfold45_test_results!$A:$A,"2",kfold45_test_results!$C:$C,"regular",kfold45_test_results!$D:$D,"3",kfold45_test_results!$O:$O,"0")</f>
        <v>1.0145506505469173</v>
      </c>
      <c r="G14" s="7">
        <f>AVERAGEIFS(kfold45_test_results!$N:$N,kfold45_test_results!$N:$N,"&lt;&gt;-1",kfold45_test_results!$A:$A,"2",kfold45_test_results!$C:$C,"regular",kfold45_test_results!$D:$D,"3",kfold45_test_results!$O:$O,"0")</f>
        <v>0.98907101661323271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AVERAGEIFS(kfold45_test_results!$M:$M,kfold45_test_results!$A:$A,"2",kfold45_test_results!$C:$C,"semiregular",kfold45_test_results!$D:$D,"1",kfold45_test_results!$O:$O,"1")</f>
        <v>1.0378083832030833</v>
      </c>
      <c r="E15" s="2">
        <f>AVERAGEIFS(kfold45_test_results!$N:$N,kfold45_test_results!$N:$N,"&lt;&gt;-1",kfold45_test_results!$A:$A,"2",kfold45_test_results!$C:$C,"semiregular",kfold45_test_results!$D:$D,"1",kfold45_test_results!$O:$O,"1")</f>
        <v>0.90924811620656187</v>
      </c>
      <c r="F15" s="2">
        <f>AVERAGEIFS(kfold45_test_results!$M:$M,kfold45_test_results!$A:$A,"2",kfold45_test_results!$C:$C,"semiregular",kfold45_test_results!$D:$D,"1",kfold45_test_results!$O:$O,"0")</f>
        <v>0.96199129577202147</v>
      </c>
      <c r="G15" s="7">
        <f>AVERAGEIFS(kfold45_test_results!$N:$N,kfold45_test_results!$N:$N,"&lt;&gt;-1",kfold45_test_results!$A:$A,"2",kfold45_test_results!$C:$C,"semiregular",kfold45_test_results!$D:$D,"1",kfold45_test_results!$O:$O,"0")</f>
        <v>0.87028898894747997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AVERAGEIFS(kfold45_test_results!$M:$M,kfold45_test_results!$A:$A,"2",kfold45_test_results!$C:$C,"semiregular",kfold45_test_results!$D:$D,"2",kfold45_test_results!$O:$O,"1")</f>
        <v>1.0188436255030393</v>
      </c>
      <c r="E16" s="2">
        <f>AVERAGEIFS(kfold45_test_results!$N:$N,kfold45_test_results!$N:$N,"&lt;&gt;-1",kfold45_test_results!$A:$A,"2",kfold45_test_results!$C:$C,"semiregular",kfold45_test_results!$D:$D,"2",kfold45_test_results!$O:$O,"1")</f>
        <v>0.93223887855345378</v>
      </c>
      <c r="F16" s="2">
        <f>AVERAGEIFS(kfold45_test_results!$M:$M,kfold45_test_results!$A:$A,"2",kfold45_test_results!$C:$C,"semiregular",kfold45_test_results!$D:$D,"2",kfold45_test_results!$O:$O,"0")</f>
        <v>0.99353307997131912</v>
      </c>
      <c r="G16" s="7">
        <f>AVERAGEIFS(kfold45_test_results!$N:$N,kfold45_test_results!$N:$N,"&lt;&gt;-1",kfold45_test_results!$A:$A,"2",kfold45_test_results!$C:$C,"semiregular",kfold45_test_results!$D:$D,"2",kfold45_test_results!$O:$O,"0")</f>
        <v>0.90708797484880721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AVERAGEIFS(kfold45_test_results!$M:$M,kfold45_test_results!$A:$A,"2",kfold45_test_results!$C:$C,"semiregular",kfold45_test_results!$D:$D,"3",kfold45_test_results!$O:$O,"1")</f>
        <v>0.98998984836647741</v>
      </c>
      <c r="E17" s="2">
        <f>AVERAGEIFS(kfold45_test_results!$N:$N,kfold45_test_results!$N:$N,"&lt;&gt;-1",kfold45_test_results!$A:$A,"2",kfold45_test_results!$C:$C,"semiregular",kfold45_test_results!$D:$D,"3",kfold45_test_results!$O:$O,"1")</f>
        <v>0.93476677039022504</v>
      </c>
      <c r="F17" s="2">
        <f>AVERAGEIFS(kfold45_test_results!$M:$M,kfold45_test_results!$A:$A,"2",kfold45_test_results!$C:$C,"semiregular",kfold45_test_results!$D:$D,"3",kfold45_test_results!$O:$O,"0")</f>
        <v>0.98280475850964766</v>
      </c>
      <c r="G17" s="7">
        <f>AVERAGEIFS(kfold45_test_results!$N:$N,kfold45_test_results!$N:$N,"&lt;&gt;-1",kfold45_test_results!$A:$A,"2",kfold45_test_results!$C:$C,"semiregular",kfold45_test_results!$D:$D,"3",kfold45_test_results!$O:$O,"0")</f>
        <v>0.93023394375138191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AVERAGEIFS(kfold45_test_results!$M:$M,kfold45_test_results!$A:$A,"2",kfold45_test_results!$C:$C,"irregular",kfold45_test_results!$D:$D,"1",kfold45_test_results!$O:$O,"1")</f>
        <v>0.97756527122803505</v>
      </c>
      <c r="E18" s="2">
        <f>AVERAGEIFS(kfold45_test_results!$N:$N,kfold45_test_results!$N:$N,"&lt;&gt;-1",kfold45_test_results!$A:$A,"2",kfold45_test_results!$C:$C,"irregular",kfold45_test_results!$D:$D,"1",kfold45_test_results!$O:$O,"1")</f>
        <v>0.62080048441536151</v>
      </c>
      <c r="F18" s="2">
        <f>AVERAGEIFS(kfold45_test_results!$M:$M,kfold45_test_results!$A:$A,"2",kfold45_test_results!$C:$C,"irregular",kfold45_test_results!$D:$D,"1",kfold45_test_results!$O:$O,"0")</f>
        <v>1.0189045643023269</v>
      </c>
      <c r="G18" s="7">
        <f>AVERAGEIFS(kfold45_test_results!$N:$N,kfold45_test_results!$N:$N,"&lt;&gt;-1",kfold45_test_results!$A:$A,"2",kfold45_test_results!$C:$C,"irregular",kfold45_test_results!$D:$D,"1",kfold45_test_results!$O:$O,"0")</f>
        <v>0.61825124305607804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AVERAGEIFS(kfold45_test_results!$M:$M,kfold45_test_results!$A:$A,"2",kfold45_test_results!$C:$C,"irregular",kfold45_test_results!$D:$D,"2",kfold45_test_results!$O:$O,"1")</f>
        <v>0.9886396633984047</v>
      </c>
      <c r="E19" s="2">
        <f>AVERAGEIFS(kfold45_test_results!$N:$N,kfold45_test_results!$N:$N,"&lt;&gt;-1",kfold45_test_results!$A:$A,"2",kfold45_test_results!$C:$C,"irregular",kfold45_test_results!$D:$D,"2",kfold45_test_results!$O:$O,"1")</f>
        <v>0.8283886537067261</v>
      </c>
      <c r="F19" s="2">
        <f>AVERAGEIFS(kfold45_test_results!$M:$M,kfold45_test_results!$A:$A,"2",kfold45_test_results!$C:$C,"irregular",kfold45_test_results!$D:$D,"2",kfold45_test_results!$O:$O,"0")</f>
        <v>0.95883678864771216</v>
      </c>
      <c r="G19" s="7">
        <f>AVERAGEIFS(kfold45_test_results!$N:$N,kfold45_test_results!$N:$N,"&lt;&gt;-1",kfold45_test_results!$A:$A,"2",kfold45_test_results!$C:$C,"irregular",kfold45_test_results!$D:$D,"2",kfold45_test_results!$O:$O,"0")</f>
        <v>0.84497868902969564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AVERAGEIFS(kfold45_test_results!$M:$M,kfold45_test_results!$A:$A,"2",kfold45_test_results!$C:$C,"irregular",kfold45_test_results!$D:$D,"3",kfold45_test_results!$O:$O,"1")</f>
        <v>1.0028510726870647</v>
      </c>
      <c r="E20" s="10">
        <f>AVERAGEIFS(kfold45_test_results!$N:$N,kfold45_test_results!$N:$N,"&lt;&gt;-1",kfold45_test_results!$A:$A,"2",kfold45_test_results!$C:$C,"irregular",kfold45_test_results!$D:$D,"3",kfold45_test_results!$O:$O,"1")</f>
        <v>0.85027426763009828</v>
      </c>
      <c r="F20" s="10">
        <f>AVERAGEIFS(kfold45_test_results!$M:$M,kfold45_test_results!$A:$A,"2",kfold45_test_results!$C:$C,"irregular",kfold45_test_results!$D:$D,"3",kfold45_test_results!$O:$O,"0")</f>
        <v>0.99574813168593679</v>
      </c>
      <c r="G20" s="11">
        <f>AVERAGEIFS(kfold45_test_results!$N:$N,kfold45_test_results!$N:$N,"&lt;&gt;-1",kfold45_test_results!$A:$A,"2",kfold45_test_results!$C:$C,"irregular",kfold45_test_results!$D:$D,"3",kfold45_test_results!$O:$O,"0")</f>
        <v>0.85633957544665951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AVERAGEIFS(kfold45_test_results!$M:$M,kfold45_test_results!$A:$A,"3",kfold45_test_results!$C:$C,"regular",kfold45_test_results!$D:$D,"1",kfold45_test_results!$O:$O,"1")</f>
        <v>1.0037023326116625</v>
      </c>
      <c r="E21" s="14">
        <f>AVERAGEIFS(kfold45_test_results!$N:$N,kfold45_test_results!$N:$N,"&lt;&gt;-1",kfold45_test_results!$A:$A,"3",kfold45_test_results!$C:$C,"regular",kfold45_test_results!$D:$D,"1",kfold45_test_results!$O:$O,"1")</f>
        <v>0.98636833032788607</v>
      </c>
      <c r="F21" s="14">
        <f>AVERAGEIFS(kfold45_test_results!$M:$M,kfold45_test_results!$A:$A,"3",kfold45_test_results!$C:$C,"regular",kfold45_test_results!$D:$D,"1",kfold45_test_results!$O:$O,"0")</f>
        <v>0.65148142870480374</v>
      </c>
      <c r="G21" s="15">
        <f>AVERAGEIFS(kfold45_test_results!$N:$N,kfold45_test_results!$N:$N,"&lt;&gt;-1",kfold45_test_results!$A:$A,"3",kfold45_test_results!$C:$C,"regular",kfold45_test_results!$D:$D,"1",kfold45_test_results!$O:$O,"0")</f>
        <v>0.8307026932983288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AVERAGEIFS(kfold45_test_results!$M:$M,kfold45_test_results!$A:$A,"3",kfold45_test_results!$C:$C,"regular",kfold45_test_results!$D:$D,"2",kfold45_test_results!$O:$O,"1")</f>
        <v>1.0103005339002598</v>
      </c>
      <c r="E22" s="2">
        <f>AVERAGEIFS(kfold45_test_results!$N:$N,kfold45_test_results!$N:$N,"&lt;&gt;-1",kfold45_test_results!$A:$A,"3",kfold45_test_results!$C:$C,"regular",kfold45_test_results!$D:$D,"2",kfold45_test_results!$O:$O,"1")</f>
        <v>0.98773567362230541</v>
      </c>
      <c r="F22" s="2">
        <f>AVERAGEIFS(kfold45_test_results!$M:$M,kfold45_test_results!$A:$A,"3",kfold45_test_results!$C:$C,"regular",kfold45_test_results!$D:$D,"2",kfold45_test_results!$O:$O,"0")</f>
        <v>1.0119571419621538</v>
      </c>
      <c r="G22" s="7">
        <f>AVERAGEIFS(kfold45_test_results!$N:$N,kfold45_test_results!$N:$N,"&lt;&gt;-1",kfold45_test_results!$A:$A,"3",kfold45_test_results!$C:$C,"regular",kfold45_test_results!$D:$D,"2",kfold45_test_results!$O:$O,"0")</f>
        <v>0.97573045687915094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AVERAGEIFS(kfold45_test_results!$M:$M,kfold45_test_results!$A:$A,"3",kfold45_test_results!$C:$C,"regular",kfold45_test_results!$D:$D,"3",kfold45_test_results!$O:$O,"1")</f>
        <v>0.98662853174132481</v>
      </c>
      <c r="E23" s="2">
        <f>AVERAGEIFS(kfold45_test_results!$N:$N,kfold45_test_results!$N:$N,"&lt;&gt;-1",kfold45_test_results!$A:$A,"3",kfold45_test_results!$C:$C,"regular",kfold45_test_results!$D:$D,"3",kfold45_test_results!$O:$O,"1")</f>
        <v>0.99161912788512374</v>
      </c>
      <c r="F23" s="2">
        <f>AVERAGEIFS(kfold45_test_results!$M:$M,kfold45_test_results!$A:$A,"3",kfold45_test_results!$C:$C,"regular",kfold45_test_results!$D:$D,"3",kfold45_test_results!$O:$O,"0")</f>
        <v>1.0004059050205025</v>
      </c>
      <c r="G23" s="7">
        <f>AVERAGEIFS(kfold45_test_results!$N:$N,kfold45_test_results!$N:$N,"&lt;&gt;-1",kfold45_test_results!$A:$A,"3",kfold45_test_results!$C:$C,"regular",kfold45_test_results!$D:$D,"3",kfold45_test_results!$O:$O,"0")</f>
        <v>0.99244872723169453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AVERAGEIFS(kfold45_test_results!$M:$M,kfold45_test_results!$A:$A,"3",kfold45_test_results!$C:$C,"semiregular",kfold45_test_results!$D:$D,"1",kfold45_test_results!$O:$O,"1")</f>
        <v>0.98273558713287412</v>
      </c>
      <c r="E24" s="2">
        <f>AVERAGEIFS(kfold45_test_results!$N:$N,kfold45_test_results!$N:$N,"&lt;&gt;-1",kfold45_test_results!$A:$A,"3",kfold45_test_results!$C:$C,"semiregular",kfold45_test_results!$D:$D,"1",kfold45_test_results!$O:$O,"1")</f>
        <v>0.89661228548655991</v>
      </c>
      <c r="F24" s="2">
        <f>AVERAGEIFS(kfold45_test_results!$M:$M,kfold45_test_results!$A:$A,"3",kfold45_test_results!$C:$C,"semiregular",kfold45_test_results!$D:$D,"1",kfold45_test_results!$O:$O,"0")</f>
        <v>0.87761401977055076</v>
      </c>
      <c r="G24" s="7">
        <f>AVERAGEIFS(kfold45_test_results!$N:$N,kfold45_test_results!$N:$N,"&lt;&gt;-1",kfold45_test_results!$A:$A,"3",kfold45_test_results!$C:$C,"semiregular",kfold45_test_results!$D:$D,"1",kfold45_test_results!$O:$O,"0")</f>
        <v>0.86556779658139871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AVERAGEIFS(kfold45_test_results!$M:$M,kfold45_test_results!$A:$A,"3",kfold45_test_results!$C:$C,"semiregular",kfold45_test_results!$D:$D,"2",kfold45_test_results!$O:$O,"1")</f>
        <v>1.0235058750003616</v>
      </c>
      <c r="E25" s="2">
        <f>AVERAGEIFS(kfold45_test_results!$N:$N,kfold45_test_results!$N:$N,"&lt;&gt;-1",kfold45_test_results!$A:$A,"3",kfold45_test_results!$C:$C,"semiregular",kfold45_test_results!$D:$D,"2",kfold45_test_results!$O:$O,"1")</f>
        <v>0.93185380807967155</v>
      </c>
      <c r="F25" s="2">
        <f>AVERAGEIFS(kfold45_test_results!$M:$M,kfold45_test_results!$A:$A,"3",kfold45_test_results!$C:$C,"semiregular",kfold45_test_results!$D:$D,"2",kfold45_test_results!$O:$O,"0")</f>
        <v>1.017309112361928</v>
      </c>
      <c r="G25" s="7">
        <f>AVERAGEIFS(kfold45_test_results!$N:$N,kfold45_test_results!$N:$N,"&lt;&gt;-1",kfold45_test_results!$A:$A,"3",kfold45_test_results!$C:$C,"semiregular",kfold45_test_results!$D:$D,"2",kfold45_test_results!$O:$O,"0")</f>
        <v>0.93978429658527574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AVERAGEIFS(kfold45_test_results!$M:$M,kfold45_test_results!$A:$A,"3",kfold45_test_results!$C:$C,"semiregular",kfold45_test_results!$D:$D,"3",kfold45_test_results!$O:$O,"1")</f>
        <v>0.99900129932252468</v>
      </c>
      <c r="E26" s="2">
        <f>AVERAGEIFS(kfold45_test_results!$N:$N,kfold45_test_results!$N:$N,"&lt;&gt;-1",kfold45_test_results!$A:$A,"3",kfold45_test_results!$C:$C,"semiregular",kfold45_test_results!$D:$D,"3",kfold45_test_results!$O:$O,"1")</f>
        <v>0.92839608526132811</v>
      </c>
      <c r="F26" s="2">
        <f>AVERAGEIFS(kfold45_test_results!$M:$M,kfold45_test_results!$A:$A,"3",kfold45_test_results!$C:$C,"semiregular",kfold45_test_results!$D:$D,"3",kfold45_test_results!$O:$O,"0")</f>
        <v>0.97780697294056462</v>
      </c>
      <c r="G26" s="7">
        <f>AVERAGEIFS(kfold45_test_results!$N:$N,kfold45_test_results!$N:$N,"&lt;&gt;-1",kfold45_test_results!$A:$A,"3",kfold45_test_results!$C:$C,"semiregular",kfold45_test_results!$D:$D,"3",kfold45_test_results!$O:$O,"0")</f>
        <v>0.93462452158472364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AVERAGEIFS(kfold45_test_results!$M:$M,kfold45_test_results!$A:$A,"3",kfold45_test_results!$C:$C,"irregular",kfold45_test_results!$D:$D,"1",kfold45_test_results!$O:$O,"1")</f>
        <v>0.98700262465767941</v>
      </c>
      <c r="E27" s="2">
        <f>AVERAGEIFS(kfold45_test_results!$N:$N,kfold45_test_results!$N:$N,"&lt;&gt;-1",kfold45_test_results!$A:$A,"3",kfold45_test_results!$C:$C,"irregular",kfold45_test_results!$D:$D,"1",kfold45_test_results!$O:$O,"1")</f>
        <v>0.65750548831681066</v>
      </c>
      <c r="F27" s="2">
        <f>AVERAGEIFS(kfold45_test_results!$M:$M,kfold45_test_results!$A:$A,"3",kfold45_test_results!$C:$C,"irregular",kfold45_test_results!$D:$D,"1",kfold45_test_results!$O:$O,"0")</f>
        <v>0.89364108519230945</v>
      </c>
      <c r="G27" s="7">
        <f>AVERAGEIFS(kfold45_test_results!$N:$N,kfold45_test_results!$N:$N,"&lt;&gt;-1",kfold45_test_results!$A:$A,"3",kfold45_test_results!$C:$C,"irregular",kfold45_test_results!$D:$D,"1",kfold45_test_results!$O:$O,"0")</f>
        <v>0.51268998089172069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AVERAGEIFS(kfold45_test_results!$M:$M,kfold45_test_results!$A:$A,"3",kfold45_test_results!$C:$C,"irregular",kfold45_test_results!$D:$D,"2",kfold45_test_results!$O:$O,"1")</f>
        <v>1.1066221529245472</v>
      </c>
      <c r="E28" s="2">
        <f>AVERAGEIFS(kfold45_test_results!$N:$N,kfold45_test_results!$N:$N,"&lt;&gt;-1",kfold45_test_results!$A:$A,"3",kfold45_test_results!$C:$C,"irregular",kfold45_test_results!$D:$D,"2",kfold45_test_results!$O:$O,"1")</f>
        <v>0.80760027584895522</v>
      </c>
      <c r="F28" s="2">
        <f>AVERAGEIFS(kfold45_test_results!$M:$M,kfold45_test_results!$A:$A,"3",kfold45_test_results!$C:$C,"irregular",kfold45_test_results!$D:$D,"2",kfold45_test_results!$O:$O,"0")</f>
        <v>1.2022492251040851</v>
      </c>
      <c r="G28" s="7">
        <f>AVERAGEIFS(kfold45_test_results!$N:$N,kfold45_test_results!$N:$N,"&lt;&gt;-1",kfold45_test_results!$A:$A,"3",kfold45_test_results!$C:$C,"irregular",kfold45_test_results!$D:$D,"2",kfold45_test_results!$O:$O,"0")</f>
        <v>0.7975812179316577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AVERAGEIFS(kfold45_test_results!$M:$M,kfold45_test_results!$A:$A,"3",kfold45_test_results!$C:$C,"irregular",kfold45_test_results!$D:$D,"3",kfold45_test_results!$O:$O,"1")</f>
        <v>1.0630521433123941</v>
      </c>
      <c r="E29" s="10">
        <f>AVERAGEIFS(kfold45_test_results!$N:$N,kfold45_test_results!$N:$N,"&lt;&gt;-1",kfold45_test_results!$A:$A,"3",kfold45_test_results!$C:$C,"irregular",kfold45_test_results!$D:$D,"3",kfold45_test_results!$O:$O,"1")</f>
        <v>0.8603894718445001</v>
      </c>
      <c r="F29" s="10">
        <f>AVERAGEIFS(kfold45_test_results!$M:$M,kfold45_test_results!$A:$A,"3",kfold45_test_results!$C:$C,"irregular",kfold45_test_results!$D:$D,"3",kfold45_test_results!$O:$O,"0")</f>
        <v>1.0526961352317923</v>
      </c>
      <c r="G29" s="11">
        <f>AVERAGEIFS(kfold45_test_results!$N:$N,kfold45_test_results!$N:$N,"&lt;&gt;-1",kfold45_test_results!$A:$A,"3",kfold45_test_results!$C:$C,"irregular",kfold45_test_results!$D:$D,"3",kfold45_test_results!$O:$O,"0")</f>
        <v>0.85431792686231189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AVERAGEIFS(kfold45_test_results!$M:$M,kfold45_test_results!$A:$A,"4",kfold45_test_results!$C:$C,"regular",kfold45_test_results!$D:$D,"1",kfold45_test_results!$O:$O,"1")</f>
        <v>0.99996716587312751</v>
      </c>
      <c r="E30" s="14">
        <f>AVERAGEIFS(kfold45_test_results!$N:$N,kfold45_test_results!$N:$N,"&lt;&gt;-1",kfold45_test_results!$A:$A,"4",kfold45_test_results!$C:$C,"regular",kfold45_test_results!$D:$D,"1",kfold45_test_results!$O:$O,"1")</f>
        <v>0.98757673600622153</v>
      </c>
      <c r="F30" s="14">
        <f>AVERAGEIFS(kfold45_test_results!$M:$M,kfold45_test_results!$A:$A,"4",kfold45_test_results!$C:$C,"regular",kfold45_test_results!$D:$D,"1",kfold45_test_results!$O:$O,"0")</f>
        <v>0.92328070950382746</v>
      </c>
      <c r="G30" s="15">
        <f>AVERAGEIFS(kfold45_test_results!$N:$N,kfold45_test_results!$N:$N,"&lt;&gt;-1",kfold45_test_results!$A:$A,"4",kfold45_test_results!$C:$C,"regular",kfold45_test_results!$D:$D,"1",kfold45_test_results!$O:$O,"0")</f>
        <v>0.93122055238068357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AVERAGEIFS(kfold45_test_results!$M:$M,kfold45_test_results!$A:$A,"4",kfold45_test_results!$C:$C,"regular",kfold45_test_results!$D:$D,"2",kfold45_test_results!$O:$O,"1")</f>
        <v>0.99211025251065532</v>
      </c>
      <c r="E31" s="2">
        <f>AVERAGEIFS(kfold45_test_results!$N:$N,kfold45_test_results!$N:$N,"&lt;&gt;-1",kfold45_test_results!$A:$A,"4",kfold45_test_results!$C:$C,"regular",kfold45_test_results!$D:$D,"2",kfold45_test_results!$O:$O,"1")</f>
        <v>0.98422838759024733</v>
      </c>
      <c r="F31" s="2">
        <f>AVERAGEIFS(kfold45_test_results!$M:$M,kfold45_test_results!$A:$A,"4",kfold45_test_results!$C:$C,"regular",kfold45_test_results!$D:$D,"2",kfold45_test_results!$O:$O,"0")</f>
        <v>0.9130069043808805</v>
      </c>
      <c r="G31" s="7">
        <f>AVERAGEIFS(kfold45_test_results!$N:$N,kfold45_test_results!$N:$N,"&lt;&gt;-1",kfold45_test_results!$A:$A,"4",kfold45_test_results!$C:$C,"regular",kfold45_test_results!$D:$D,"2",kfold45_test_results!$O:$O,"0")</f>
        <v>0.9277089669146682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AVERAGEIFS(kfold45_test_results!$M:$M,kfold45_test_results!$A:$A,"4",kfold45_test_results!$C:$C,"regular",kfold45_test_results!$D:$D,"3",kfold45_test_results!$O:$O,"1")</f>
        <v>0.99535004022260198</v>
      </c>
      <c r="E32" s="2">
        <f>AVERAGEIFS(kfold45_test_results!$N:$N,kfold45_test_results!$N:$N,"&lt;&gt;-1",kfold45_test_results!$A:$A,"4",kfold45_test_results!$C:$C,"regular",kfold45_test_results!$D:$D,"3",kfold45_test_results!$O:$O,"1")</f>
        <v>0.99344253737537092</v>
      </c>
      <c r="F32" s="2">
        <f>AVERAGEIFS(kfold45_test_results!$M:$M,kfold45_test_results!$A:$A,"4",kfold45_test_results!$C:$C,"regular",kfold45_test_results!$D:$D,"3",kfold45_test_results!$O:$O,"0")</f>
        <v>0.98505774722631945</v>
      </c>
      <c r="G32" s="7">
        <f>AVERAGEIFS(kfold45_test_results!$N:$N,kfold45_test_results!$N:$N,"&lt;&gt;-1",kfold45_test_results!$A:$A,"4",kfold45_test_results!$C:$C,"regular",kfold45_test_results!$D:$D,"3",kfold45_test_results!$O:$O,"0")</f>
        <v>0.98467182459414404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AVERAGEIFS(kfold45_test_results!$M:$M,kfold45_test_results!$A:$A,"4",kfold45_test_results!$C:$C,"semiregular",kfold45_test_results!$D:$D,"1",kfold45_test_results!$O:$O,"1")</f>
        <v>0.9734376686532954</v>
      </c>
      <c r="E33" s="2">
        <f>AVERAGEIFS(kfold45_test_results!$N:$N,kfold45_test_results!$N:$N,"&lt;&gt;-1",kfold45_test_results!$A:$A,"4",kfold45_test_results!$C:$C,"semiregular",kfold45_test_results!$D:$D,"1",kfold45_test_results!$O:$O,"1")</f>
        <v>0.90163734144088592</v>
      </c>
      <c r="F33" s="2">
        <f>AVERAGEIFS(kfold45_test_results!$M:$M,kfold45_test_results!$A:$A,"4",kfold45_test_results!$C:$C,"semiregular",kfold45_test_results!$D:$D,"1",kfold45_test_results!$O:$O,"0")</f>
        <v>0.96508779006053069</v>
      </c>
      <c r="G33" s="7">
        <f>AVERAGEIFS(kfold45_test_results!$N:$N,kfold45_test_results!$N:$N,"&lt;&gt;-1",kfold45_test_results!$A:$A,"4",kfold45_test_results!$C:$C,"semiregular",kfold45_test_results!$D:$D,"1",kfold45_test_results!$O:$O,"0")</f>
        <v>0.8740583239387858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AVERAGEIFS(kfold45_test_results!$M:$M,kfold45_test_results!$A:$A,"4",kfold45_test_results!$C:$C,"semiregular",kfold45_test_results!$D:$D,"2",kfold45_test_results!$O:$O,"1")</f>
        <v>0.97049766626665013</v>
      </c>
      <c r="E34" s="2">
        <f>AVERAGEIFS(kfold45_test_results!$N:$N,kfold45_test_results!$N:$N,"&lt;&gt;-1",kfold45_test_results!$A:$A,"4",kfold45_test_results!$C:$C,"semiregular",kfold45_test_results!$D:$D,"2",kfold45_test_results!$O:$O,"1")</f>
        <v>0.9210732972477893</v>
      </c>
      <c r="F34" s="2">
        <f>AVERAGEIFS(kfold45_test_results!$M:$M,kfold45_test_results!$A:$A,"4",kfold45_test_results!$C:$C,"semiregular",kfold45_test_results!$D:$D,"2",kfold45_test_results!$O:$O,"0")</f>
        <v>0.85861709856408286</v>
      </c>
      <c r="G34" s="7">
        <f>AVERAGEIFS(kfold45_test_results!$N:$N,kfold45_test_results!$N:$N,"&lt;&gt;-1",kfold45_test_results!$A:$A,"4",kfold45_test_results!$C:$C,"semiregular",kfold45_test_results!$D:$D,"2",kfold45_test_results!$O:$O,"0")</f>
        <v>0.82425120373891136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AVERAGEIFS(kfold45_test_results!$M:$M,kfold45_test_results!$A:$A,"4",kfold45_test_results!$C:$C,"semiregular",kfold45_test_results!$D:$D,"3",kfold45_test_results!$O:$O,"1")</f>
        <v>0.9662848758772381</v>
      </c>
      <c r="E35" s="2">
        <f>AVERAGEIFS(kfold45_test_results!$N:$N,kfold45_test_results!$N:$N,"&lt;&gt;-1",kfold45_test_results!$A:$A,"4",kfold45_test_results!$C:$C,"semiregular",kfold45_test_results!$D:$D,"3",kfold45_test_results!$O:$O,"1")</f>
        <v>0.92733386856606848</v>
      </c>
      <c r="F35" s="2">
        <f>AVERAGEIFS(kfold45_test_results!$M:$M,kfold45_test_results!$A:$A,"4",kfold45_test_results!$C:$C,"semiregular",kfold45_test_results!$D:$D,"3",kfold45_test_results!$O:$O,"0")</f>
        <v>0.97535355635994236</v>
      </c>
      <c r="G35" s="7">
        <f>AVERAGEIFS(kfold45_test_results!$N:$N,kfold45_test_results!$N:$N,"&lt;&gt;-1",kfold45_test_results!$A:$A,"4",kfold45_test_results!$C:$C,"semiregular",kfold45_test_results!$D:$D,"3",kfold45_test_results!$O:$O,"0")</f>
        <v>0.92047454791611794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AVERAGEIFS(kfold45_test_results!$M:$M,kfold45_test_results!$A:$A,"4",kfold45_test_results!$C:$C,"irregular",kfold45_test_results!$D:$D,"1",kfold45_test_results!$O:$O,"1")</f>
        <v>1.0866831868754929</v>
      </c>
      <c r="E36" s="2">
        <f>AVERAGEIFS(kfold45_test_results!$N:$N,kfold45_test_results!$N:$N,"&lt;&gt;-1",kfold45_test_results!$A:$A,"4",kfold45_test_results!$C:$C,"irregular",kfold45_test_results!$D:$D,"1",kfold45_test_results!$O:$O,"1")</f>
        <v>0.68059873741091703</v>
      </c>
      <c r="F36" s="2">
        <f>AVERAGEIFS(kfold45_test_results!$M:$M,kfold45_test_results!$A:$A,"4",kfold45_test_results!$C:$C,"irregular",kfold45_test_results!$D:$D,"1",kfold45_test_results!$O:$O,"0")</f>
        <v>1.0510424637691298</v>
      </c>
      <c r="G36" s="7">
        <f>AVERAGEIFS(kfold45_test_results!$N:$N,kfold45_test_results!$N:$N,"&lt;&gt;-1",kfold45_test_results!$A:$A,"4",kfold45_test_results!$C:$C,"irregular",kfold45_test_results!$D:$D,"1",kfold45_test_results!$O:$O,"0")</f>
        <v>0.65223637101953547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AVERAGEIFS(kfold45_test_results!$M:$M,kfold45_test_results!$A:$A,"4",kfold45_test_results!$C:$C,"irregular",kfold45_test_results!$D:$D,"2",kfold45_test_results!$O:$O,"1")</f>
        <v>0.96649006222029177</v>
      </c>
      <c r="E37" s="2">
        <f>AVERAGEIFS(kfold45_test_results!$N:$N,kfold45_test_results!$N:$N,"&lt;&gt;-1",kfold45_test_results!$A:$A,"4",kfold45_test_results!$C:$C,"irregular",kfold45_test_results!$D:$D,"2",kfold45_test_results!$O:$O,"1")</f>
        <v>0.82619710012562475</v>
      </c>
      <c r="F37" s="2">
        <f>AVERAGEIFS(kfold45_test_results!$M:$M,kfold45_test_results!$A:$A,"4",kfold45_test_results!$C:$C,"irregular",kfold45_test_results!$D:$D,"2",kfold45_test_results!$O:$O,"0")</f>
        <v>0.81759164304497878</v>
      </c>
      <c r="G37" s="7">
        <f>AVERAGEIFS(kfold45_test_results!$N:$N,kfold45_test_results!$N:$N,"&lt;&gt;-1",kfold45_test_results!$A:$A,"4",kfold45_test_results!$C:$C,"irregular",kfold45_test_results!$D:$D,"2",kfold45_test_results!$O:$O,"0")</f>
        <v>0.73603657084443574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AVERAGEIFS(kfold45_test_results!$M:$M,kfold45_test_results!$A:$A,"4",kfold45_test_results!$C:$C,"irregular",kfold45_test_results!$D:$D,"3",kfold45_test_results!$O:$O,"1")</f>
        <v>0.98271935396092225</v>
      </c>
      <c r="E38" s="10">
        <f>AVERAGEIFS(kfold45_test_results!$N:$N,kfold45_test_results!$N:$N,"&lt;&gt;-1",kfold45_test_results!$A:$A,"4",kfold45_test_results!$C:$C,"irregular",kfold45_test_results!$D:$D,"3",kfold45_test_results!$O:$O,"1")</f>
        <v>0.85837970368237826</v>
      </c>
      <c r="F38" s="10">
        <f>AVERAGEIFS(kfold45_test_results!$M:$M,kfold45_test_results!$A:$A,"4",kfold45_test_results!$C:$C,"irregular",kfold45_test_results!$D:$D,"3",kfold45_test_results!$O:$O,"0")</f>
        <v>0.9676506455033641</v>
      </c>
      <c r="G38" s="11">
        <f>AVERAGEIFS(kfold45_test_results!$N:$N,kfold45_test_results!$N:$N,"&lt;&gt;-1",kfold45_test_results!$A:$A,"4",kfold45_test_results!$C:$C,"irregular",kfold45_test_results!$D:$D,"3",kfold45_test_results!$O:$O,"0")</f>
        <v>0.86179349632400193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AVERAGEIFS(kfold45_test_results!$M:$M,kfold45_test_results!$A:$A,"5",kfold45_test_results!$C:$C,"regular",kfold45_test_results!$D:$D,"1",kfold45_test_results!$O:$O,"1")</f>
        <v>0.99990648309202612</v>
      </c>
      <c r="E39" s="14">
        <f>AVERAGEIFS(kfold45_test_results!$N:$N,kfold45_test_results!$N:$N,"&lt;&gt;-1",kfold45_test_results!$A:$A,"5",kfold45_test_results!$C:$C,"regular",kfold45_test_results!$D:$D,"1",kfold45_test_results!$O:$O,"1")</f>
        <v>0.97961452170110463</v>
      </c>
      <c r="F39" s="14">
        <f>AVERAGEIFS(kfold45_test_results!$M:$M,kfold45_test_results!$A:$A,"5",kfold45_test_results!$C:$C,"regular",kfold45_test_results!$D:$D,"1",kfold45_test_results!$O:$O,"0")</f>
        <v>1.0104053177692445</v>
      </c>
      <c r="G39" s="15">
        <f>AVERAGEIFS(kfold45_test_results!$N:$N,kfold45_test_results!$N:$N,"&lt;&gt;-1",kfold45_test_results!$A:$A,"5",kfold45_test_results!$C:$C,"regular",kfold45_test_results!$D:$D,"1",kfold45_test_results!$O:$O,"0")</f>
        <v>0.97270716902036269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AVERAGEIFS(kfold45_test_results!$M:$M,kfold45_test_results!$A:$A,"5",kfold45_test_results!$C:$C,"regular",kfold45_test_results!$D:$D,"2",kfold45_test_results!$O:$O,"1")</f>
        <v>1.0094366984714094</v>
      </c>
      <c r="E40" s="2">
        <f>AVERAGEIFS(kfold45_test_results!$N:$N,kfold45_test_results!$N:$N,"&lt;&gt;-1",kfold45_test_results!$A:$A,"5",kfold45_test_results!$C:$C,"regular",kfold45_test_results!$D:$D,"2",kfold45_test_results!$O:$O,"1")</f>
        <v>0.97666088853407429</v>
      </c>
      <c r="F40" s="2">
        <f>AVERAGEIFS(kfold45_test_results!$M:$M,kfold45_test_results!$A:$A,"5",kfold45_test_results!$C:$C,"regular",kfold45_test_results!$D:$D,"2",kfold45_test_results!$O:$O,"0")</f>
        <v>0.97441472875537238</v>
      </c>
      <c r="G40" s="7">
        <f>AVERAGEIFS(kfold45_test_results!$N:$N,kfold45_test_results!$N:$N,"&lt;&gt;-1",kfold45_test_results!$A:$A,"5",kfold45_test_results!$C:$C,"regular",kfold45_test_results!$D:$D,"2",kfold45_test_results!$O:$O,"0")</f>
        <v>0.95878536719997609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AVERAGEIFS(kfold45_test_results!$M:$M,kfold45_test_results!$A:$A,"5",kfold45_test_results!$C:$C,"regular",kfold45_test_results!$D:$D,"3",kfold45_test_results!$O:$O,"1")</f>
        <v>0.99482872948382228</v>
      </c>
      <c r="E41" s="2">
        <f>AVERAGEIFS(kfold45_test_results!$N:$N,kfold45_test_results!$N:$N,"&lt;&gt;-1",kfold45_test_results!$A:$A,"5",kfold45_test_results!$C:$C,"regular",kfold45_test_results!$D:$D,"3",kfold45_test_results!$O:$O,"1")</f>
        <v>0.99387949321612223</v>
      </c>
      <c r="F41" s="2">
        <f>AVERAGEIFS(kfold45_test_results!$M:$M,kfold45_test_results!$A:$A,"5",kfold45_test_results!$C:$C,"regular",kfold45_test_results!$D:$D,"3",kfold45_test_results!$O:$O,"0")</f>
        <v>1.0050134741613237</v>
      </c>
      <c r="G41" s="7">
        <f>AVERAGEIFS(kfold45_test_results!$N:$N,kfold45_test_results!$N:$N,"&lt;&gt;-1",kfold45_test_results!$A:$A,"5",kfold45_test_results!$C:$C,"regular",kfold45_test_results!$D:$D,"3",kfold45_test_results!$O:$O,"0")</f>
        <v>0.97939843559148532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AVERAGEIFS(kfold45_test_results!$M:$M,kfold45_test_results!$A:$A,"5",kfold45_test_results!$C:$C,"semiregular",kfold45_test_results!$D:$D,"1",kfold45_test_results!$O:$O,"1")</f>
        <v>0.96491408632138143</v>
      </c>
      <c r="E42" s="2">
        <f>AVERAGEIFS(kfold45_test_results!$N:$N,kfold45_test_results!$N:$N,"&lt;&gt;-1",kfold45_test_results!$A:$A,"5",kfold45_test_results!$C:$C,"semiregular",kfold45_test_results!$D:$D,"1",kfold45_test_results!$O:$O,"1")</f>
        <v>0.88608227283586583</v>
      </c>
      <c r="F42" s="2">
        <f>AVERAGEIFS(kfold45_test_results!$M:$M,kfold45_test_results!$A:$A,"5",kfold45_test_results!$C:$C,"semiregular",kfold45_test_results!$D:$D,"1",kfold45_test_results!$O:$O,"0")</f>
        <v>0.94784430787059304</v>
      </c>
      <c r="G42" s="7">
        <f>AVERAGEIFS(kfold45_test_results!$N:$N,kfold45_test_results!$N:$N,"&lt;&gt;-1",kfold45_test_results!$A:$A,"5",kfold45_test_results!$C:$C,"semiregular",kfold45_test_results!$D:$D,"1",kfold45_test_results!$O:$O,"0")</f>
        <v>0.87343814860901114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AVERAGEIFS(kfold45_test_results!$M:$M,kfold45_test_results!$A:$A,"5",kfold45_test_results!$C:$C,"semiregular",kfold45_test_results!$D:$D,"2",kfold45_test_results!$O:$O,"1")</f>
        <v>0.99464356276979748</v>
      </c>
      <c r="E43" s="2">
        <f>AVERAGEIFS(kfold45_test_results!$N:$N,kfold45_test_results!$N:$N,"&lt;&gt;-1",kfold45_test_results!$A:$A,"5",kfold45_test_results!$C:$C,"semiregular",kfold45_test_results!$D:$D,"2",kfold45_test_results!$O:$O,"1")</f>
        <v>0.92483597496343817</v>
      </c>
      <c r="F43" s="2">
        <f>AVERAGEIFS(kfold45_test_results!$M:$M,kfold45_test_results!$A:$A,"5",kfold45_test_results!$C:$C,"semiregular",kfold45_test_results!$D:$D,"2",kfold45_test_results!$O:$O,"0")</f>
        <v>1.0144640926021014</v>
      </c>
      <c r="G43" s="7">
        <f>AVERAGEIFS(kfold45_test_results!$N:$N,kfold45_test_results!$N:$N,"&lt;&gt;-1",kfold45_test_results!$A:$A,"5",kfold45_test_results!$C:$C,"semiregular",kfold45_test_results!$D:$D,"2",kfold45_test_results!$O:$O,"0")</f>
        <v>0.9288012531496409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AVERAGEIFS(kfold45_test_results!$M:$M,kfold45_test_results!$A:$A,"5",kfold45_test_results!$C:$C,"semiregular",kfold45_test_results!$D:$D,"3",kfold45_test_results!$O:$O,"1")</f>
        <v>0.97245015063419737</v>
      </c>
      <c r="E44" s="2">
        <f>AVERAGEIFS(kfold45_test_results!$N:$N,kfold45_test_results!$N:$N,"&lt;&gt;-1",kfold45_test_results!$A:$A,"5",kfold45_test_results!$C:$C,"semiregular",kfold45_test_results!$D:$D,"3",kfold45_test_results!$O:$O,"1")</f>
        <v>0.93078345853906042</v>
      </c>
      <c r="F44" s="2">
        <f>AVERAGEIFS(kfold45_test_results!$M:$M,kfold45_test_results!$A:$A,"5",kfold45_test_results!$C:$C,"semiregular",kfold45_test_results!$D:$D,"3",kfold45_test_results!$O:$O,"0")</f>
        <v>0.94551687053133993</v>
      </c>
      <c r="G44" s="7">
        <f>AVERAGEIFS(kfold45_test_results!$N:$N,kfold45_test_results!$N:$N,"&lt;&gt;-1",kfold45_test_results!$A:$A,"5",kfold45_test_results!$C:$C,"semiregular",kfold45_test_results!$D:$D,"3",kfold45_test_results!$O:$O,"0")</f>
        <v>0.91304493397643194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AVERAGEIFS(kfold45_test_results!$M:$M,kfold45_test_results!$A:$A,"5",kfold45_test_results!$C:$C,"irregular",kfold45_test_results!$D:$D,"1",kfold45_test_results!$O:$O,"1")</f>
        <v>1.0276540850885278</v>
      </c>
      <c r="E45" s="2">
        <f>AVERAGEIFS(kfold45_test_results!$N:$N,kfold45_test_results!$N:$N,"&lt;&gt;-1",kfold45_test_results!$A:$A,"5",kfold45_test_results!$C:$C,"irregular",kfold45_test_results!$D:$D,"1",kfold45_test_results!$O:$O,"1")</f>
        <v>0.64619638620221553</v>
      </c>
      <c r="F45" s="2">
        <f>AVERAGEIFS(kfold45_test_results!$M:$M,kfold45_test_results!$A:$A,"5",kfold45_test_results!$C:$C,"irregular",kfold45_test_results!$D:$D,"1",kfold45_test_results!$O:$O,"0")</f>
        <v>1.1646713990252031</v>
      </c>
      <c r="G45" s="7">
        <f>AVERAGEIFS(kfold45_test_results!$N:$N,kfold45_test_results!$N:$N,"&lt;&gt;-1",kfold45_test_results!$A:$A,"5",kfold45_test_results!$C:$C,"irregular",kfold45_test_results!$D:$D,"1",kfold45_test_results!$O:$O,"0")</f>
        <v>0.63353210321611886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AVERAGEIFS(kfold45_test_results!$M:$M,kfold45_test_results!$A:$A,"5",kfold45_test_results!$C:$C,"irregular",kfold45_test_results!$D:$D,"2",kfold45_test_results!$O:$O,"1")</f>
        <v>0.93216266810333093</v>
      </c>
      <c r="E46" s="2">
        <f>AVERAGEIFS(kfold45_test_results!$N:$N,kfold45_test_results!$N:$N,"&lt;&gt;-1",kfold45_test_results!$A:$A,"5",kfold45_test_results!$C:$C,"irregular",kfold45_test_results!$D:$D,"2",kfold45_test_results!$O:$O,"1")</f>
        <v>0.83782845686880336</v>
      </c>
      <c r="F46" s="2">
        <f>AVERAGEIFS(kfold45_test_results!$M:$M,kfold45_test_results!$A:$A,"5",kfold45_test_results!$C:$C,"irregular",kfold45_test_results!$D:$D,"2",kfold45_test_results!$O:$O,"0")</f>
        <v>0.93426024092491755</v>
      </c>
      <c r="G46" s="7">
        <f>AVERAGEIFS(kfold45_test_results!$N:$N,kfold45_test_results!$N:$N,"&lt;&gt;-1",kfold45_test_results!$A:$A,"5",kfold45_test_results!$C:$C,"irregular",kfold45_test_results!$D:$D,"2",kfold45_test_results!$O:$O,"0")</f>
        <v>0.78204688050338322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AVERAGEIFS(kfold45_test_results!$M:$M,kfold45_test_results!$A:$A,"5",kfold45_test_results!$C:$C,"irregular",kfold45_test_results!$D:$D,"3",kfold45_test_results!$O:$O,"1")</f>
        <v>1.0157092032340125</v>
      </c>
      <c r="E47" s="10">
        <f>AVERAGEIFS(kfold45_test_results!$N:$N,kfold45_test_results!$N:$N,"&lt;&gt;-1",kfold45_test_results!$A:$A,"5",kfold45_test_results!$C:$C,"irregular",kfold45_test_results!$D:$D,"3",kfold45_test_results!$O:$O,"1")</f>
        <v>0.86677274378079561</v>
      </c>
      <c r="F47" s="10">
        <f>AVERAGEIFS(kfold45_test_results!$M:$M,kfold45_test_results!$A:$A,"5",kfold45_test_results!$C:$C,"irregular",kfold45_test_results!$D:$D,"3",kfold45_test_results!$O:$O,"0")</f>
        <v>1.0617880555296082</v>
      </c>
      <c r="G47" s="11">
        <f>AVERAGEIFS(kfold45_test_results!$N:$N,kfold45_test_results!$N:$N,"&lt;&gt;-1",kfold45_test_results!$A:$A,"5",kfold45_test_results!$C:$C,"irregular",kfold45_test_results!$D:$D,"3",kfold45_test_results!$O:$O,"0")</f>
        <v>0.80510014494167115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6965-EF2F-485A-BC45-215CAB3C0534}">
  <dimension ref="A1:N47"/>
  <sheetViews>
    <sheetView workbookViewId="0">
      <selection activeCell="D11" sqref="D11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29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AVERAGEIFS(kfold60_test_results!$M:$M,kfold60_test_results!$A:$A,"1",kfold60_test_results!$C:$C,"regular",kfold60_test_results!$D:$D,"1",kfold60_test_results!$O:$O,"1")</f>
        <v>0.99701065680522338</v>
      </c>
      <c r="E3" s="2">
        <f>AVERAGEIFS(kfold60_test_results!$N:$N,kfold60_test_results!$N:$N,"&lt;&gt;-1",kfold60_test_results!$A:$A,"1",kfold60_test_results!$C:$C,"regular",kfold60_test_results!$D:$D,"1",kfold60_test_results!$O:$O,"1")</f>
        <v>0.98965733392331001</v>
      </c>
      <c r="F3" s="2">
        <f>AVERAGEIFS(kfold60_test_results!$M:$M,kfold60_test_results!$A:$A,"1",kfold60_test_results!$C:$C,"regular",kfold60_test_results!$D:$D,"1",kfold60_test_results!$O:$O,"0")</f>
        <v>0.99185096287269658</v>
      </c>
      <c r="G3" s="7">
        <f>AVERAGEIFS(kfold60_test_results!$N:$N,kfold60_test_results!$N:$N,"&lt;&gt;-1",kfold60_test_results!$A:$A,"1",kfold60_test_results!$C:$C,"regular",kfold60_test_results!$D:$D,"1",kfold60_test_results!$O:$O,"0")</f>
        <v>0.97738137934854308</v>
      </c>
      <c r="I3" s="16" t="s">
        <v>18</v>
      </c>
      <c r="J3" s="16">
        <v>1</v>
      </c>
      <c r="K3" s="2">
        <f>AVERAGE(D3,D12,D21,D30,D39)</f>
        <v>1.0051225989231816</v>
      </c>
      <c r="L3" s="2">
        <f>AVERAGE(E3,E12,E21,E30,E39)</f>
        <v>0.98446032953016471</v>
      </c>
      <c r="M3" s="2">
        <f t="shared" ref="M3:N3" si="0">AVERAGE(F3,F12,F21,F30,F39)</f>
        <v>0.91019931084114047</v>
      </c>
      <c r="N3" s="2">
        <f t="shared" si="0"/>
        <v>0.95262923055216964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AVERAGEIFS(kfold60_test_results!$M:$M,kfold60_test_results!$A:$A,"1",kfold60_test_results!$C:$C,"regular",kfold60_test_results!$D:$D,"2",kfold60_test_results!$O:$O,"1")</f>
        <v>0.99964655748815323</v>
      </c>
      <c r="E4" s="2">
        <f>AVERAGEIFS(kfold60_test_results!$N:$N,kfold60_test_results!$N:$N,"&lt;&gt;-1",kfold60_test_results!$A:$A,"1",kfold60_test_results!$C:$C,"regular",kfold60_test_results!$D:$D,"2",kfold60_test_results!$O:$O,"1")</f>
        <v>0.98719761103792247</v>
      </c>
      <c r="F4" s="2">
        <f>AVERAGEIFS(kfold60_test_results!$M:$M,kfold60_test_results!$A:$A,"1",kfold60_test_results!$C:$C,"regular",kfold60_test_results!$D:$D,"2",kfold60_test_results!$O:$O,"0")</f>
        <v>0.99964088162706</v>
      </c>
      <c r="G4" s="7">
        <f>AVERAGEIFS(kfold60_test_results!$N:$N,kfold60_test_results!$N:$N,"&lt;&gt;-1",kfold60_test_results!$A:$A,"1",kfold60_test_results!$C:$C,"regular",kfold60_test_results!$D:$D,"2",kfold60_test_results!$O:$O,"0")</f>
        <v>0.97418391202798738</v>
      </c>
      <c r="I4" s="16" t="s">
        <v>18</v>
      </c>
      <c r="J4" s="16">
        <v>2</v>
      </c>
      <c r="K4" s="2">
        <f>AVERAGE(D4,D13,D22,D31,D40)</f>
        <v>0.99248620107727148</v>
      </c>
      <c r="L4" s="2">
        <f t="shared" ref="L4:N10" si="1">AVERAGE(E4,E13,E22,E31,E40)</f>
        <v>0.98163511918910995</v>
      </c>
      <c r="M4" s="2">
        <f t="shared" si="1"/>
        <v>0.96393458974888269</v>
      </c>
      <c r="N4" s="2">
        <f t="shared" si="1"/>
        <v>0.95898530096101608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AVERAGEIFS(kfold60_test_results!$M:$M,kfold60_test_results!$A:$A,"1",kfold60_test_results!$C:$C,"regular",kfold60_test_results!$D:$D,"3",kfold60_test_results!$O:$O,"1")</f>
        <v>0.99156751407619426</v>
      </c>
      <c r="E5" s="2">
        <f>AVERAGEIFS(kfold60_test_results!$N:$N,kfold60_test_results!$N:$N,"&lt;&gt;-1",kfold60_test_results!$A:$A,"1",kfold60_test_results!$C:$C,"regular",kfold60_test_results!$D:$D,"3",kfold60_test_results!$O:$O,"1")</f>
        <v>0.99190188160327841</v>
      </c>
      <c r="F5" s="2">
        <f>AVERAGEIFS(kfold60_test_results!$M:$M,kfold60_test_results!$A:$A,"1",kfold60_test_results!$C:$C,"regular",kfold60_test_results!$D:$D,"3",kfold60_test_results!$O:$O,"0")</f>
        <v>0.99651676625684293</v>
      </c>
      <c r="G5" s="7">
        <f>AVERAGEIFS(kfold60_test_results!$N:$N,kfold60_test_results!$N:$N,"&lt;&gt;-1",kfold60_test_results!$A:$A,"1",kfold60_test_results!$C:$C,"regular",kfold60_test_results!$D:$D,"3",kfold60_test_results!$O:$O,"0")</f>
        <v>0.99124773446049808</v>
      </c>
      <c r="I5" s="16" t="s">
        <v>18</v>
      </c>
      <c r="J5" s="16">
        <v>3</v>
      </c>
      <c r="K5" s="2">
        <f t="shared" ref="K5:K10" si="2">AVERAGE(D5,D14,D23,D32,D41)</f>
        <v>0.99260204757757209</v>
      </c>
      <c r="L5" s="2">
        <f t="shared" si="1"/>
        <v>0.99295897004765465</v>
      </c>
      <c r="M5" s="2">
        <f t="shared" si="1"/>
        <v>0.99464015382902671</v>
      </c>
      <c r="N5" s="2">
        <f t="shared" si="1"/>
        <v>0.9866702083469292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AVERAGEIFS(kfold60_test_results!$M:$M,kfold60_test_results!$A:$A,"1",kfold60_test_results!$C:$C,"semiregular",kfold60_test_results!$D:$D,"1",kfold60_test_results!$O:$O,"1")</f>
        <v>0.96436005772061328</v>
      </c>
      <c r="E6" s="2">
        <f>AVERAGEIFS(kfold60_test_results!$N:$N,kfold60_test_results!$N:$N,"&lt;&gt;-1",kfold60_test_results!$A:$A,"1",kfold60_test_results!$C:$C,"semiregular",kfold60_test_results!$D:$D,"1",kfold60_test_results!$O:$O,"1")</f>
        <v>0.89614858271282671</v>
      </c>
      <c r="F6" s="2">
        <f>AVERAGEIFS(kfold60_test_results!$M:$M,kfold60_test_results!$A:$A,"1",kfold60_test_results!$C:$C,"semiregular",kfold60_test_results!$D:$D,"1",kfold60_test_results!$O:$O,"0")</f>
        <v>0.95288669973600104</v>
      </c>
      <c r="G6" s="7">
        <f>AVERAGEIFS(kfold60_test_results!$N:$N,kfold60_test_results!$N:$N,"&lt;&gt;-1",kfold60_test_results!$A:$A,"1",kfold60_test_results!$C:$C,"semiregular",kfold60_test_results!$D:$D,"1",kfold60_test_results!$O:$O,"0")</f>
        <v>0.87897823228781713</v>
      </c>
      <c r="I6" s="16" t="s">
        <v>19</v>
      </c>
      <c r="J6" s="16">
        <v>1</v>
      </c>
      <c r="K6" s="2">
        <f t="shared" si="2"/>
        <v>0.9926165914123688</v>
      </c>
      <c r="L6" s="2">
        <f t="shared" si="1"/>
        <v>0.90001459508604853</v>
      </c>
      <c r="M6" s="2">
        <f t="shared" si="1"/>
        <v>0.96237045330876581</v>
      </c>
      <c r="N6" s="2">
        <f t="shared" si="1"/>
        <v>0.87937452881927791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AVERAGEIFS(kfold60_test_results!$M:$M,kfold60_test_results!$A:$A,"1",kfold60_test_results!$C:$C,"semiregular",kfold60_test_results!$D:$D,"2",kfold60_test_results!$O:$O,"1")</f>
        <v>0.98871002230670468</v>
      </c>
      <c r="E7" s="2">
        <f>AVERAGEIFS(kfold60_test_results!$N:$N,kfold60_test_results!$N:$N,"&lt;&gt;-1",kfold60_test_results!$A:$A,"1",kfold60_test_results!$C:$C,"semiregular",kfold60_test_results!$D:$D,"2",kfold60_test_results!$O:$O,"1")</f>
        <v>0.92149276148299231</v>
      </c>
      <c r="F7" s="2">
        <f>AVERAGEIFS(kfold60_test_results!$M:$M,kfold60_test_results!$A:$A,"1",kfold60_test_results!$C:$C,"semiregular",kfold60_test_results!$D:$D,"2",kfold60_test_results!$O:$O,"0")</f>
        <v>1.0022689343566131</v>
      </c>
      <c r="G7" s="7">
        <f>AVERAGEIFS(kfold60_test_results!$N:$N,kfold60_test_results!$N:$N,"&lt;&gt;-1",kfold60_test_results!$A:$A,"1",kfold60_test_results!$C:$C,"semiregular",kfold60_test_results!$D:$D,"2",kfold60_test_results!$O:$O,"0")</f>
        <v>0.90651689603794561</v>
      </c>
      <c r="I7" s="16" t="s">
        <v>19</v>
      </c>
      <c r="J7" s="16">
        <v>2</v>
      </c>
      <c r="K7" s="2">
        <f t="shared" si="2"/>
        <v>0.98297305919841327</v>
      </c>
      <c r="L7" s="2">
        <f t="shared" si="1"/>
        <v>0.91805083911394836</v>
      </c>
      <c r="M7" s="2">
        <f t="shared" si="1"/>
        <v>0.95884275586940559</v>
      </c>
      <c r="N7" s="2">
        <f t="shared" si="1"/>
        <v>0.89480548243733704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AVERAGEIFS(kfold60_test_results!$M:$M,kfold60_test_results!$A:$A,"1",kfold60_test_results!$C:$C,"semiregular",kfold60_test_results!$D:$D,"3",kfold60_test_results!$O:$O,"1")</f>
        <v>0.9996665840172293</v>
      </c>
      <c r="E8" s="2">
        <f>AVERAGEIFS(kfold60_test_results!$N:$N,kfold60_test_results!$N:$N,"&lt;&gt;-1",kfold60_test_results!$A:$A,"1",kfold60_test_results!$C:$C,"semiregular",kfold60_test_results!$D:$D,"3",kfold60_test_results!$O:$O,"1")</f>
        <v>0.9330295469203328</v>
      </c>
      <c r="F8" s="2">
        <f>AVERAGEIFS(kfold60_test_results!$M:$M,kfold60_test_results!$A:$A,"1",kfold60_test_results!$C:$C,"semiregular",kfold60_test_results!$D:$D,"3",kfold60_test_results!$O:$O,"0")</f>
        <v>1.0180978295977789</v>
      </c>
      <c r="G8" s="7">
        <f>AVERAGEIFS(kfold60_test_results!$N:$N,kfold60_test_results!$N:$N,"&lt;&gt;-1",kfold60_test_results!$A:$A,"1",kfold60_test_results!$C:$C,"semiregular",kfold60_test_results!$D:$D,"3",kfold60_test_results!$O:$O,"0")</f>
        <v>0.92991813887827846</v>
      </c>
      <c r="I8" s="16" t="s">
        <v>19</v>
      </c>
      <c r="J8" s="16">
        <v>3</v>
      </c>
      <c r="K8" s="2">
        <f t="shared" si="2"/>
        <v>1.0015852564591339</v>
      </c>
      <c r="L8" s="2">
        <f t="shared" si="1"/>
        <v>0.9324768716835512</v>
      </c>
      <c r="M8" s="2">
        <f t="shared" si="1"/>
        <v>0.99765568943426364</v>
      </c>
      <c r="N8" s="2">
        <f t="shared" si="1"/>
        <v>0.9245533019454385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AVERAGEIFS(kfold60_test_results!$M:$M,kfold60_test_results!$A:$A,"1",kfold60_test_results!$C:$C,"irregular",kfold60_test_results!$D:$D,"1",kfold60_test_results!$O:$O,"1")</f>
        <v>1.1593765443704509</v>
      </c>
      <c r="E9" s="2">
        <f>AVERAGEIFS(kfold60_test_results!$N:$N,kfold60_test_results!$N:$N,"&lt;&gt;-1",kfold60_test_results!$A:$A,"1",kfold60_test_results!$C:$C,"irregular",kfold60_test_results!$D:$D,"1",kfold60_test_results!$O:$O,"1")</f>
        <v>0.72981391264684137</v>
      </c>
      <c r="F9" s="2">
        <f>AVERAGEIFS(kfold60_test_results!$M:$M,kfold60_test_results!$A:$A,"1",kfold60_test_results!$C:$C,"irregular",kfold60_test_results!$D:$D,"1",kfold60_test_results!$O:$O,"0")</f>
        <v>1.1790137079057217</v>
      </c>
      <c r="G9" s="7">
        <f>AVERAGEIFS(kfold60_test_results!$N:$N,kfold60_test_results!$N:$N,"&lt;&gt;-1",kfold60_test_results!$A:$A,"1",kfold60_test_results!$C:$C,"irregular",kfold60_test_results!$D:$D,"1",kfold60_test_results!$O:$O,"0")</f>
        <v>0.66692352227650364</v>
      </c>
      <c r="I9" s="16" t="s">
        <v>20</v>
      </c>
      <c r="J9" s="16">
        <v>1</v>
      </c>
      <c r="K9" s="2">
        <f t="shared" si="2"/>
        <v>1.0110174257173601</v>
      </c>
      <c r="L9" s="2">
        <f t="shared" si="1"/>
        <v>0.69184990325636841</v>
      </c>
      <c r="M9" s="2">
        <f t="shared" si="1"/>
        <v>1.0314773681529834</v>
      </c>
      <c r="N9" s="2">
        <f t="shared" si="1"/>
        <v>0.63173923127479814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AVERAGEIFS(kfold60_test_results!$M:$M,kfold60_test_results!$A:$A,"1",kfold60_test_results!$C:$C,"irregular",kfold60_test_results!$D:$D,"2",kfold60_test_results!$O:$O,"1")</f>
        <v>1.0582330720965372</v>
      </c>
      <c r="E10" s="2">
        <f>AVERAGEIFS(kfold60_test_results!$N:$N,kfold60_test_results!$N:$N,"&lt;&gt;-1",kfold60_test_results!$A:$A,"1",kfold60_test_results!$C:$C,"irregular",kfold60_test_results!$D:$D,"2",kfold60_test_results!$O:$O,"1")</f>
        <v>0.83883345501488493</v>
      </c>
      <c r="F10" s="2">
        <f>AVERAGEIFS(kfold60_test_results!$M:$M,kfold60_test_results!$A:$A,"1",kfold60_test_results!$C:$C,"irregular",kfold60_test_results!$D:$D,"2",kfold60_test_results!$O:$O,"0")</f>
        <v>1.0659194404908829</v>
      </c>
      <c r="G10" s="7">
        <f>AVERAGEIFS(kfold60_test_results!$N:$N,kfold60_test_results!$N:$N,"&lt;&gt;-1",kfold60_test_results!$A:$A,"1",kfold60_test_results!$C:$C,"irregular",kfold60_test_results!$D:$D,"2",kfold60_test_results!$O:$O,"0")</f>
        <v>0.82633160824436924</v>
      </c>
      <c r="I10" s="16" t="s">
        <v>20</v>
      </c>
      <c r="J10" s="16">
        <v>2</v>
      </c>
      <c r="K10" s="2">
        <f t="shared" si="2"/>
        <v>0.9931674006917115</v>
      </c>
      <c r="L10" s="2">
        <f t="shared" si="1"/>
        <v>0.82111191956785168</v>
      </c>
      <c r="M10" s="2">
        <f t="shared" si="1"/>
        <v>0.96258158636065938</v>
      </c>
      <c r="N10" s="2">
        <f t="shared" si="1"/>
        <v>0.78046018350712676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AVERAGEIFS(kfold60_test_results!$M:$M,kfold60_test_results!$A:$A,"1",kfold60_test_results!$C:$C,"irregular",kfold60_test_results!$D:$D,"3",kfold60_test_results!$O:$O,"1")</f>
        <v>1.0028478896385549</v>
      </c>
      <c r="E11" s="10">
        <f>AVERAGEIFS(kfold60_test_results!$N:$N,kfold60_test_results!$N:$N,"&lt;&gt;-1",kfold60_test_results!$A:$A,"1",kfold60_test_results!$C:$C,"irregular",kfold60_test_results!$D:$D,"3",kfold60_test_results!$O:$O,"1")</f>
        <v>0.17191366611152967</v>
      </c>
      <c r="F11" s="10">
        <f>AVERAGEIFS(kfold60_test_results!$M:$M,kfold60_test_results!$A:$A,"1",kfold60_test_results!$C:$C,"irregular",kfold60_test_results!$D:$D,"3",kfold60_test_results!$O:$O,"0")</f>
        <v>0.84722277113941369</v>
      </c>
      <c r="G11" s="11">
        <f>AVERAGEIFS(kfold60_test_results!$N:$N,kfold60_test_results!$N:$N,"&lt;&gt;-1",kfold60_test_results!$A:$A,"1",kfold60_test_results!$C:$C,"irregular",kfold60_test_results!$D:$D,"3",kfold60_test_results!$O:$O,"0")</f>
        <v>0.1791185147728975</v>
      </c>
      <c r="I11" s="16" t="s">
        <v>20</v>
      </c>
      <c r="J11" s="16">
        <v>3</v>
      </c>
      <c r="K11" s="2">
        <f>AVERAGE(D11,D20,D29,D38,D47)</f>
        <v>0.96819531881576082</v>
      </c>
      <c r="L11" s="2">
        <f>AVERAGE(E11,E20,E29,E38,E47)</f>
        <v>0.70726433810875655</v>
      </c>
      <c r="M11" s="2">
        <f>AVERAGE(F11,F20,F29,F38,F47)</f>
        <v>0.93103400582876827</v>
      </c>
      <c r="N11" s="2">
        <f>AVERAGE(G11,G20,G29,G38,G47)</f>
        <v>0.70087063285854445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AVERAGEIFS(kfold60_test_results!$M:$M,kfold60_test_results!$A:$A,"2",kfold60_test_results!$C:$C,"regular",kfold60_test_results!$D:$D,"1",kfold60_test_results!$O:$O,"1")</f>
        <v>0.99910899794742802</v>
      </c>
      <c r="E12" s="2">
        <f>AVERAGEIFS(kfold60_test_results!$N:$N,kfold60_test_results!$N:$N,"&lt;&gt;-1",kfold60_test_results!$A:$A,"2",kfold60_test_results!$C:$C,"regular",kfold60_test_results!$D:$D,"1",kfold60_test_results!$O:$O,"1")</f>
        <v>0.98669483820791504</v>
      </c>
      <c r="F12" s="2">
        <f>AVERAGEIFS(kfold60_test_results!$M:$M,kfold60_test_results!$A:$A,"2",kfold60_test_results!$C:$C,"regular",kfold60_test_results!$D:$D,"1",kfold60_test_results!$O:$O,"0")</f>
        <v>0.83305153640605789</v>
      </c>
      <c r="G12" s="7">
        <f>AVERAGEIFS(kfold60_test_results!$N:$N,kfold60_test_results!$N:$N,"&lt;&gt;-1",kfold60_test_results!$A:$A,"2",kfold60_test_results!$C:$C,"regular",kfold60_test_results!$D:$D,"1",kfold60_test_results!$O:$O,"0")</f>
        <v>0.98645391342645006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AVERAGEIFS(kfold60_test_results!$M:$M,kfold60_test_results!$A:$A,"2",kfold60_test_results!$C:$C,"regular",kfold60_test_results!$D:$D,"2",kfold60_test_results!$O:$O,"1")</f>
        <v>0.98498089308663828</v>
      </c>
      <c r="E13" s="2">
        <f>AVERAGEIFS(kfold60_test_results!$N:$N,kfold60_test_results!$N:$N,"&lt;&gt;-1",kfold60_test_results!$A:$A,"2",kfold60_test_results!$C:$C,"regular",kfold60_test_results!$D:$D,"2",kfold60_test_results!$O:$O,"1")</f>
        <v>0.98236159969081049</v>
      </c>
      <c r="F13" s="2">
        <f>AVERAGEIFS(kfold60_test_results!$M:$M,kfold60_test_results!$A:$A,"2",kfold60_test_results!$C:$C,"regular",kfold60_test_results!$D:$D,"2",kfold60_test_results!$O:$O,"0")</f>
        <v>0.87091486257528816</v>
      </c>
      <c r="G13" s="7">
        <f>AVERAGEIFS(kfold60_test_results!$N:$N,kfold60_test_results!$N:$N,"&lt;&gt;-1",kfold60_test_results!$A:$A,"2",kfold60_test_results!$C:$C,"regular",kfold60_test_results!$D:$D,"2",kfold60_test_results!$O:$O,"0")</f>
        <v>0.91488419329823001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AVERAGEIFS(kfold60_test_results!$M:$M,kfold60_test_results!$A:$A,"2",kfold60_test_results!$C:$C,"regular",kfold60_test_results!$D:$D,"3",kfold60_test_results!$O:$O,"1")</f>
        <v>0.98326039514271191</v>
      </c>
      <c r="E14" s="2">
        <f>AVERAGEIFS(kfold60_test_results!$N:$N,kfold60_test_results!$N:$N,"&lt;&gt;-1",kfold60_test_results!$A:$A,"2",kfold60_test_results!$C:$C,"regular",kfold60_test_results!$D:$D,"3",kfold60_test_results!$O:$O,"1")</f>
        <v>0.99038494583515113</v>
      </c>
      <c r="F14" s="2">
        <f>AVERAGEIFS(kfold60_test_results!$M:$M,kfold60_test_results!$A:$A,"2",kfold60_test_results!$C:$C,"regular",kfold60_test_results!$D:$D,"3",kfold60_test_results!$O:$O,"0")</f>
        <v>0.97928147140324029</v>
      </c>
      <c r="G14" s="7">
        <f>AVERAGEIFS(kfold60_test_results!$N:$N,kfold60_test_results!$N:$N,"&lt;&gt;-1",kfold60_test_results!$A:$A,"2",kfold60_test_results!$C:$C,"regular",kfold60_test_results!$D:$D,"3",kfold60_test_results!$O:$O,"0")</f>
        <v>0.98791937604167357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AVERAGEIFS(kfold60_test_results!$M:$M,kfold60_test_results!$A:$A,"2",kfold60_test_results!$C:$C,"semiregular",kfold60_test_results!$D:$D,"1",kfold60_test_results!$O:$O,"1")</f>
        <v>1.0247414185461621</v>
      </c>
      <c r="E15" s="2">
        <f>AVERAGEIFS(kfold60_test_results!$N:$N,kfold60_test_results!$N:$N,"&lt;&gt;-1",kfold60_test_results!$A:$A,"2",kfold60_test_results!$C:$C,"semiregular",kfold60_test_results!$D:$D,"1",kfold60_test_results!$O:$O,"1")</f>
        <v>0.90452959076883754</v>
      </c>
      <c r="F15" s="2">
        <f>AVERAGEIFS(kfold60_test_results!$M:$M,kfold60_test_results!$A:$A,"2",kfold60_test_results!$C:$C,"semiregular",kfold60_test_results!$D:$D,"1",kfold60_test_results!$O:$O,"0")</f>
        <v>1.0354119807820907</v>
      </c>
      <c r="G15" s="7">
        <f>AVERAGEIFS(kfold60_test_results!$N:$N,kfold60_test_results!$N:$N,"&lt;&gt;-1",kfold60_test_results!$A:$A,"2",kfold60_test_results!$C:$C,"semiregular",kfold60_test_results!$D:$D,"1",kfold60_test_results!$O:$O,"0")</f>
        <v>0.8992139220532005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AVERAGEIFS(kfold60_test_results!$M:$M,kfold60_test_results!$A:$A,"2",kfold60_test_results!$C:$C,"semiregular",kfold60_test_results!$D:$D,"2",kfold60_test_results!$O:$O,"1")</f>
        <v>0.97760487822438058</v>
      </c>
      <c r="E16" s="2">
        <f>AVERAGEIFS(kfold60_test_results!$N:$N,kfold60_test_results!$N:$N,"&lt;&gt;-1",kfold60_test_results!$A:$A,"2",kfold60_test_results!$C:$C,"semiregular",kfold60_test_results!$D:$D,"2",kfold60_test_results!$O:$O,"1")</f>
        <v>0.91937515382031576</v>
      </c>
      <c r="F16" s="2">
        <f>AVERAGEIFS(kfold60_test_results!$M:$M,kfold60_test_results!$A:$A,"2",kfold60_test_results!$C:$C,"semiregular",kfold60_test_results!$D:$D,"2",kfold60_test_results!$O:$O,"0")</f>
        <v>0.96027578969072369</v>
      </c>
      <c r="G16" s="7">
        <f>AVERAGEIFS(kfold60_test_results!$N:$N,kfold60_test_results!$N:$N,"&lt;&gt;-1",kfold60_test_results!$A:$A,"2",kfold60_test_results!$C:$C,"semiregular",kfold60_test_results!$D:$D,"2",kfold60_test_results!$O:$O,"0")</f>
        <v>0.89994164596942439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AVERAGEIFS(kfold60_test_results!$M:$M,kfold60_test_results!$A:$A,"2",kfold60_test_results!$C:$C,"semiregular",kfold60_test_results!$D:$D,"3",kfold60_test_results!$O:$O,"1")</f>
        <v>1.0087078892903845</v>
      </c>
      <c r="E17" s="2">
        <f>AVERAGEIFS(kfold60_test_results!$N:$N,kfold60_test_results!$N:$N,"&lt;&gt;-1",kfold60_test_results!$A:$A,"2",kfold60_test_results!$C:$C,"semiregular",kfold60_test_results!$D:$D,"3",kfold60_test_results!$O:$O,"1")</f>
        <v>0.93248659076853002</v>
      </c>
      <c r="F17" s="2">
        <f>AVERAGEIFS(kfold60_test_results!$M:$M,kfold60_test_results!$A:$A,"2",kfold60_test_results!$C:$C,"semiregular",kfold60_test_results!$D:$D,"3",kfold60_test_results!$O:$O,"0")</f>
        <v>1.0067563059058557</v>
      </c>
      <c r="G17" s="7">
        <f>AVERAGEIFS(kfold60_test_results!$N:$N,kfold60_test_results!$N:$N,"&lt;&gt;-1",kfold60_test_results!$A:$A,"2",kfold60_test_results!$C:$C,"semiregular",kfold60_test_results!$D:$D,"3",kfold60_test_results!$O:$O,"0")</f>
        <v>0.92833634051538816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AVERAGEIFS(kfold60_test_results!$M:$M,kfold60_test_results!$A:$A,"2",kfold60_test_results!$C:$C,"irregular",kfold60_test_results!$D:$D,"1",kfold60_test_results!$O:$O,"1")</f>
        <v>0.91850937906159658</v>
      </c>
      <c r="E18" s="2">
        <f>AVERAGEIFS(kfold60_test_results!$N:$N,kfold60_test_results!$N:$N,"&lt;&gt;-1",kfold60_test_results!$A:$A,"2",kfold60_test_results!$C:$C,"irregular",kfold60_test_results!$D:$D,"1",kfold60_test_results!$O:$O,"1")</f>
        <v>0.65824332488855108</v>
      </c>
      <c r="F18" s="2">
        <f>AVERAGEIFS(kfold60_test_results!$M:$M,kfold60_test_results!$A:$A,"2",kfold60_test_results!$C:$C,"irregular",kfold60_test_results!$D:$D,"1",kfold60_test_results!$O:$O,"0")</f>
        <v>0.909618283876652</v>
      </c>
      <c r="G18" s="7">
        <f>AVERAGEIFS(kfold60_test_results!$N:$N,kfold60_test_results!$N:$N,"&lt;&gt;-1",kfold60_test_results!$A:$A,"2",kfold60_test_results!$C:$C,"irregular",kfold60_test_results!$D:$D,"1",kfold60_test_results!$O:$O,"0")</f>
        <v>0.62815709604154057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AVERAGEIFS(kfold60_test_results!$M:$M,kfold60_test_results!$A:$A,"2",kfold60_test_results!$C:$C,"irregular",kfold60_test_results!$D:$D,"2",kfold60_test_results!$O:$O,"1")</f>
        <v>1.0168729437883866</v>
      </c>
      <c r="E19" s="2">
        <f>AVERAGEIFS(kfold60_test_results!$N:$N,kfold60_test_results!$N:$N,"&lt;&gt;-1",kfold60_test_results!$A:$A,"2",kfold60_test_results!$C:$C,"irregular",kfold60_test_results!$D:$D,"2",kfold60_test_results!$O:$O,"1")</f>
        <v>0.82223414548049056</v>
      </c>
      <c r="F19" s="2">
        <f>AVERAGEIFS(kfold60_test_results!$M:$M,kfold60_test_results!$A:$A,"2",kfold60_test_results!$C:$C,"irregular",kfold60_test_results!$D:$D,"2",kfold60_test_results!$O:$O,"0")</f>
        <v>0.97137511957485489</v>
      </c>
      <c r="G19" s="7">
        <f>AVERAGEIFS(kfold60_test_results!$N:$N,kfold60_test_results!$N:$N,"&lt;&gt;-1",kfold60_test_results!$A:$A,"2",kfold60_test_results!$C:$C,"irregular",kfold60_test_results!$D:$D,"2",kfold60_test_results!$O:$O,"0")</f>
        <v>0.81562497471245543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AVERAGEIFS(kfold60_test_results!$M:$M,kfold60_test_results!$A:$A,"2",kfold60_test_results!$C:$C,"irregular",kfold60_test_results!$D:$D,"3",kfold60_test_results!$O:$O,"1")</f>
        <v>0.93423139120336718</v>
      </c>
      <c r="E20" s="10">
        <f>AVERAGEIFS(kfold60_test_results!$N:$N,kfold60_test_results!$N:$N,"&lt;&gt;-1",kfold60_test_results!$A:$A,"2",kfold60_test_results!$C:$C,"irregular",kfold60_test_results!$D:$D,"3",kfold60_test_results!$O:$O,"1")</f>
        <v>0.82858116295925133</v>
      </c>
      <c r="F20" s="10">
        <f>AVERAGEIFS(kfold60_test_results!$M:$M,kfold60_test_results!$A:$A,"2",kfold60_test_results!$C:$C,"irregular",kfold60_test_results!$D:$D,"3",kfold60_test_results!$O:$O,"0")</f>
        <v>0.93181707828975446</v>
      </c>
      <c r="G20" s="11">
        <f>AVERAGEIFS(kfold60_test_results!$N:$N,kfold60_test_results!$N:$N,"&lt;&gt;-1",kfold60_test_results!$A:$A,"2",kfold60_test_results!$C:$C,"irregular",kfold60_test_results!$D:$D,"3",kfold60_test_results!$O:$O,"0")</f>
        <v>0.83079761559174925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AVERAGEIFS(kfold60_test_results!$M:$M,kfold60_test_results!$A:$A,"3",kfold60_test_results!$C:$C,"regular",kfold60_test_results!$D:$D,"1",kfold60_test_results!$O:$O,"1")</f>
        <v>0.99593889312073669</v>
      </c>
      <c r="E21" s="14">
        <f>AVERAGEIFS(kfold60_test_results!$N:$N,kfold60_test_results!$N:$N,"&lt;&gt;-1",kfold60_test_results!$A:$A,"3",kfold60_test_results!$C:$C,"regular",kfold60_test_results!$D:$D,"1",kfold60_test_results!$O:$O,"1")</f>
        <v>0.98926220015742683</v>
      </c>
      <c r="F21" s="14">
        <f>AVERAGEIFS(kfold60_test_results!$M:$M,kfold60_test_results!$A:$A,"3",kfold60_test_results!$C:$C,"regular",kfold60_test_results!$D:$D,"1",kfold60_test_results!$O:$O,"0")</f>
        <v>0.68254285717080077</v>
      </c>
      <c r="G21" s="15">
        <f>AVERAGEIFS(kfold60_test_results!$N:$N,kfold60_test_results!$N:$N,"&lt;&gt;-1",kfold60_test_results!$A:$A,"3",kfold60_test_results!$C:$C,"regular",kfold60_test_results!$D:$D,"1",kfold60_test_results!$O:$O,"0")</f>
        <v>0.86858518874932145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AVERAGEIFS(kfold60_test_results!$M:$M,kfold60_test_results!$A:$A,"3",kfold60_test_results!$C:$C,"regular",kfold60_test_results!$D:$D,"2",kfold60_test_results!$O:$O,"1")</f>
        <v>0.99531204541073048</v>
      </c>
      <c r="E22" s="2">
        <f>AVERAGEIFS(kfold60_test_results!$N:$N,kfold60_test_results!$N:$N,"&lt;&gt;-1",kfold60_test_results!$A:$A,"3",kfold60_test_results!$C:$C,"regular",kfold60_test_results!$D:$D,"2",kfold60_test_results!$O:$O,"1")</f>
        <v>0.98306282249946519</v>
      </c>
      <c r="F22" s="2">
        <f>AVERAGEIFS(kfold60_test_results!$M:$M,kfold60_test_results!$A:$A,"3",kfold60_test_results!$C:$C,"regular",kfold60_test_results!$D:$D,"2",kfold60_test_results!$O:$O,"0")</f>
        <v>1.0163396945900753</v>
      </c>
      <c r="G22" s="7">
        <f>AVERAGEIFS(kfold60_test_results!$N:$N,kfold60_test_results!$N:$N,"&lt;&gt;-1",kfold60_test_results!$A:$A,"3",kfold60_test_results!$C:$C,"regular",kfold60_test_results!$D:$D,"2",kfold60_test_results!$O:$O,"0")</f>
        <v>0.98313856377995323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AVERAGEIFS(kfold60_test_results!$M:$M,kfold60_test_results!$A:$A,"3",kfold60_test_results!$C:$C,"regular",kfold60_test_results!$D:$D,"3",kfold60_test_results!$O:$O,"1")</f>
        <v>0.98840468855820907</v>
      </c>
      <c r="E23" s="2">
        <f>AVERAGEIFS(kfold60_test_results!$N:$N,kfold60_test_results!$N:$N,"&lt;&gt;-1",kfold60_test_results!$A:$A,"3",kfold60_test_results!$C:$C,"regular",kfold60_test_results!$D:$D,"3",kfold60_test_results!$O:$O,"1")</f>
        <v>0.99189901320450069</v>
      </c>
      <c r="F23" s="2">
        <f>AVERAGEIFS(kfold60_test_results!$M:$M,kfold60_test_results!$A:$A,"3",kfold60_test_results!$C:$C,"regular",kfold60_test_results!$D:$D,"3",kfold60_test_results!$O:$O,"0")</f>
        <v>1.0019284612430583</v>
      </c>
      <c r="G23" s="7">
        <f>AVERAGEIFS(kfold60_test_results!$N:$N,kfold60_test_results!$N:$N,"&lt;&gt;-1",kfold60_test_results!$A:$A,"3",kfold60_test_results!$C:$C,"regular",kfold60_test_results!$D:$D,"3",kfold60_test_results!$O:$O,"0")</f>
        <v>0.99349490497197757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AVERAGEIFS(kfold60_test_results!$M:$M,kfold60_test_results!$A:$A,"3",kfold60_test_results!$C:$C,"semiregular",kfold60_test_results!$D:$D,"1",kfold60_test_results!$O:$O,"1")</f>
        <v>0.99239655154047857</v>
      </c>
      <c r="E24" s="2">
        <f>AVERAGEIFS(kfold60_test_results!$N:$N,kfold60_test_results!$N:$N,"&lt;&gt;-1",kfold60_test_results!$A:$A,"3",kfold60_test_results!$C:$C,"semiregular",kfold60_test_results!$D:$D,"1",kfold60_test_results!$O:$O,"1")</f>
        <v>0.89619974872499875</v>
      </c>
      <c r="F24" s="2">
        <f>AVERAGEIFS(kfold60_test_results!$M:$M,kfold60_test_results!$A:$A,"3",kfold60_test_results!$C:$C,"semiregular",kfold60_test_results!$D:$D,"1",kfold60_test_results!$O:$O,"0")</f>
        <v>0.86177420279159644</v>
      </c>
      <c r="G24" s="7">
        <f>AVERAGEIFS(kfold60_test_results!$N:$N,kfold60_test_results!$N:$N,"&lt;&gt;-1",kfold60_test_results!$A:$A,"3",kfold60_test_results!$C:$C,"semiregular",kfold60_test_results!$D:$D,"1",kfold60_test_results!$O:$O,"0")</f>
        <v>0.84845095229776024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AVERAGEIFS(kfold60_test_results!$M:$M,kfold60_test_results!$A:$A,"3",kfold60_test_results!$C:$C,"semiregular",kfold60_test_results!$D:$D,"2",kfold60_test_results!$O:$O,"1")</f>
        <v>1.0076020609168712</v>
      </c>
      <c r="E25" s="2">
        <f>AVERAGEIFS(kfold60_test_results!$N:$N,kfold60_test_results!$N:$N,"&lt;&gt;-1",kfold60_test_results!$A:$A,"3",kfold60_test_results!$C:$C,"semiregular",kfold60_test_results!$D:$D,"2",kfold60_test_results!$O:$O,"1")</f>
        <v>0.92113417458159674</v>
      </c>
      <c r="F25" s="2">
        <f>AVERAGEIFS(kfold60_test_results!$M:$M,kfold60_test_results!$A:$A,"3",kfold60_test_results!$C:$C,"semiregular",kfold60_test_results!$D:$D,"2",kfold60_test_results!$O:$O,"0")</f>
        <v>1.0217287401975905</v>
      </c>
      <c r="G25" s="7">
        <f>AVERAGEIFS(kfold60_test_results!$N:$N,kfold60_test_results!$N:$N,"&lt;&gt;-1",kfold60_test_results!$A:$A,"3",kfold60_test_results!$C:$C,"semiregular",kfold60_test_results!$D:$D,"2",kfold60_test_results!$O:$O,"0")</f>
        <v>0.93176385913858317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AVERAGEIFS(kfold60_test_results!$M:$M,kfold60_test_results!$A:$A,"3",kfold60_test_results!$C:$C,"semiregular",kfold60_test_results!$D:$D,"3",kfold60_test_results!$O:$O,"1")</f>
        <v>0.97304895281908454</v>
      </c>
      <c r="E26" s="2">
        <f>AVERAGEIFS(kfold60_test_results!$N:$N,kfold60_test_results!$N:$N,"&lt;&gt;-1",kfold60_test_results!$A:$A,"3",kfold60_test_results!$C:$C,"semiregular",kfold60_test_results!$D:$D,"3",kfold60_test_results!$O:$O,"1")</f>
        <v>0.92712715852044658</v>
      </c>
      <c r="F26" s="2">
        <f>AVERAGEIFS(kfold60_test_results!$M:$M,kfold60_test_results!$A:$A,"3",kfold60_test_results!$C:$C,"semiregular",kfold60_test_results!$D:$D,"3",kfold60_test_results!$O:$O,"0")</f>
        <v>0.95438846510245534</v>
      </c>
      <c r="G26" s="7">
        <f>AVERAGEIFS(kfold60_test_results!$N:$N,kfold60_test_results!$N:$N,"&lt;&gt;-1",kfold60_test_results!$A:$A,"3",kfold60_test_results!$C:$C,"semiregular",kfold60_test_results!$D:$D,"3",kfold60_test_results!$O:$O,"0")</f>
        <v>0.92761844664753168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AVERAGEIFS(kfold60_test_results!$M:$M,kfold60_test_results!$A:$A,"3",kfold60_test_results!$C:$C,"irregular",kfold60_test_results!$D:$D,"1",kfold60_test_results!$O:$O,"1")</f>
        <v>0.96720131605510151</v>
      </c>
      <c r="E27" s="2">
        <f>AVERAGEIFS(kfold60_test_results!$N:$N,kfold60_test_results!$N:$N,"&lt;&gt;-1",kfold60_test_results!$A:$A,"3",kfold60_test_results!$C:$C,"irregular",kfold60_test_results!$D:$D,"1",kfold60_test_results!$O:$O,"1")</f>
        <v>0.68551717890605346</v>
      </c>
      <c r="F27" s="2">
        <f>AVERAGEIFS(kfold60_test_results!$M:$M,kfold60_test_results!$A:$A,"3",kfold60_test_results!$C:$C,"irregular",kfold60_test_results!$D:$D,"1",kfold60_test_results!$O:$O,"0")</f>
        <v>1.0120485370115073</v>
      </c>
      <c r="G27" s="7">
        <f>AVERAGEIFS(kfold60_test_results!$N:$N,kfold60_test_results!$N:$N,"&lt;&gt;-1",kfold60_test_results!$A:$A,"3",kfold60_test_results!$C:$C,"irregular",kfold60_test_results!$D:$D,"1",kfold60_test_results!$O:$O,"0")</f>
        <v>0.56247352826557728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AVERAGEIFS(kfold60_test_results!$M:$M,kfold60_test_results!$A:$A,"3",kfold60_test_results!$C:$C,"irregular",kfold60_test_results!$D:$D,"2",kfold60_test_results!$O:$O,"1")</f>
        <v>0.91590119227072408</v>
      </c>
      <c r="E28" s="2">
        <f>AVERAGEIFS(kfold60_test_results!$N:$N,kfold60_test_results!$N:$N,"&lt;&gt;-1",kfold60_test_results!$A:$A,"3",kfold60_test_results!$C:$C,"irregular",kfold60_test_results!$D:$D,"2",kfold60_test_results!$O:$O,"1")</f>
        <v>0.8062949730386707</v>
      </c>
      <c r="F28" s="2">
        <f>AVERAGEIFS(kfold60_test_results!$M:$M,kfold60_test_results!$A:$A,"3",kfold60_test_results!$C:$C,"irregular",kfold60_test_results!$D:$D,"2",kfold60_test_results!$O:$O,"0")</f>
        <v>0.95429554778187775</v>
      </c>
      <c r="G28" s="7">
        <f>AVERAGEIFS(kfold60_test_results!$N:$N,kfold60_test_results!$N:$N,"&lt;&gt;-1",kfold60_test_results!$A:$A,"3",kfold60_test_results!$C:$C,"irregular",kfold60_test_results!$D:$D,"2",kfold60_test_results!$O:$O,"0")</f>
        <v>0.79615378211496335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AVERAGEIFS(kfold60_test_results!$M:$M,kfold60_test_results!$A:$A,"3",kfold60_test_results!$C:$C,"irregular",kfold60_test_results!$D:$D,"3",kfold60_test_results!$O:$O,"1")</f>
        <v>1.0060012466247215</v>
      </c>
      <c r="E29" s="10">
        <f>AVERAGEIFS(kfold60_test_results!$N:$N,kfold60_test_results!$N:$N,"&lt;&gt;-1",kfold60_test_results!$A:$A,"3",kfold60_test_results!$C:$C,"irregular",kfold60_test_results!$D:$D,"3",kfold60_test_results!$O:$O,"1")</f>
        <v>0.84863477677168342</v>
      </c>
      <c r="F29" s="10">
        <f>AVERAGEIFS(kfold60_test_results!$M:$M,kfold60_test_results!$A:$A,"3",kfold60_test_results!$C:$C,"irregular",kfold60_test_results!$D:$D,"3",kfold60_test_results!$O:$O,"0")</f>
        <v>0.98282517930280788</v>
      </c>
      <c r="G29" s="11">
        <f>AVERAGEIFS(kfold60_test_results!$N:$N,kfold60_test_results!$N:$N,"&lt;&gt;-1",kfold60_test_results!$A:$A,"3",kfold60_test_results!$C:$C,"irregular",kfold60_test_results!$D:$D,"3",kfold60_test_results!$O:$O,"0")</f>
        <v>0.85785686539279282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AVERAGEIFS(kfold60_test_results!$M:$M,kfold60_test_results!$A:$A,"4",kfold60_test_results!$C:$C,"regular",kfold60_test_results!$D:$D,"1",kfold60_test_results!$O:$O,"1")</f>
        <v>1.0360606726859316</v>
      </c>
      <c r="E30" s="14">
        <f>AVERAGEIFS(kfold60_test_results!$N:$N,kfold60_test_results!$N:$N,"&lt;&gt;-1",kfold60_test_results!$A:$A,"4",kfold60_test_results!$C:$C,"regular",kfold60_test_results!$D:$D,"1",kfold60_test_results!$O:$O,"1")</f>
        <v>0.97882998784845598</v>
      </c>
      <c r="F30" s="14">
        <f>AVERAGEIFS(kfold60_test_results!$M:$M,kfold60_test_results!$A:$A,"4",kfold60_test_results!$C:$C,"regular",kfold60_test_results!$D:$D,"1",kfold60_test_results!$O:$O,"0")</f>
        <v>1.0325557004350336</v>
      </c>
      <c r="G30" s="15">
        <f>AVERAGEIFS(kfold60_test_results!$N:$N,kfold60_test_results!$N:$N,"&lt;&gt;-1",kfold60_test_results!$A:$A,"4",kfold60_test_results!$C:$C,"regular",kfold60_test_results!$D:$D,"1",kfold60_test_results!$O:$O,"0")</f>
        <v>0.96115026024930239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AVERAGEIFS(kfold60_test_results!$M:$M,kfold60_test_results!$A:$A,"4",kfold60_test_results!$C:$C,"regular",kfold60_test_results!$D:$D,"2",kfold60_test_results!$O:$O,"1")</f>
        <v>0.99632589656970405</v>
      </c>
      <c r="E31" s="2">
        <f>AVERAGEIFS(kfold60_test_results!$N:$N,kfold60_test_results!$N:$N,"&lt;&gt;-1",kfold60_test_results!$A:$A,"4",kfold60_test_results!$C:$C,"regular",kfold60_test_results!$D:$D,"2",kfold60_test_results!$O:$O,"1")</f>
        <v>0.97580885059165368</v>
      </c>
      <c r="F31" s="2">
        <f>AVERAGEIFS(kfold60_test_results!$M:$M,kfold60_test_results!$A:$A,"4",kfold60_test_results!$C:$C,"regular",kfold60_test_results!$D:$D,"2",kfold60_test_results!$O:$O,"0")</f>
        <v>0.96108969651520282</v>
      </c>
      <c r="G31" s="7">
        <f>AVERAGEIFS(kfold60_test_results!$N:$N,kfold60_test_results!$N:$N,"&lt;&gt;-1",kfold60_test_results!$A:$A,"4",kfold60_test_results!$C:$C,"regular",kfold60_test_results!$D:$D,"2",kfold60_test_results!$O:$O,"0")</f>
        <v>0.95000828148906402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AVERAGEIFS(kfold60_test_results!$M:$M,kfold60_test_results!$A:$A,"4",kfold60_test_results!$C:$C,"regular",kfold60_test_results!$D:$D,"3",kfold60_test_results!$O:$O,"1")</f>
        <v>0.9979262235587677</v>
      </c>
      <c r="E32" s="2">
        <f>AVERAGEIFS(kfold60_test_results!$N:$N,kfold60_test_results!$N:$N,"&lt;&gt;-1",kfold60_test_results!$A:$A,"4",kfold60_test_results!$C:$C,"regular",kfold60_test_results!$D:$D,"3",kfold60_test_results!$O:$O,"1")</f>
        <v>0.99523868410357641</v>
      </c>
      <c r="F32" s="2">
        <f>AVERAGEIFS(kfold60_test_results!$M:$M,kfold60_test_results!$A:$A,"4",kfold60_test_results!$C:$C,"regular",kfold60_test_results!$D:$D,"3",kfold60_test_results!$O:$O,"0")</f>
        <v>0.98753674651623768</v>
      </c>
      <c r="G32" s="7">
        <f>AVERAGEIFS(kfold60_test_results!$N:$N,kfold60_test_results!$N:$N,"&lt;&gt;-1",kfold60_test_results!$A:$A,"4",kfold60_test_results!$C:$C,"regular",kfold60_test_results!$D:$D,"3",kfold60_test_results!$O:$O,"0")</f>
        <v>0.98735893144866527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AVERAGEIFS(kfold60_test_results!$M:$M,kfold60_test_results!$A:$A,"4",kfold60_test_results!$C:$C,"semiregular",kfold60_test_results!$D:$D,"1",kfold60_test_results!$O:$O,"1")</f>
        <v>0.98376032584092121</v>
      </c>
      <c r="E33" s="2">
        <f>AVERAGEIFS(kfold60_test_results!$N:$N,kfold60_test_results!$N:$N,"&lt;&gt;-1",kfold60_test_results!$A:$A,"4",kfold60_test_results!$C:$C,"semiregular",kfold60_test_results!$D:$D,"1",kfold60_test_results!$O:$O,"1")</f>
        <v>0.90204706612938612</v>
      </c>
      <c r="F33" s="2">
        <f>AVERAGEIFS(kfold60_test_results!$M:$M,kfold60_test_results!$A:$A,"4",kfold60_test_results!$C:$C,"semiregular",kfold60_test_results!$D:$D,"1",kfold60_test_results!$O:$O,"0")</f>
        <v>0.99665627928034439</v>
      </c>
      <c r="G33" s="7">
        <f>AVERAGEIFS(kfold60_test_results!$N:$N,kfold60_test_results!$N:$N,"&lt;&gt;-1",kfold60_test_results!$A:$A,"4",kfold60_test_results!$C:$C,"semiregular",kfold60_test_results!$D:$D,"1",kfold60_test_results!$O:$O,"0")</f>
        <v>0.88727272690178383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AVERAGEIFS(kfold60_test_results!$M:$M,kfold60_test_results!$A:$A,"4",kfold60_test_results!$C:$C,"semiregular",kfold60_test_results!$D:$D,"2",kfold60_test_results!$O:$O,"1")</f>
        <v>0.95181448110228051</v>
      </c>
      <c r="E34" s="2">
        <f>AVERAGEIFS(kfold60_test_results!$N:$N,kfold60_test_results!$N:$N,"&lt;&gt;-1",kfold60_test_results!$A:$A,"4",kfold60_test_results!$C:$C,"semiregular",kfold60_test_results!$D:$D,"2",kfold60_test_results!$O:$O,"1")</f>
        <v>0.91124248613152004</v>
      </c>
      <c r="F34" s="2">
        <f>AVERAGEIFS(kfold60_test_results!$M:$M,kfold60_test_results!$A:$A,"4",kfold60_test_results!$C:$C,"semiregular",kfold60_test_results!$D:$D,"2",kfold60_test_results!$O:$O,"0")</f>
        <v>0.83766322921569303</v>
      </c>
      <c r="G34" s="7">
        <f>AVERAGEIFS(kfold60_test_results!$N:$N,kfold60_test_results!$N:$N,"&lt;&gt;-1",kfold60_test_results!$A:$A,"4",kfold60_test_results!$C:$C,"semiregular",kfold60_test_results!$D:$D,"2",kfold60_test_results!$O:$O,"0")</f>
        <v>0.82276276866502196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AVERAGEIFS(kfold60_test_results!$M:$M,kfold60_test_results!$A:$A,"4",kfold60_test_results!$C:$C,"semiregular",kfold60_test_results!$D:$D,"3",kfold60_test_results!$O:$O,"1")</f>
        <v>1.0153655156426244</v>
      </c>
      <c r="E35" s="2">
        <f>AVERAGEIFS(kfold60_test_results!$N:$N,kfold60_test_results!$N:$N,"&lt;&gt;-1",kfold60_test_results!$A:$A,"4",kfold60_test_results!$C:$C,"semiregular",kfold60_test_results!$D:$D,"3",kfold60_test_results!$O:$O,"1")</f>
        <v>0.9365535912709565</v>
      </c>
      <c r="F35" s="2">
        <f>AVERAGEIFS(kfold60_test_results!$M:$M,kfold60_test_results!$A:$A,"4",kfold60_test_results!$C:$C,"semiregular",kfold60_test_results!$D:$D,"3",kfold60_test_results!$O:$O,"0")</f>
        <v>1.0279636116084199</v>
      </c>
      <c r="G35" s="7">
        <f>AVERAGEIFS(kfold60_test_results!$N:$N,kfold60_test_results!$N:$N,"&lt;&gt;-1",kfold60_test_results!$A:$A,"4",kfold60_test_results!$C:$C,"semiregular",kfold60_test_results!$D:$D,"3",kfold60_test_results!$O:$O,"0")</f>
        <v>0.91894247338114055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AVERAGEIFS(kfold60_test_results!$M:$M,kfold60_test_results!$A:$A,"4",kfold60_test_results!$C:$C,"irregular",kfold60_test_results!$D:$D,"1",kfold60_test_results!$O:$O,"1")</f>
        <v>0.96037325289263809</v>
      </c>
      <c r="E36" s="2">
        <f>AVERAGEIFS(kfold60_test_results!$N:$N,kfold60_test_results!$N:$N,"&lt;&gt;-1",kfold60_test_results!$A:$A,"4",kfold60_test_results!$C:$C,"irregular",kfold60_test_results!$D:$D,"1",kfold60_test_results!$O:$O,"1")</f>
        <v>0.68100043977372848</v>
      </c>
      <c r="F36" s="2">
        <f>AVERAGEIFS(kfold60_test_results!$M:$M,kfold60_test_results!$A:$A,"4",kfold60_test_results!$C:$C,"irregular",kfold60_test_results!$D:$D,"1",kfold60_test_results!$O:$O,"0")</f>
        <v>0.91970561953976215</v>
      </c>
      <c r="G36" s="7">
        <f>AVERAGEIFS(kfold60_test_results!$N:$N,kfold60_test_results!$N:$N,"&lt;&gt;-1",kfold60_test_results!$A:$A,"4",kfold60_test_results!$C:$C,"irregular",kfold60_test_results!$D:$D,"1",kfold60_test_results!$O:$O,"0")</f>
        <v>0.63577011432818376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AVERAGEIFS(kfold60_test_results!$M:$M,kfold60_test_results!$A:$A,"4",kfold60_test_results!$C:$C,"irregular",kfold60_test_results!$D:$D,"2",kfold60_test_results!$O:$O,"1")</f>
        <v>0.96412296377190732</v>
      </c>
      <c r="E37" s="2">
        <f>AVERAGEIFS(kfold60_test_results!$N:$N,kfold60_test_results!$N:$N,"&lt;&gt;-1",kfold60_test_results!$A:$A,"4",kfold60_test_results!$C:$C,"irregular",kfold60_test_results!$D:$D,"2",kfold60_test_results!$O:$O,"1")</f>
        <v>0.80583923095789223</v>
      </c>
      <c r="F37" s="2">
        <f>AVERAGEIFS(kfold60_test_results!$M:$M,kfold60_test_results!$A:$A,"4",kfold60_test_results!$C:$C,"irregular",kfold60_test_results!$D:$D,"2",kfold60_test_results!$O:$O,"0")</f>
        <v>0.7799732803602768</v>
      </c>
      <c r="G37" s="7">
        <f>AVERAGEIFS(kfold60_test_results!$N:$N,kfold60_test_results!$N:$N,"&lt;&gt;-1",kfold60_test_results!$A:$A,"4",kfold60_test_results!$C:$C,"irregular",kfold60_test_results!$D:$D,"2",kfold60_test_results!$O:$O,"0")</f>
        <v>0.68196093828377691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AVERAGEIFS(kfold60_test_results!$M:$M,kfold60_test_results!$A:$A,"4",kfold60_test_results!$C:$C,"irregular",kfold60_test_results!$D:$D,"3",kfold60_test_results!$O:$O,"1")</f>
        <v>0.9323247838003238</v>
      </c>
      <c r="E38" s="10">
        <f>AVERAGEIFS(kfold60_test_results!$N:$N,kfold60_test_results!$N:$N,"&lt;&gt;-1",kfold60_test_results!$A:$A,"4",kfold60_test_results!$C:$C,"irregular",kfold60_test_results!$D:$D,"3",kfold60_test_results!$O:$O,"1")</f>
        <v>0.8384394343496524</v>
      </c>
      <c r="F38" s="10">
        <f>AVERAGEIFS(kfold60_test_results!$M:$M,kfold60_test_results!$A:$A,"4",kfold60_test_results!$C:$C,"irregular",kfold60_test_results!$D:$D,"3",kfold60_test_results!$O:$O,"0")</f>
        <v>0.92881647035782333</v>
      </c>
      <c r="G38" s="11">
        <f>AVERAGEIFS(kfold60_test_results!$N:$N,kfold60_test_results!$N:$N,"&lt;&gt;-1",kfold60_test_results!$A:$A,"4",kfold60_test_results!$C:$C,"irregular",kfold60_test_results!$D:$D,"3",kfold60_test_results!$O:$O,"0")</f>
        <v>0.84752451138131757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AVERAGEIFS(kfold60_test_results!$M:$M,kfold60_test_results!$A:$A,"5",kfold60_test_results!$C:$C,"regular",kfold60_test_results!$D:$D,"1",kfold60_test_results!$O:$O,"1")</f>
        <v>0.99749377405658846</v>
      </c>
      <c r="E39" s="14">
        <f>AVERAGEIFS(kfold60_test_results!$N:$N,kfold60_test_results!$N:$N,"&lt;&gt;-1",kfold60_test_results!$A:$A,"5",kfold60_test_results!$C:$C,"regular",kfold60_test_results!$D:$D,"1",kfold60_test_results!$O:$O,"1")</f>
        <v>0.97785728751371581</v>
      </c>
      <c r="F39" s="14">
        <f>AVERAGEIFS(kfold60_test_results!$M:$M,kfold60_test_results!$A:$A,"5",kfold60_test_results!$C:$C,"regular",kfold60_test_results!$D:$D,"1",kfold60_test_results!$O:$O,"0")</f>
        <v>1.0109954973211137</v>
      </c>
      <c r="G39" s="15">
        <f>AVERAGEIFS(kfold60_test_results!$N:$N,kfold60_test_results!$N:$N,"&lt;&gt;-1",kfold60_test_results!$A:$A,"5",kfold60_test_results!$C:$C,"regular",kfold60_test_results!$D:$D,"1",kfold60_test_results!$O:$O,"0")</f>
        <v>0.96957541098723077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AVERAGEIFS(kfold60_test_results!$M:$M,kfold60_test_results!$A:$A,"5",kfold60_test_results!$C:$C,"regular",kfold60_test_results!$D:$D,"2",kfold60_test_results!$O:$O,"1")</f>
        <v>0.98616561283113147</v>
      </c>
      <c r="E40" s="2">
        <f>AVERAGEIFS(kfold60_test_results!$N:$N,kfold60_test_results!$N:$N,"&lt;&gt;-1",kfold60_test_results!$A:$A,"5",kfold60_test_results!$C:$C,"regular",kfold60_test_results!$D:$D,"2",kfold60_test_results!$O:$O,"1")</f>
        <v>0.97974471212569803</v>
      </c>
      <c r="F40" s="2">
        <f>AVERAGEIFS(kfold60_test_results!$M:$M,kfold60_test_results!$A:$A,"5",kfold60_test_results!$C:$C,"regular",kfold60_test_results!$D:$D,"2",kfold60_test_results!$O:$O,"0")</f>
        <v>0.97168781343678745</v>
      </c>
      <c r="G40" s="7">
        <f>AVERAGEIFS(kfold60_test_results!$N:$N,kfold60_test_results!$N:$N,"&lt;&gt;-1",kfold60_test_results!$A:$A,"5",kfold60_test_results!$C:$C,"regular",kfold60_test_results!$D:$D,"2",kfold60_test_results!$O:$O,"0")</f>
        <v>0.97271155420984601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AVERAGEIFS(kfold60_test_results!$M:$M,kfold60_test_results!$A:$A,"5",kfold60_test_results!$C:$C,"regular",kfold60_test_results!$D:$D,"3",kfold60_test_results!$O:$O,"1")</f>
        <v>1.001851416551977</v>
      </c>
      <c r="E41" s="2">
        <f>AVERAGEIFS(kfold60_test_results!$N:$N,kfold60_test_results!$N:$N,"&lt;&gt;-1",kfold60_test_results!$A:$A,"5",kfold60_test_results!$C:$C,"regular",kfold60_test_results!$D:$D,"3",kfold60_test_results!$O:$O,"1")</f>
        <v>0.99537032549176641</v>
      </c>
      <c r="F41" s="2">
        <f>AVERAGEIFS(kfold60_test_results!$M:$M,kfold60_test_results!$A:$A,"5",kfold60_test_results!$C:$C,"regular",kfold60_test_results!$D:$D,"3",kfold60_test_results!$O:$O,"0")</f>
        <v>1.0079373237257545</v>
      </c>
      <c r="G41" s="7">
        <f>AVERAGEIFS(kfold60_test_results!$N:$N,kfold60_test_results!$N:$N,"&lt;&gt;-1",kfold60_test_results!$A:$A,"5",kfold60_test_results!$C:$C,"regular",kfold60_test_results!$D:$D,"3",kfold60_test_results!$O:$O,"0")</f>
        <v>0.97333009481183153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AVERAGEIFS(kfold60_test_results!$M:$M,kfold60_test_results!$A:$A,"5",kfold60_test_results!$C:$C,"semiregular",kfold60_test_results!$D:$D,"1",kfold60_test_results!$O:$O,"1")</f>
        <v>0.99782460341366919</v>
      </c>
      <c r="E42" s="2">
        <f>AVERAGEIFS(kfold60_test_results!$N:$N,kfold60_test_results!$N:$N,"&lt;&gt;-1",kfold60_test_results!$A:$A,"5",kfold60_test_results!$C:$C,"semiregular",kfold60_test_results!$D:$D,"1",kfold60_test_results!$O:$O,"1")</f>
        <v>0.90114798709419397</v>
      </c>
      <c r="F42" s="2">
        <f>AVERAGEIFS(kfold60_test_results!$M:$M,kfold60_test_results!$A:$A,"5",kfold60_test_results!$C:$C,"semiregular",kfold60_test_results!$D:$D,"1",kfold60_test_results!$O:$O,"0")</f>
        <v>0.96512310395379597</v>
      </c>
      <c r="G42" s="7">
        <f>AVERAGEIFS(kfold60_test_results!$N:$N,kfold60_test_results!$N:$N,"&lt;&gt;-1",kfold60_test_results!$A:$A,"5",kfold60_test_results!$C:$C,"semiregular",kfold60_test_results!$D:$D,"1",kfold60_test_results!$O:$O,"0")</f>
        <v>0.88295681055582775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AVERAGEIFS(kfold60_test_results!$M:$M,kfold60_test_results!$A:$A,"5",kfold60_test_results!$C:$C,"semiregular",kfold60_test_results!$D:$D,"2",kfold60_test_results!$O:$O,"1")</f>
        <v>0.98913385344182914</v>
      </c>
      <c r="E43" s="2">
        <f>AVERAGEIFS(kfold60_test_results!$N:$N,kfold60_test_results!$N:$N,"&lt;&gt;-1",kfold60_test_results!$A:$A,"5",kfold60_test_results!$C:$C,"semiregular",kfold60_test_results!$D:$D,"2",kfold60_test_results!$O:$O,"1")</f>
        <v>0.91700961955331672</v>
      </c>
      <c r="F43" s="2">
        <f>AVERAGEIFS(kfold60_test_results!$M:$M,kfold60_test_results!$A:$A,"5",kfold60_test_results!$C:$C,"semiregular",kfold60_test_results!$D:$D,"2",kfold60_test_results!$O:$O,"0")</f>
        <v>0.97227708588640749</v>
      </c>
      <c r="G43" s="7">
        <f>AVERAGEIFS(kfold60_test_results!$N:$N,kfold60_test_results!$N:$N,"&lt;&gt;-1",kfold60_test_results!$A:$A,"5",kfold60_test_results!$C:$C,"semiregular",kfold60_test_results!$D:$D,"2",kfold60_test_results!$O:$O,"0")</f>
        <v>0.91304224237571008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AVERAGEIFS(kfold60_test_results!$M:$M,kfold60_test_results!$A:$A,"5",kfold60_test_results!$C:$C,"semiregular",kfold60_test_results!$D:$D,"3",kfold60_test_results!$O:$O,"1")</f>
        <v>1.0111373405263475</v>
      </c>
      <c r="E44" s="2">
        <f>AVERAGEIFS(kfold60_test_results!$N:$N,kfold60_test_results!$N:$N,"&lt;&gt;-1",kfold60_test_results!$A:$A,"5",kfold60_test_results!$C:$C,"semiregular",kfold60_test_results!$D:$D,"3",kfold60_test_results!$O:$O,"1")</f>
        <v>0.93318747093749022</v>
      </c>
      <c r="F44" s="2">
        <f>AVERAGEIFS(kfold60_test_results!$M:$M,kfold60_test_results!$A:$A,"5",kfold60_test_results!$C:$C,"semiregular",kfold60_test_results!$D:$D,"3",kfold60_test_results!$O:$O,"0")</f>
        <v>0.98107223495680784</v>
      </c>
      <c r="G44" s="7">
        <f>AVERAGEIFS(kfold60_test_results!$N:$N,kfold60_test_results!$N:$N,"&lt;&gt;-1",kfold60_test_results!$A:$A,"5",kfold60_test_results!$C:$C,"semiregular",kfold60_test_results!$D:$D,"3",kfold60_test_results!$O:$O,"0")</f>
        <v>0.91795111030485355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AVERAGEIFS(kfold60_test_results!$M:$M,kfold60_test_results!$A:$A,"5",kfold60_test_results!$C:$C,"irregular",kfold60_test_results!$D:$D,"1",kfold60_test_results!$O:$O,"1")</f>
        <v>1.0496266362070137</v>
      </c>
      <c r="E45" s="2">
        <f>AVERAGEIFS(kfold60_test_results!$N:$N,kfold60_test_results!$N:$N,"&lt;&gt;-1",kfold60_test_results!$A:$A,"5",kfold60_test_results!$C:$C,"irregular",kfold60_test_results!$D:$D,"1",kfold60_test_results!$O:$O,"1")</f>
        <v>0.70467466006666724</v>
      </c>
      <c r="F45" s="2">
        <f>AVERAGEIFS(kfold60_test_results!$M:$M,kfold60_test_results!$A:$A,"5",kfold60_test_results!$C:$C,"irregular",kfold60_test_results!$D:$D,"1",kfold60_test_results!$O:$O,"0")</f>
        <v>1.1370006924312739</v>
      </c>
      <c r="G45" s="7">
        <f>AVERAGEIFS(kfold60_test_results!$N:$N,kfold60_test_results!$N:$N,"&lt;&gt;-1",kfold60_test_results!$A:$A,"5",kfold60_test_results!$C:$C,"irregular",kfold60_test_results!$D:$D,"1",kfold60_test_results!$O:$O,"0")</f>
        <v>0.66537189546218511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AVERAGEIFS(kfold60_test_results!$M:$M,kfold60_test_results!$A:$A,"5",kfold60_test_results!$C:$C,"irregular",kfold60_test_results!$D:$D,"2",kfold60_test_results!$O:$O,"1")</f>
        <v>1.0107068315310028</v>
      </c>
      <c r="E46" s="2">
        <f>AVERAGEIFS(kfold60_test_results!$N:$N,kfold60_test_results!$N:$N,"&lt;&gt;-1",kfold60_test_results!$A:$A,"5",kfold60_test_results!$C:$C,"irregular",kfold60_test_results!$D:$D,"2",kfold60_test_results!$O:$O,"1")</f>
        <v>0.83235779334732074</v>
      </c>
      <c r="F46" s="2">
        <f>AVERAGEIFS(kfold60_test_results!$M:$M,kfold60_test_results!$A:$A,"5",kfold60_test_results!$C:$C,"irregular",kfold60_test_results!$D:$D,"2",kfold60_test_results!$O:$O,"0")</f>
        <v>1.0413445435954041</v>
      </c>
      <c r="G46" s="7">
        <f>AVERAGEIFS(kfold60_test_results!$N:$N,kfold60_test_results!$N:$N,"&lt;&gt;-1",kfold60_test_results!$A:$A,"5",kfold60_test_results!$C:$C,"irregular",kfold60_test_results!$D:$D,"2",kfold60_test_results!$O:$O,"0")</f>
        <v>0.78222961418006876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AVERAGEIFS(kfold60_test_results!$M:$M,kfold60_test_results!$A:$A,"5",kfold60_test_results!$C:$C,"irregular",kfold60_test_results!$D:$D,"3",kfold60_test_results!$O:$O,"1")</f>
        <v>0.96557128281183691</v>
      </c>
      <c r="E47" s="10">
        <f>AVERAGEIFS(kfold60_test_results!$N:$N,kfold60_test_results!$N:$N,"&lt;&gt;-1",kfold60_test_results!$A:$A,"5",kfold60_test_results!$C:$C,"irregular",kfold60_test_results!$D:$D,"3",kfold60_test_results!$O:$O,"1")</f>
        <v>0.84875265035166614</v>
      </c>
      <c r="F47" s="10">
        <f>AVERAGEIFS(kfold60_test_results!$M:$M,kfold60_test_results!$A:$A,"5",kfold60_test_results!$C:$C,"irregular",kfold60_test_results!$D:$D,"3",kfold60_test_results!$O:$O,"0")</f>
        <v>0.96448853005404167</v>
      </c>
      <c r="G47" s="11">
        <f>AVERAGEIFS(kfold60_test_results!$N:$N,kfold60_test_results!$N:$N,"&lt;&gt;-1",kfold60_test_results!$A:$A,"5",kfold60_test_results!$C:$C,"irregular",kfold60_test_results!$D:$D,"3",kfold60_test_results!$O:$O,"0")</f>
        <v>0.78905565715396497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workbookViewId="0">
      <selection activeCell="K10" sqref="K10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23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7" t="s">
        <v>1</v>
      </c>
      <c r="J2" s="17" t="s">
        <v>2</v>
      </c>
      <c r="K2" s="17" t="s">
        <v>11</v>
      </c>
      <c r="L2" s="17" t="s">
        <v>12</v>
      </c>
      <c r="M2" s="17" t="s">
        <v>11</v>
      </c>
      <c r="N2" s="17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AVERAGEIFS(kfold75_test_results!$M:$M,kfold75_test_results!$A:$A,"1",kfold75_test_results!$C:$C,"regular",kfold75_test_results!$D:$D,"1",kfold75_test_results!$O:$O,"1")</f>
        <v>1.002539513125561</v>
      </c>
      <c r="E3" s="2">
        <f>AVERAGEIFS(kfold75_test_results!$N:$N,kfold75_test_results!$N:$N,"&lt;&gt;-1",kfold75_test_results!$A:$A,"1",kfold75_test_results!$C:$C,"regular",kfold75_test_results!$D:$D,"1",kfold75_test_results!$O:$O,"1")</f>
        <v>0.98595939296593471</v>
      </c>
      <c r="F3" s="2">
        <f>AVERAGEIFS(kfold75_test_results!$M:$M,kfold75_test_results!$A:$A,"1",kfold75_test_results!$C:$C,"regular",kfold75_test_results!$D:$D,"1",kfold75_test_results!$O:$O,"0")</f>
        <v>0.98367024036071016</v>
      </c>
      <c r="G3" s="7">
        <f>AVERAGEIFS(kfold75_test_results!$N:$N,kfold75_test_results!$N:$N,"&lt;&gt;-1",kfold75_test_results!$A:$A,"1",kfold75_test_results!$C:$C,"regular",kfold75_test_results!$D:$D,"1",kfold75_test_results!$O:$O,"0")</f>
        <v>0.97306358263109327</v>
      </c>
      <c r="I3" s="16" t="s">
        <v>18</v>
      </c>
      <c r="J3" s="16">
        <v>1</v>
      </c>
      <c r="K3" s="2">
        <f>AVERAGE(D3,D12,D21,D30,D39)</f>
        <v>1.0076189352568692</v>
      </c>
      <c r="L3" s="2">
        <f>AVERAGE(E3,E12,E21,E30,E39)</f>
        <v>0.9840969091374363</v>
      </c>
      <c r="M3" s="2">
        <f>AVERAGE(F3,F12,F21,F30,F39)</f>
        <v>0.92095902803575724</v>
      </c>
      <c r="N3" s="2">
        <f t="shared" ref="N3" si="0">AVERAGE(G3,G12,G21,G30,G39)</f>
        <v>0.93772003425966122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AVERAGEIFS(kfold75_test_results!$M:$M,kfold75_test_results!$A:$A,"1",kfold75_test_results!$C:$C,"regular",kfold75_test_results!$D:$D,"2",kfold75_test_results!$O:$O,"1")</f>
        <v>0.99401198467347518</v>
      </c>
      <c r="E4" s="2">
        <f>AVERAGEIFS(kfold75_test_results!$N:$N,kfold75_test_results!$N:$N,"&lt;&gt;-1",kfold75_test_results!$A:$A,"1",kfold75_test_results!$C:$C,"regular",kfold75_test_results!$D:$D,"2",kfold75_test_results!$O:$O,"1")</f>
        <v>0.98253755023760625</v>
      </c>
      <c r="F4" s="2">
        <f>AVERAGEIFS(kfold75_test_results!$M:$M,kfold75_test_results!$A:$A,"1",kfold75_test_results!$C:$C,"regular",kfold75_test_results!$D:$D,"2",kfold75_test_results!$O:$O,"0")</f>
        <v>0.99918071683825949</v>
      </c>
      <c r="G4" s="7">
        <f>AVERAGEIFS(kfold75_test_results!$N:$N,kfold75_test_results!$N:$N,"&lt;&gt;-1",kfold75_test_results!$A:$A,"1",kfold75_test_results!$C:$C,"regular",kfold75_test_results!$D:$D,"2",kfold75_test_results!$O:$O,"0")</f>
        <v>0.96152767652374305</v>
      </c>
      <c r="I4" s="16" t="s">
        <v>18</v>
      </c>
      <c r="J4" s="16">
        <v>2</v>
      </c>
      <c r="K4" s="2">
        <f>AVERAGE(D4,D13,D22,D31,D40)</f>
        <v>0.99171273204775212</v>
      </c>
      <c r="L4" s="2">
        <f t="shared" ref="L4:N10" si="1">AVERAGE(E4,E13,E22,E31,E40)</f>
        <v>0.9821291516479167</v>
      </c>
      <c r="M4" s="2">
        <f>AVERAGE(F4,F13,F22,F31,F40)</f>
        <v>0.92342374953841655</v>
      </c>
      <c r="N4" s="2">
        <f t="shared" si="1"/>
        <v>0.92930506520504363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AVERAGEIFS(kfold75_test_results!$M:$M,kfold75_test_results!$A:$A,"1",kfold75_test_results!$C:$C,"regular",kfold75_test_results!$D:$D,"3",kfold75_test_results!$O:$O,"1")</f>
        <v>0.980199438722127</v>
      </c>
      <c r="E5" s="2">
        <f>AVERAGEIFS(kfold75_test_results!$N:$N,kfold75_test_results!$N:$N,"&lt;&gt;-1",kfold75_test_results!$A:$A,"1",kfold75_test_results!$C:$C,"regular",kfold75_test_results!$D:$D,"3",kfold75_test_results!$O:$O,"1")</f>
        <v>0.98794015769798194</v>
      </c>
      <c r="F5" s="2">
        <f>AVERAGEIFS(kfold75_test_results!$M:$M,kfold75_test_results!$A:$A,"1",kfold75_test_results!$C:$C,"regular",kfold75_test_results!$D:$D,"3",kfold75_test_results!$O:$O,"0")</f>
        <v>0.97802871580878226</v>
      </c>
      <c r="G5" s="7">
        <f>AVERAGEIFS(kfold75_test_results!$N:$N,kfold75_test_results!$N:$N,"&lt;&gt;-1",kfold75_test_results!$A:$A,"1",kfold75_test_results!$C:$C,"regular",kfold75_test_results!$D:$D,"3",kfold75_test_results!$O:$O,"0")</f>
        <v>0.98491535235763905</v>
      </c>
      <c r="I5" s="16" t="s">
        <v>18</v>
      </c>
      <c r="J5" s="16">
        <v>3</v>
      </c>
      <c r="K5" s="2">
        <f t="shared" ref="K5:K10" si="2">AVERAGE(D5,D14,D23,D32,D41)</f>
        <v>0.99466073471041716</v>
      </c>
      <c r="L5" s="2">
        <f t="shared" si="1"/>
        <v>0.99261997807641988</v>
      </c>
      <c r="M5" s="2">
        <f>AVERAGE(F5,F14,F23,F32,F41)</f>
        <v>0.98113711865225106</v>
      </c>
      <c r="N5" s="2">
        <f t="shared" si="1"/>
        <v>0.9806367172278847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AVERAGEIFS(kfold75_test_results!$M:$M,kfold75_test_results!$A:$A,"1",kfold75_test_results!$C:$C,"semiregular",kfold75_test_results!$D:$D,"1",kfold75_test_results!$O:$O,"1")</f>
        <v>1.0358345969571956</v>
      </c>
      <c r="E6" s="2">
        <f>AVERAGEIFS(kfold75_test_results!$N:$N,kfold75_test_results!$N:$N,"&lt;&gt;-1",kfold75_test_results!$A:$A,"1",kfold75_test_results!$C:$C,"semiregular",kfold75_test_results!$D:$D,"1",kfold75_test_results!$O:$O,"1")</f>
        <v>0.90229991008226396</v>
      </c>
      <c r="F6" s="2">
        <f>AVERAGEIFS(kfold75_test_results!$M:$M,kfold75_test_results!$A:$A,"1",kfold75_test_results!$C:$C,"semiregular",kfold75_test_results!$D:$D,"1",kfold75_test_results!$O:$O,"0")</f>
        <v>1.0275536930979094</v>
      </c>
      <c r="G6" s="7">
        <f>AVERAGEIFS(kfold75_test_results!$N:$N,kfold75_test_results!$N:$N,"&lt;&gt;-1",kfold75_test_results!$A:$A,"1",kfold75_test_results!$C:$C,"semiregular",kfold75_test_results!$D:$D,"1",kfold75_test_results!$O:$O,"0")</f>
        <v>0.88271941694304068</v>
      </c>
      <c r="I6" s="16" t="s">
        <v>19</v>
      </c>
      <c r="J6" s="16">
        <v>1</v>
      </c>
      <c r="K6" s="2">
        <f t="shared" si="2"/>
        <v>1.0127982242072502</v>
      </c>
      <c r="L6" s="2">
        <f t="shared" si="1"/>
        <v>0.89777822452457734</v>
      </c>
      <c r="M6" s="2">
        <f t="shared" si="1"/>
        <v>0.97401127406430987</v>
      </c>
      <c r="N6" s="2">
        <f t="shared" si="1"/>
        <v>0.87269038887219885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AVERAGEIFS(kfold75_test_results!$M:$M,kfold75_test_results!$A:$A,"1",kfold75_test_results!$C:$C,"semiregular",kfold75_test_results!$D:$D,"2",kfold75_test_results!$O:$O,"1")</f>
        <v>0.99850882197911472</v>
      </c>
      <c r="E7" s="2">
        <f>AVERAGEIFS(kfold75_test_results!$N:$N,kfold75_test_results!$N:$N,"&lt;&gt;-1",kfold75_test_results!$A:$A,"1",kfold75_test_results!$C:$C,"semiregular",kfold75_test_results!$D:$D,"2",kfold75_test_results!$O:$O,"1")</f>
        <v>0.92032674811873572</v>
      </c>
      <c r="F7" s="2">
        <f>AVERAGEIFS(kfold75_test_results!$M:$M,kfold75_test_results!$A:$A,"1",kfold75_test_results!$C:$C,"semiregular",kfold75_test_results!$D:$D,"2",kfold75_test_results!$O:$O,"0")</f>
        <v>1.0197854476585346</v>
      </c>
      <c r="G7" s="7">
        <f>AVERAGEIFS(kfold75_test_results!$N:$N,kfold75_test_results!$N:$N,"&lt;&gt;-1",kfold75_test_results!$A:$A,"1",kfold75_test_results!$C:$C,"semiregular",kfold75_test_results!$D:$D,"2",kfold75_test_results!$O:$O,"0")</f>
        <v>0.91099988195612969</v>
      </c>
      <c r="I7" s="16" t="s">
        <v>19</v>
      </c>
      <c r="J7" s="16">
        <v>2</v>
      </c>
      <c r="K7" s="2">
        <f t="shared" si="2"/>
        <v>1.0005314159317258</v>
      </c>
      <c r="L7" s="2">
        <f t="shared" si="1"/>
        <v>0.91735201286932622</v>
      </c>
      <c r="M7" s="2">
        <f t="shared" si="1"/>
        <v>0.98484991420192391</v>
      </c>
      <c r="N7" s="2">
        <f t="shared" si="1"/>
        <v>0.90154540653145609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AVERAGEIFS(kfold75_test_results!$M:$M,kfold75_test_results!$A:$A,"1",kfold75_test_results!$C:$C,"semiregular",kfold75_test_results!$D:$D,"3",kfold75_test_results!$O:$O,"1")</f>
        <v>0.98657802428046526</v>
      </c>
      <c r="E8" s="2">
        <f>AVERAGEIFS(kfold75_test_results!$N:$N,kfold75_test_results!$N:$N,"&lt;&gt;-1",kfold75_test_results!$A:$A,"1",kfold75_test_results!$C:$C,"semiregular",kfold75_test_results!$D:$D,"3",kfold75_test_results!$O:$O,"1")</f>
        <v>0.92084652964590108</v>
      </c>
      <c r="F8" s="2">
        <f>AVERAGEIFS(kfold75_test_results!$M:$M,kfold75_test_results!$A:$A,"1",kfold75_test_results!$C:$C,"semiregular",kfold75_test_results!$D:$D,"3",kfold75_test_results!$O:$O,"0")</f>
        <v>1.0033819423563359</v>
      </c>
      <c r="G8" s="7">
        <f>AVERAGEIFS(kfold75_test_results!$N:$N,kfold75_test_results!$N:$N,"&lt;&gt;-1",kfold75_test_results!$A:$A,"1",kfold75_test_results!$C:$C,"semiregular",kfold75_test_results!$D:$D,"3",kfold75_test_results!$O:$O,"0")</f>
        <v>0.91593352658795169</v>
      </c>
      <c r="I8" s="16" t="s">
        <v>19</v>
      </c>
      <c r="J8" s="16">
        <v>3</v>
      </c>
      <c r="K8" s="2">
        <f t="shared" si="2"/>
        <v>0.99463389505574751</v>
      </c>
      <c r="L8" s="2">
        <f t="shared" si="1"/>
        <v>0.92384325521268218</v>
      </c>
      <c r="M8" s="2">
        <f t="shared" si="1"/>
        <v>0.98974511128225318</v>
      </c>
      <c r="N8" s="2">
        <f t="shared" si="1"/>
        <v>0.91329308129199771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AVERAGEIFS(kfold75_test_results!$M:$M,kfold75_test_results!$A:$A,"1",kfold75_test_results!$C:$C,"irregular",kfold75_test_results!$D:$D,"1",kfold75_test_results!$O:$O,"1")</f>
        <v>1.0123758478502323</v>
      </c>
      <c r="E9" s="2">
        <f>AVERAGEIFS(kfold75_test_results!$N:$N,kfold75_test_results!$N:$N,"&lt;&gt;-1",kfold75_test_results!$A:$A,"1",kfold75_test_results!$C:$C,"irregular",kfold75_test_results!$D:$D,"1",kfold75_test_results!$O:$O,"1")</f>
        <v>0.68874999443823837</v>
      </c>
      <c r="F9" s="2">
        <f>AVERAGEIFS(kfold75_test_results!$M:$M,kfold75_test_results!$A:$A,"1",kfold75_test_results!$C:$C,"irregular",kfold75_test_results!$D:$D,"1",kfold75_test_results!$O:$O,"0")</f>
        <v>0.97690288375636047</v>
      </c>
      <c r="G9" s="7">
        <f>AVERAGEIFS(kfold75_test_results!$N:$N,kfold75_test_results!$N:$N,"&lt;&gt;-1",kfold75_test_results!$A:$A,"1",kfold75_test_results!$C:$C,"irregular",kfold75_test_results!$D:$D,"1",kfold75_test_results!$O:$O,"0")</f>
        <v>0.64352103695212259</v>
      </c>
      <c r="I9" s="16" t="s">
        <v>20</v>
      </c>
      <c r="J9" s="16">
        <v>1</v>
      </c>
      <c r="K9" s="2">
        <f t="shared" si="2"/>
        <v>1.0225270564579758</v>
      </c>
      <c r="L9" s="2">
        <f t="shared" si="1"/>
        <v>0.69816184373484602</v>
      </c>
      <c r="M9" s="2">
        <f t="shared" si="1"/>
        <v>0.98463506074717311</v>
      </c>
      <c r="N9" s="2">
        <f t="shared" si="1"/>
        <v>0.63246890605980666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AVERAGEIFS(kfold75_test_results!$M:$M,kfold75_test_results!$A:$A,"1",kfold75_test_results!$C:$C,"irregular",kfold75_test_results!$D:$D,"2",kfold75_test_results!$O:$O,"1")</f>
        <v>0.99786979249123708</v>
      </c>
      <c r="E10" s="2">
        <f>AVERAGEIFS(kfold75_test_results!$N:$N,kfold75_test_results!$N:$N,"&lt;&gt;-1",kfold75_test_results!$A:$A,"1",kfold75_test_results!$C:$C,"irregular",kfold75_test_results!$D:$D,"2",kfold75_test_results!$O:$O,"1")</f>
        <v>0.8152430092343913</v>
      </c>
      <c r="F10" s="2">
        <f>AVERAGEIFS(kfold75_test_results!$M:$M,kfold75_test_results!$A:$A,"1",kfold75_test_results!$C:$C,"irregular",kfold75_test_results!$D:$D,"2",kfold75_test_results!$O:$O,"0")</f>
        <v>1.0124531316453063</v>
      </c>
      <c r="G10" s="7">
        <f>AVERAGEIFS(kfold75_test_results!$N:$N,kfold75_test_results!$N:$N,"&lt;&gt;-1",kfold75_test_results!$A:$A,"1",kfold75_test_results!$C:$C,"irregular",kfold75_test_results!$D:$D,"2",kfold75_test_results!$O:$O,"0")</f>
        <v>0.81444102934858364</v>
      </c>
      <c r="I10" s="16" t="s">
        <v>20</v>
      </c>
      <c r="J10" s="16">
        <v>2</v>
      </c>
      <c r="K10" s="2">
        <f t="shared" si="2"/>
        <v>1.0043896235754823</v>
      </c>
      <c r="L10" s="2">
        <f t="shared" si="1"/>
        <v>0.80891111133165672</v>
      </c>
      <c r="M10" s="2">
        <f t="shared" si="1"/>
        <v>0.97761922003960922</v>
      </c>
      <c r="N10" s="2">
        <f t="shared" si="1"/>
        <v>0.79231026526598314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AVERAGEIFS(kfold75_test_results!$M:$M,kfold75_test_results!$A:$A,"1",kfold75_test_results!$C:$C,"irregular",kfold75_test_results!$D:$D,"3",kfold75_test_results!$O:$O,"1")</f>
        <v>1.008897599254662</v>
      </c>
      <c r="E11" s="10">
        <f>AVERAGEIFS(kfold75_test_results!$N:$N,kfold75_test_results!$N:$N,"&lt;&gt;-1",kfold75_test_results!$A:$A,"1",kfold75_test_results!$C:$C,"irregular",kfold75_test_results!$D:$D,"3",kfold75_test_results!$O:$O,"1")</f>
        <v>0.83452307106156853</v>
      </c>
      <c r="F11" s="10">
        <f>AVERAGEIFS(kfold75_test_results!$M:$M,kfold75_test_results!$A:$A,"1",kfold75_test_results!$C:$C,"irregular",kfold75_test_results!$D:$D,"3",kfold75_test_results!$O:$O,"0")</f>
        <v>1.0253798530412894</v>
      </c>
      <c r="G11" s="11">
        <f>AVERAGEIFS(kfold75_test_results!$N:$N,kfold75_test_results!$N:$N,"&lt;&gt;-1",kfold75_test_results!$A:$A,"1",kfold75_test_results!$C:$C,"irregular",kfold75_test_results!$D:$D,"3",kfold75_test_results!$O:$O,"0")</f>
        <v>0.84734818782659715</v>
      </c>
      <c r="I11" s="16" t="s">
        <v>20</v>
      </c>
      <c r="J11" s="16">
        <v>3</v>
      </c>
      <c r="K11" s="2">
        <f>AVERAGE(D11,D20,D29,D38,D47)</f>
        <v>0.98654983468169921</v>
      </c>
      <c r="L11" s="2">
        <f>AVERAGE(E11,E20,E29,E38,E47)</f>
        <v>0.82501046727419047</v>
      </c>
      <c r="M11" s="2">
        <f>AVERAGE(F11,F20,F29,F38,F47)</f>
        <v>0.98272326181098679</v>
      </c>
      <c r="N11" s="2">
        <f>AVERAGE(G11,G20,G29,G38,G47)</f>
        <v>0.8159109179122005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AVERAGEIFS(kfold75_test_results!$M:$M,kfold75_test_results!$A:$A,"2",kfold75_test_results!$C:$C,"regular",kfold75_test_results!$D:$D,"1",kfold75_test_results!$O:$O,"1")</f>
        <v>1.0296197041336652</v>
      </c>
      <c r="E12" s="2">
        <f>AVERAGEIFS(kfold75_test_results!$N:$N,kfold75_test_results!$N:$N,"&lt;&gt;-1",kfold75_test_results!$A:$A,"2",kfold75_test_results!$C:$C,"regular",kfold75_test_results!$D:$D,"1",kfold75_test_results!$O:$O,"1")</f>
        <v>0.98105753858718847</v>
      </c>
      <c r="F12" s="2">
        <f>AVERAGEIFS(kfold75_test_results!$M:$M,kfold75_test_results!$A:$A,"2",kfold75_test_results!$C:$C,"regular",kfold75_test_results!$D:$D,"1",kfold75_test_results!$O:$O,"0")</f>
        <v>0.87653720450265882</v>
      </c>
      <c r="G12" s="7">
        <f>AVERAGEIFS(kfold75_test_results!$N:$N,kfold75_test_results!$N:$N,"&lt;&gt;-1",kfold75_test_results!$A:$A,"2",kfold75_test_results!$C:$C,"regular",kfold75_test_results!$D:$D,"1",kfold75_test_results!$O:$O,"0")</f>
        <v>0.85215829666250098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AVERAGEIFS(kfold75_test_results!$M:$M,kfold75_test_results!$A:$A,"2",kfold75_test_results!$C:$C,"regular",kfold75_test_results!$D:$D,"2",kfold75_test_results!$O:$O,"1")</f>
        <v>0.98992844712504147</v>
      </c>
      <c r="E13" s="2">
        <f>AVERAGEIFS(kfold75_test_results!$N:$N,kfold75_test_results!$N:$N,"&lt;&gt;-1",kfold75_test_results!$A:$A,"2",kfold75_test_results!$C:$C,"regular",kfold75_test_results!$D:$D,"2",kfold75_test_results!$O:$O,"1")</f>
        <v>0.98255123913634013</v>
      </c>
      <c r="F13" s="2">
        <f>AVERAGEIFS(kfold75_test_results!$M:$M,kfold75_test_results!$A:$A,"2",kfold75_test_results!$C:$C,"regular",kfold75_test_results!$D:$D,"2",kfold75_test_results!$O:$O,"0")</f>
        <v>0.80387786818652573</v>
      </c>
      <c r="G13" s="7">
        <f>AVERAGEIFS(kfold75_test_results!$N:$N,kfold75_test_results!$N:$N,"&lt;&gt;-1",kfold75_test_results!$A:$A,"2",kfold75_test_results!$C:$C,"regular",kfold75_test_results!$D:$D,"2",kfold75_test_results!$O:$O,"0")</f>
        <v>0.84686910661614911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AVERAGEIFS(kfold75_test_results!$M:$M,kfold75_test_results!$A:$A,"2",kfold75_test_results!$C:$C,"regular",kfold75_test_results!$D:$D,"3",kfold75_test_results!$O:$O,"1")</f>
        <v>0.99563543479799799</v>
      </c>
      <c r="E14" s="2">
        <f>AVERAGEIFS(kfold75_test_results!$N:$N,kfold75_test_results!$N:$N,"&lt;&gt;-1",kfold75_test_results!$A:$A,"2",kfold75_test_results!$C:$C,"regular",kfold75_test_results!$D:$D,"3",kfold75_test_results!$O:$O,"1")</f>
        <v>0.99312924823158166</v>
      </c>
      <c r="F14" s="2">
        <f>AVERAGEIFS(kfold75_test_results!$M:$M,kfold75_test_results!$A:$A,"2",kfold75_test_results!$C:$C,"regular",kfold75_test_results!$D:$D,"3",kfold75_test_results!$O:$O,"0")</f>
        <v>0.98933931889936488</v>
      </c>
      <c r="G14" s="7">
        <f>AVERAGEIFS(kfold75_test_results!$N:$N,kfold75_test_results!$N:$N,"&lt;&gt;-1",kfold75_test_results!$A:$A,"2",kfold75_test_results!$C:$C,"regular",kfold75_test_results!$D:$D,"3",kfold75_test_results!$O:$O,"0")</f>
        <v>0.99091194399650195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AVERAGEIFS(kfold75_test_results!$M:$M,kfold75_test_results!$A:$A,"2",kfold75_test_results!$C:$C,"semiregular",kfold75_test_results!$D:$D,"1",kfold75_test_results!$O:$O,"1")</f>
        <v>1.0057610308926737</v>
      </c>
      <c r="E15" s="2">
        <f>AVERAGEIFS(kfold75_test_results!$N:$N,kfold75_test_results!$N:$N,"&lt;&gt;-1",kfold75_test_results!$A:$A,"2",kfold75_test_results!$C:$C,"semiregular",kfold75_test_results!$D:$D,"1",kfold75_test_results!$O:$O,"1")</f>
        <v>0.89676468431653156</v>
      </c>
      <c r="F15" s="2">
        <f>AVERAGEIFS(kfold75_test_results!$M:$M,kfold75_test_results!$A:$A,"2",kfold75_test_results!$C:$C,"semiregular",kfold75_test_results!$D:$D,"1",kfold75_test_results!$O:$O,"0")</f>
        <v>0.93453612632405403</v>
      </c>
      <c r="G15" s="7">
        <f>AVERAGEIFS(kfold75_test_results!$N:$N,kfold75_test_results!$N:$N,"&lt;&gt;-1",kfold75_test_results!$A:$A,"2",kfold75_test_results!$C:$C,"semiregular",kfold75_test_results!$D:$D,"1",kfold75_test_results!$O:$O,"0")</f>
        <v>0.85312725646867626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AVERAGEIFS(kfold75_test_results!$M:$M,kfold75_test_results!$A:$A,"2",kfold75_test_results!$C:$C,"semiregular",kfold75_test_results!$D:$D,"2",kfold75_test_results!$O:$O,"1")</f>
        <v>1.0182958754780045</v>
      </c>
      <c r="E16" s="2">
        <f>AVERAGEIFS(kfold75_test_results!$N:$N,kfold75_test_results!$N:$N,"&lt;&gt;-1",kfold75_test_results!$A:$A,"2",kfold75_test_results!$C:$C,"semiregular",kfold75_test_results!$D:$D,"2",kfold75_test_results!$O:$O,"1")</f>
        <v>0.92562465339233746</v>
      </c>
      <c r="F16" s="2">
        <f>AVERAGEIFS(kfold75_test_results!$M:$M,kfold75_test_results!$A:$A,"2",kfold75_test_results!$C:$C,"semiregular",kfold75_test_results!$D:$D,"2",kfold75_test_results!$O:$O,"0")</f>
        <v>0.99758639194941889</v>
      </c>
      <c r="G16" s="7">
        <f>AVERAGEIFS(kfold75_test_results!$N:$N,kfold75_test_results!$N:$N,"&lt;&gt;-1",kfold75_test_results!$A:$A,"2",kfold75_test_results!$C:$C,"semiregular",kfold75_test_results!$D:$D,"2",kfold75_test_results!$O:$O,"0")</f>
        <v>0.90804814887882024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AVERAGEIFS(kfold75_test_results!$M:$M,kfold75_test_results!$A:$A,"2",kfold75_test_results!$C:$C,"semiregular",kfold75_test_results!$D:$D,"3",kfold75_test_results!$O:$O,"1")</f>
        <v>1.0061219424912007</v>
      </c>
      <c r="E17" s="2">
        <f>AVERAGEIFS(kfold75_test_results!$N:$N,kfold75_test_results!$N:$N,"&lt;&gt;-1",kfold75_test_results!$A:$A,"2",kfold75_test_results!$C:$C,"semiregular",kfold75_test_results!$D:$D,"3",kfold75_test_results!$O:$O,"1")</f>
        <v>0.92516467122537094</v>
      </c>
      <c r="F17" s="2">
        <f>AVERAGEIFS(kfold75_test_results!$M:$M,kfold75_test_results!$A:$A,"2",kfold75_test_results!$C:$C,"semiregular",kfold75_test_results!$D:$D,"3",kfold75_test_results!$O:$O,"0")</f>
        <v>0.99735693320736063</v>
      </c>
      <c r="G17" s="7">
        <f>AVERAGEIFS(kfold75_test_results!$N:$N,kfold75_test_results!$N:$N,"&lt;&gt;-1",kfold75_test_results!$A:$A,"2",kfold75_test_results!$C:$C,"semiregular",kfold75_test_results!$D:$D,"3",kfold75_test_results!$O:$O,"0")</f>
        <v>0.91473163469225949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AVERAGEIFS(kfold75_test_results!$M:$M,kfold75_test_results!$A:$A,"2",kfold75_test_results!$C:$C,"irregular",kfold75_test_results!$D:$D,"1",kfold75_test_results!$O:$O,"1")</f>
        <v>0.94508261509994951</v>
      </c>
      <c r="E18" s="2">
        <f>AVERAGEIFS(kfold75_test_results!$N:$N,kfold75_test_results!$N:$N,"&lt;&gt;-1",kfold75_test_results!$A:$A,"2",kfold75_test_results!$C:$C,"irregular",kfold75_test_results!$D:$D,"1",kfold75_test_results!$O:$O,"1")</f>
        <v>0.68993704759930041</v>
      </c>
      <c r="F18" s="2">
        <f>AVERAGEIFS(kfold75_test_results!$M:$M,kfold75_test_results!$A:$A,"2",kfold75_test_results!$C:$C,"irregular",kfold75_test_results!$D:$D,"1",kfold75_test_results!$O:$O,"0")</f>
        <v>0.90712700084991404</v>
      </c>
      <c r="G18" s="7">
        <f>AVERAGEIFS(kfold75_test_results!$N:$N,kfold75_test_results!$N:$N,"&lt;&gt;-1",kfold75_test_results!$A:$A,"2",kfold75_test_results!$C:$C,"irregular",kfold75_test_results!$D:$D,"1",kfold75_test_results!$O:$O,"0")</f>
        <v>0.65886703513800515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AVERAGEIFS(kfold75_test_results!$M:$M,kfold75_test_results!$A:$A,"2",kfold75_test_results!$C:$C,"irregular",kfold75_test_results!$D:$D,"2",kfold75_test_results!$O:$O,"1")</f>
        <v>1.008840559564498</v>
      </c>
      <c r="E19" s="2">
        <f>AVERAGEIFS(kfold75_test_results!$N:$N,kfold75_test_results!$N:$N,"&lt;&gt;-1",kfold75_test_results!$A:$A,"2",kfold75_test_results!$C:$C,"irregular",kfold75_test_results!$D:$D,"2",kfold75_test_results!$O:$O,"1")</f>
        <v>0.80877507959315509</v>
      </c>
      <c r="F19" s="2">
        <f>AVERAGEIFS(kfold75_test_results!$M:$M,kfold75_test_results!$A:$A,"2",kfold75_test_results!$C:$C,"irregular",kfold75_test_results!$D:$D,"2",kfold75_test_results!$O:$O,"0")</f>
        <v>0.98832072677125149</v>
      </c>
      <c r="G19" s="7">
        <f>AVERAGEIFS(kfold75_test_results!$N:$N,kfold75_test_results!$N:$N,"&lt;&gt;-1",kfold75_test_results!$A:$A,"2",kfold75_test_results!$C:$C,"irregular",kfold75_test_results!$D:$D,"2",kfold75_test_results!$O:$O,"0")</f>
        <v>0.82161495546900121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AVERAGEIFS(kfold75_test_results!$M:$M,kfold75_test_results!$A:$A,"2",kfold75_test_results!$C:$C,"irregular",kfold75_test_results!$D:$D,"3",kfold75_test_results!$O:$O,"1")</f>
        <v>0.95005938223027364</v>
      </c>
      <c r="E20" s="10">
        <f>AVERAGEIFS(kfold75_test_results!$N:$N,kfold75_test_results!$N:$N,"&lt;&gt;-1",kfold75_test_results!$A:$A,"2",kfold75_test_results!$C:$C,"irregular",kfold75_test_results!$D:$D,"3",kfold75_test_results!$O:$O,"1")</f>
        <v>0.8101622034354693</v>
      </c>
      <c r="F20" s="10">
        <f>AVERAGEIFS(kfold75_test_results!$M:$M,kfold75_test_results!$A:$A,"2",kfold75_test_results!$C:$C,"irregular",kfold75_test_results!$D:$D,"3",kfold75_test_results!$O:$O,"0")</f>
        <v>0.93557345161018424</v>
      </c>
      <c r="G20" s="11">
        <f>AVERAGEIFS(kfold75_test_results!$N:$N,kfold75_test_results!$N:$N,"&lt;&gt;-1",kfold75_test_results!$A:$A,"2",kfold75_test_results!$C:$C,"irregular",kfold75_test_results!$D:$D,"3",kfold75_test_results!$O:$O,"0")</f>
        <v>0.8070618092657843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AVERAGEIFS(kfold75_test_results!$M:$M,kfold75_test_results!$A:$A,"3",kfold75_test_results!$C:$C,"regular",kfold75_test_results!$D:$D,"1",kfold75_test_results!$O:$O,"1")</f>
        <v>0.99774945006954752</v>
      </c>
      <c r="E21" s="14">
        <f>AVERAGEIFS(kfold75_test_results!$N:$N,kfold75_test_results!$N:$N,"&lt;&gt;-1",kfold75_test_results!$A:$A,"3",kfold75_test_results!$C:$C,"regular",kfold75_test_results!$D:$D,"1",kfold75_test_results!$O:$O,"1")</f>
        <v>0.98369532770891788</v>
      </c>
      <c r="F21" s="14">
        <f>AVERAGEIFS(kfold75_test_results!$M:$M,kfold75_test_results!$A:$A,"3",kfold75_test_results!$C:$C,"regular",kfold75_test_results!$D:$D,"1",kfold75_test_results!$O:$O,"0")</f>
        <v>0.72853821756576931</v>
      </c>
      <c r="G21" s="15">
        <f>AVERAGEIFS(kfold75_test_results!$N:$N,kfold75_test_results!$N:$N,"&lt;&gt;-1",kfold75_test_results!$A:$A,"3",kfold75_test_results!$C:$C,"regular",kfold75_test_results!$D:$D,"1",kfold75_test_results!$O:$O,"0")</f>
        <v>0.91816231313667573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AVERAGEIFS(kfold75_test_results!$M:$M,kfold75_test_results!$A:$A,"3",kfold75_test_results!$C:$C,"regular",kfold75_test_results!$D:$D,"2",kfold75_test_results!$O:$O,"1")</f>
        <v>0.99222193441536699</v>
      </c>
      <c r="E22" s="2">
        <f>AVERAGEIFS(kfold75_test_results!$N:$N,kfold75_test_results!$N:$N,"&lt;&gt;-1",kfold75_test_results!$A:$A,"3",kfold75_test_results!$C:$C,"regular",kfold75_test_results!$D:$D,"2",kfold75_test_results!$O:$O,"1")</f>
        <v>0.98337448913681236</v>
      </c>
      <c r="F22" s="2">
        <f>AVERAGEIFS(kfold75_test_results!$M:$M,kfold75_test_results!$A:$A,"3",kfold75_test_results!$C:$C,"regular",kfold75_test_results!$D:$D,"2",kfold75_test_results!$O:$O,"0")</f>
        <v>0.99516097820704486</v>
      </c>
      <c r="G22" s="7">
        <f>AVERAGEIFS(kfold75_test_results!$N:$N,kfold75_test_results!$N:$N,"&lt;&gt;-1",kfold75_test_results!$A:$A,"3",kfold75_test_results!$C:$C,"regular",kfold75_test_results!$D:$D,"2",kfold75_test_results!$O:$O,"0")</f>
        <v>0.97231823316644572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AVERAGEIFS(kfold75_test_results!$M:$M,kfold75_test_results!$A:$A,"3",kfold75_test_results!$C:$C,"regular",kfold75_test_results!$D:$D,"3",kfold75_test_results!$O:$O,"1")</f>
        <v>1.0006913294867601</v>
      </c>
      <c r="E23" s="2">
        <f>AVERAGEIFS(kfold75_test_results!$N:$N,kfold75_test_results!$N:$N,"&lt;&gt;-1",kfold75_test_results!$A:$A,"3",kfold75_test_results!$C:$C,"regular",kfold75_test_results!$D:$D,"3",kfold75_test_results!$O:$O,"1")</f>
        <v>0.99343641134271377</v>
      </c>
      <c r="F23" s="2">
        <f>AVERAGEIFS(kfold75_test_results!$M:$M,kfold75_test_results!$A:$A,"3",kfold75_test_results!$C:$C,"regular",kfold75_test_results!$D:$D,"3",kfold75_test_results!$O:$O,"0")</f>
        <v>1.0047702675437995</v>
      </c>
      <c r="G23" s="7">
        <f>AVERAGEIFS(kfold75_test_results!$N:$N,kfold75_test_results!$N:$N,"&lt;&gt;-1",kfold75_test_results!$A:$A,"3",kfold75_test_results!$C:$C,"regular",kfold75_test_results!$D:$D,"3",kfold75_test_results!$O:$O,"0")</f>
        <v>0.985482910371967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AVERAGEIFS(kfold75_test_results!$M:$M,kfold75_test_results!$A:$A,"3",kfold75_test_results!$C:$C,"semiregular",kfold75_test_results!$D:$D,"1",kfold75_test_results!$O:$O,"1")</f>
        <v>1.0334382732173293</v>
      </c>
      <c r="E24" s="2">
        <f>AVERAGEIFS(kfold75_test_results!$N:$N,kfold75_test_results!$N:$N,"&lt;&gt;-1",kfold75_test_results!$A:$A,"3",kfold75_test_results!$C:$C,"semiregular",kfold75_test_results!$D:$D,"1",kfold75_test_results!$O:$O,"1")</f>
        <v>0.89774437476589108</v>
      </c>
      <c r="F24" s="2">
        <f>AVERAGEIFS(kfold75_test_results!$M:$M,kfold75_test_results!$A:$A,"3",kfold75_test_results!$C:$C,"semiregular",kfold75_test_results!$D:$D,"1",kfold75_test_results!$O:$O,"0")</f>
        <v>0.92473162944354248</v>
      </c>
      <c r="G24" s="7">
        <f>AVERAGEIFS(kfold75_test_results!$N:$N,kfold75_test_results!$N:$N,"&lt;&gt;-1",kfold75_test_results!$A:$A,"3",kfold75_test_results!$C:$C,"semiregular",kfold75_test_results!$D:$D,"1",kfold75_test_results!$O:$O,"0")</f>
        <v>0.8712517073687106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AVERAGEIFS(kfold75_test_results!$M:$M,kfold75_test_results!$A:$A,"3",kfold75_test_results!$C:$C,"semiregular",kfold75_test_results!$D:$D,"2",kfold75_test_results!$O:$O,"1")</f>
        <v>1.0129107003030315</v>
      </c>
      <c r="E25" s="2">
        <f>AVERAGEIFS(kfold75_test_results!$N:$N,kfold75_test_results!$N:$N,"&lt;&gt;-1",kfold75_test_results!$A:$A,"3",kfold75_test_results!$C:$C,"semiregular",kfold75_test_results!$D:$D,"2",kfold75_test_results!$O:$O,"1")</f>
        <v>0.91714544059051617</v>
      </c>
      <c r="F25" s="2">
        <f>AVERAGEIFS(kfold75_test_results!$M:$M,kfold75_test_results!$A:$A,"3",kfold75_test_results!$C:$C,"semiregular",kfold75_test_results!$D:$D,"2",kfold75_test_results!$O:$O,"0")</f>
        <v>1.0243541007638524</v>
      </c>
      <c r="G25" s="7">
        <f>AVERAGEIFS(kfold75_test_results!$N:$N,kfold75_test_results!$N:$N,"&lt;&gt;-1",kfold75_test_results!$A:$A,"3",kfold75_test_results!$C:$C,"semiregular",kfold75_test_results!$D:$D,"2",kfold75_test_results!$O:$O,"0")</f>
        <v>0.92906156570565523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AVERAGEIFS(kfold75_test_results!$M:$M,kfold75_test_results!$A:$A,"3",kfold75_test_results!$C:$C,"semiregular",kfold75_test_results!$D:$D,"3",kfold75_test_results!$O:$O,"1")</f>
        <v>1.0016330794920631</v>
      </c>
      <c r="E26" s="2">
        <f>AVERAGEIFS(kfold75_test_results!$N:$N,kfold75_test_results!$N:$N,"&lt;&gt;-1",kfold75_test_results!$A:$A,"3",kfold75_test_results!$C:$C,"semiregular",kfold75_test_results!$D:$D,"3",kfold75_test_results!$O:$O,"1")</f>
        <v>0.92471174004234225</v>
      </c>
      <c r="F26" s="2">
        <f>AVERAGEIFS(kfold75_test_results!$M:$M,kfold75_test_results!$A:$A,"3",kfold75_test_results!$C:$C,"semiregular",kfold75_test_results!$D:$D,"3",kfold75_test_results!$O:$O,"0")</f>
        <v>0.99865128293503791</v>
      </c>
      <c r="G26" s="7">
        <f>AVERAGEIFS(kfold75_test_results!$N:$N,kfold75_test_results!$N:$N,"&lt;&gt;-1",kfold75_test_results!$A:$A,"3",kfold75_test_results!$C:$C,"semiregular",kfold75_test_results!$D:$D,"3",kfold75_test_results!$O:$O,"0")</f>
        <v>0.92826206594081595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AVERAGEIFS(kfold75_test_results!$M:$M,kfold75_test_results!$A:$A,"3",kfold75_test_results!$C:$C,"irregular",kfold75_test_results!$D:$D,"1",kfold75_test_results!$O:$O,"1")</f>
        <v>1.016140125771819</v>
      </c>
      <c r="E27" s="2">
        <f>AVERAGEIFS(kfold75_test_results!$N:$N,kfold75_test_results!$N:$N,"&lt;&gt;-1",kfold75_test_results!$A:$A,"3",kfold75_test_results!$C:$C,"irregular",kfold75_test_results!$D:$D,"1",kfold75_test_results!$O:$O,"1")</f>
        <v>0.69389397806302855</v>
      </c>
      <c r="F27" s="2">
        <f>AVERAGEIFS(kfold75_test_results!$M:$M,kfold75_test_results!$A:$A,"3",kfold75_test_results!$C:$C,"irregular",kfold75_test_results!$D:$D,"1",kfold75_test_results!$O:$O,"0")</f>
        <v>0.90098598200912505</v>
      </c>
      <c r="G27" s="7">
        <f>AVERAGEIFS(kfold75_test_results!$N:$N,kfold75_test_results!$N:$N,"&lt;&gt;-1",kfold75_test_results!$A:$A,"3",kfold75_test_results!$C:$C,"irregular",kfold75_test_results!$D:$D,"1",kfold75_test_results!$O:$O,"0")</f>
        <v>0.5344357710512001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AVERAGEIFS(kfold75_test_results!$M:$M,kfold75_test_results!$A:$A,"3",kfold75_test_results!$C:$C,"irregular",kfold75_test_results!$D:$D,"2",kfold75_test_results!$O:$O,"1")</f>
        <v>1.0121155373352786</v>
      </c>
      <c r="E28" s="2">
        <f>AVERAGEIFS(kfold75_test_results!$N:$N,kfold75_test_results!$N:$N,"&lt;&gt;-1",kfold75_test_results!$A:$A,"3",kfold75_test_results!$C:$C,"irregular",kfold75_test_results!$D:$D,"2",kfold75_test_results!$O:$O,"1")</f>
        <v>0.81408385544399753</v>
      </c>
      <c r="F28" s="2">
        <f>AVERAGEIFS(kfold75_test_results!$M:$M,kfold75_test_results!$A:$A,"3",kfold75_test_results!$C:$C,"irregular",kfold75_test_results!$D:$D,"2",kfold75_test_results!$O:$O,"0")</f>
        <v>1.0505604317181989</v>
      </c>
      <c r="G28" s="7">
        <f>AVERAGEIFS(kfold75_test_results!$N:$N,kfold75_test_results!$N:$N,"&lt;&gt;-1",kfold75_test_results!$A:$A,"3",kfold75_test_results!$C:$C,"irregular",kfold75_test_results!$D:$D,"2",kfold75_test_results!$O:$O,"0")</f>
        <v>0.81454258834279514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AVERAGEIFS(kfold75_test_results!$M:$M,kfold75_test_results!$A:$A,"3",kfold75_test_results!$C:$C,"irregular",kfold75_test_results!$D:$D,"3",kfold75_test_results!$O:$O,"1")</f>
        <v>0.94219995549832902</v>
      </c>
      <c r="E29" s="10">
        <f>AVERAGEIFS(kfold75_test_results!$N:$N,kfold75_test_results!$N:$N,"&lt;&gt;-1",kfold75_test_results!$A:$A,"3",kfold75_test_results!$C:$C,"irregular",kfold75_test_results!$D:$D,"3",kfold75_test_results!$O:$O,"1")</f>
        <v>0.82080589244814117</v>
      </c>
      <c r="F29" s="10">
        <f>AVERAGEIFS(kfold75_test_results!$M:$M,kfold75_test_results!$A:$A,"3",kfold75_test_results!$C:$C,"irregular",kfold75_test_results!$D:$D,"3",kfold75_test_results!$O:$O,"0")</f>
        <v>0.90690057456235629</v>
      </c>
      <c r="G29" s="11">
        <f>AVERAGEIFS(kfold75_test_results!$N:$N,kfold75_test_results!$N:$N,"&lt;&gt;-1",kfold75_test_results!$A:$A,"3",kfold75_test_results!$C:$C,"irregular",kfold75_test_results!$D:$D,"3",kfold75_test_results!$O:$O,"0")</f>
        <v>0.82371918913206166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AVERAGEIFS(kfold75_test_results!$M:$M,kfold75_test_results!$A:$A,"4",kfold75_test_results!$C:$C,"regular",kfold75_test_results!$D:$D,"1",kfold75_test_results!$O:$O,"1")</f>
        <v>0.9951895404619564</v>
      </c>
      <c r="E30" s="14">
        <f>AVERAGEIFS(kfold75_test_results!$N:$N,kfold75_test_results!$N:$N,"&lt;&gt;-1",kfold75_test_results!$A:$A,"4",kfold75_test_results!$C:$C,"regular",kfold75_test_results!$D:$D,"1",kfold75_test_results!$O:$O,"1")</f>
        <v>0.98938398558563057</v>
      </c>
      <c r="F30" s="14">
        <f>AVERAGEIFS(kfold75_test_results!$M:$M,kfold75_test_results!$A:$A,"4",kfold75_test_results!$C:$C,"regular",kfold75_test_results!$D:$D,"1",kfold75_test_results!$O:$O,"0")</f>
        <v>1.004443016975203</v>
      </c>
      <c r="G30" s="15">
        <f>AVERAGEIFS(kfold75_test_results!$N:$N,kfold75_test_results!$N:$N,"&lt;&gt;-1",kfold75_test_results!$A:$A,"4",kfold75_test_results!$C:$C,"regular",kfold75_test_results!$D:$D,"1",kfold75_test_results!$O:$O,"0")</f>
        <v>0.97726106968619975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AVERAGEIFS(kfold75_test_results!$M:$M,kfold75_test_results!$A:$A,"4",kfold75_test_results!$C:$C,"regular",kfold75_test_results!$D:$D,"2",kfold75_test_results!$O:$O,"1")</f>
        <v>0.9931897727099499</v>
      </c>
      <c r="E31" s="2">
        <f>AVERAGEIFS(kfold75_test_results!$N:$N,kfold75_test_results!$N:$N,"&lt;&gt;-1",kfold75_test_results!$A:$A,"4",kfold75_test_results!$C:$C,"regular",kfold75_test_results!$D:$D,"2",kfold75_test_results!$O:$O,"1")</f>
        <v>0.97901445300835022</v>
      </c>
      <c r="F31" s="2">
        <f>AVERAGEIFS(kfold75_test_results!$M:$M,kfold75_test_results!$A:$A,"4",kfold75_test_results!$C:$C,"regular",kfold75_test_results!$D:$D,"2",kfold75_test_results!$O:$O,"0")</f>
        <v>0.92979789523008216</v>
      </c>
      <c r="G31" s="7">
        <f>AVERAGEIFS(kfold75_test_results!$N:$N,kfold75_test_results!$N:$N,"&lt;&gt;-1",kfold75_test_results!$A:$A,"4",kfold75_test_results!$C:$C,"regular",kfold75_test_results!$D:$D,"2",kfold75_test_results!$O:$O,"0")</f>
        <v>0.94202486881364045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AVERAGEIFS(kfold75_test_results!$M:$M,kfold75_test_results!$A:$A,"4",kfold75_test_results!$C:$C,"regular",kfold75_test_results!$D:$D,"3",kfold75_test_results!$O:$O,"1")</f>
        <v>1.0027858713811846</v>
      </c>
      <c r="E32" s="2">
        <f>AVERAGEIFS(kfold75_test_results!$N:$N,kfold75_test_results!$N:$N,"&lt;&gt;-1",kfold75_test_results!$A:$A,"4",kfold75_test_results!$C:$C,"regular",kfold75_test_results!$D:$D,"3",kfold75_test_results!$O:$O,"1")</f>
        <v>0.99534338293831059</v>
      </c>
      <c r="F32" s="2">
        <f>AVERAGEIFS(kfold75_test_results!$M:$M,kfold75_test_results!$A:$A,"4",kfold75_test_results!$C:$C,"regular",kfold75_test_results!$D:$D,"3",kfold75_test_results!$O:$O,"0")</f>
        <v>0.98761677613723498</v>
      </c>
      <c r="G32" s="7">
        <f>AVERAGEIFS(kfold75_test_results!$N:$N,kfold75_test_results!$N:$N,"&lt;&gt;-1",kfold75_test_results!$A:$A,"4",kfold75_test_results!$C:$C,"regular",kfold75_test_results!$D:$D,"3",kfold75_test_results!$O:$O,"0")</f>
        <v>0.98776400419615662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AVERAGEIFS(kfold75_test_results!$M:$M,kfold75_test_results!$A:$A,"4",kfold75_test_results!$C:$C,"semiregular",kfold75_test_results!$D:$D,"1",kfold75_test_results!$O:$O,"1")</f>
        <v>0.99647251580797802</v>
      </c>
      <c r="E33" s="2">
        <f>AVERAGEIFS(kfold75_test_results!$N:$N,kfold75_test_results!$N:$N,"&lt;&gt;-1",kfold75_test_results!$A:$A,"4",kfold75_test_results!$C:$C,"semiregular",kfold75_test_results!$D:$D,"1",kfold75_test_results!$O:$O,"1")</f>
        <v>0.89393063829609043</v>
      </c>
      <c r="F33" s="2">
        <f>AVERAGEIFS(kfold75_test_results!$M:$M,kfold75_test_results!$A:$A,"4",kfold75_test_results!$C:$C,"semiregular",kfold75_test_results!$D:$D,"1",kfold75_test_results!$O:$O,"0")</f>
        <v>1.0183236218596983</v>
      </c>
      <c r="G33" s="7">
        <f>AVERAGEIFS(kfold75_test_results!$N:$N,kfold75_test_results!$N:$N,"&lt;&gt;-1",kfold75_test_results!$A:$A,"4",kfold75_test_results!$C:$C,"semiregular",kfold75_test_results!$D:$D,"1",kfold75_test_results!$O:$O,"0")</f>
        <v>0.87103786174631104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AVERAGEIFS(kfold75_test_results!$M:$M,kfold75_test_results!$A:$A,"4",kfold75_test_results!$C:$C,"semiregular",kfold75_test_results!$D:$D,"2",kfold75_test_results!$O:$O,"1")</f>
        <v>0.97468535186713545</v>
      </c>
      <c r="E34" s="2">
        <f>AVERAGEIFS(kfold75_test_results!$N:$N,kfold75_test_results!$N:$N,"&lt;&gt;-1",kfold75_test_results!$A:$A,"4",kfold75_test_results!$C:$C,"semiregular",kfold75_test_results!$D:$D,"2",kfold75_test_results!$O:$O,"1")</f>
        <v>0.90717274973763473</v>
      </c>
      <c r="F34" s="2">
        <f>AVERAGEIFS(kfold75_test_results!$M:$M,kfold75_test_results!$A:$A,"4",kfold75_test_results!$C:$C,"semiregular",kfold75_test_results!$D:$D,"2",kfold75_test_results!$O:$O,"0")</f>
        <v>0.8871777549459875</v>
      </c>
      <c r="G34" s="7">
        <f>AVERAGEIFS(kfold75_test_results!$N:$N,kfold75_test_results!$N:$N,"&lt;&gt;-1",kfold75_test_results!$A:$A,"4",kfold75_test_results!$C:$C,"semiregular",kfold75_test_results!$D:$D,"2",kfold75_test_results!$O:$O,"0")</f>
        <v>0.84687331186524473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AVERAGEIFS(kfold75_test_results!$M:$M,kfold75_test_results!$A:$A,"4",kfold75_test_results!$C:$C,"semiregular",kfold75_test_results!$D:$D,"3",kfold75_test_results!$O:$O,"1")</f>
        <v>0.96649251450134666</v>
      </c>
      <c r="E35" s="2">
        <f>AVERAGEIFS(kfold75_test_results!$N:$N,kfold75_test_results!$N:$N,"&lt;&gt;-1",kfold75_test_results!$A:$A,"4",kfold75_test_results!$C:$C,"semiregular",kfold75_test_results!$D:$D,"3",kfold75_test_results!$O:$O,"1")</f>
        <v>0.92095382658490255</v>
      </c>
      <c r="F35" s="2">
        <f>AVERAGEIFS(kfold75_test_results!$M:$M,kfold75_test_results!$A:$A,"4",kfold75_test_results!$C:$C,"semiregular",kfold75_test_results!$D:$D,"3",kfold75_test_results!$O:$O,"0")</f>
        <v>0.96763394423901605</v>
      </c>
      <c r="G35" s="7">
        <f>AVERAGEIFS(kfold75_test_results!$N:$N,kfold75_test_results!$N:$N,"&lt;&gt;-1",kfold75_test_results!$A:$A,"4",kfold75_test_results!$C:$C,"semiregular",kfold75_test_results!$D:$D,"3",kfold75_test_results!$O:$O,"0")</f>
        <v>0.90154711985545577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AVERAGEIFS(kfold75_test_results!$M:$M,kfold75_test_results!$A:$A,"4",kfold75_test_results!$C:$C,"irregular",kfold75_test_results!$D:$D,"1",kfold75_test_results!$O:$O,"1")</f>
        <v>1.0962943202516719</v>
      </c>
      <c r="E36" s="2">
        <f>AVERAGEIFS(kfold75_test_results!$N:$N,kfold75_test_results!$N:$N,"&lt;&gt;-1",kfold75_test_results!$A:$A,"4",kfold75_test_results!$C:$C,"irregular",kfold75_test_results!$D:$D,"1",kfold75_test_results!$O:$O,"1")</f>
        <v>0.69253280599021372</v>
      </c>
      <c r="F36" s="2">
        <f>AVERAGEIFS(kfold75_test_results!$M:$M,kfold75_test_results!$A:$A,"4",kfold75_test_results!$C:$C,"irregular",kfold75_test_results!$D:$D,"1",kfold75_test_results!$O:$O,"0")</f>
        <v>1.0499978128903358</v>
      </c>
      <c r="G36" s="7">
        <f>AVERAGEIFS(kfold75_test_results!$N:$N,kfold75_test_results!$N:$N,"&lt;&gt;-1",kfold75_test_results!$A:$A,"4",kfold75_test_results!$C:$C,"irregular",kfold75_test_results!$D:$D,"1",kfold75_test_results!$O:$O,"0")</f>
        <v>0.66042549851979215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AVERAGEIFS(kfold75_test_results!$M:$M,kfold75_test_results!$A:$A,"4",kfold75_test_results!$C:$C,"irregular",kfold75_test_results!$D:$D,"2",kfold75_test_results!$O:$O,"1")</f>
        <v>0.99277408076908491</v>
      </c>
      <c r="E37" s="2">
        <f>AVERAGEIFS(kfold75_test_results!$N:$N,kfold75_test_results!$N:$N,"&lt;&gt;-1",kfold75_test_results!$A:$A,"4",kfold75_test_results!$C:$C,"irregular",kfold75_test_results!$D:$D,"2",kfold75_test_results!$O:$O,"1")</f>
        <v>0.79981960949320363</v>
      </c>
      <c r="F37" s="2">
        <f>AVERAGEIFS(kfold75_test_results!$M:$M,kfold75_test_results!$A:$A,"4",kfold75_test_results!$C:$C,"irregular",kfold75_test_results!$D:$D,"2",kfold75_test_results!$O:$O,"0")</f>
        <v>0.85246849077012543</v>
      </c>
      <c r="G37" s="7">
        <f>AVERAGEIFS(kfold75_test_results!$N:$N,kfold75_test_results!$N:$N,"&lt;&gt;-1",kfold75_test_results!$A:$A,"4",kfold75_test_results!$C:$C,"irregular",kfold75_test_results!$D:$D,"2",kfold75_test_results!$O:$O,"0")</f>
        <v>0.7732469598632713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AVERAGEIFS(kfold75_test_results!$M:$M,kfold75_test_results!$A:$A,"4",kfold75_test_results!$C:$C,"irregular",kfold75_test_results!$D:$D,"3",kfold75_test_results!$O:$O,"1")</f>
        <v>1.0255204874058388</v>
      </c>
      <c r="E38" s="10">
        <f>AVERAGEIFS(kfold75_test_results!$N:$N,kfold75_test_results!$N:$N,"&lt;&gt;-1",kfold75_test_results!$A:$A,"4",kfold75_test_results!$C:$C,"irregular",kfold75_test_results!$D:$D,"3",kfold75_test_results!$O:$O,"1")</f>
        <v>0.8209394691089219</v>
      </c>
      <c r="F38" s="10">
        <f>AVERAGEIFS(kfold75_test_results!$M:$M,kfold75_test_results!$A:$A,"4",kfold75_test_results!$C:$C,"irregular",kfold75_test_results!$D:$D,"3",kfold75_test_results!$O:$O,"0")</f>
        <v>0.99528834475760386</v>
      </c>
      <c r="G38" s="11">
        <f>AVERAGEIFS(kfold75_test_results!$N:$N,kfold75_test_results!$N:$N,"&lt;&gt;-1",kfold75_test_results!$A:$A,"4",kfold75_test_results!$C:$C,"irregular",kfold75_test_results!$D:$D,"3",kfold75_test_results!$O:$O,"0")</f>
        <v>0.82642192407942405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AVERAGEIFS(kfold75_test_results!$M:$M,kfold75_test_results!$A:$A,"5",kfold75_test_results!$C:$C,"regular",kfold75_test_results!$D:$D,"1",kfold75_test_results!$O:$O,"1")</f>
        <v>1.0129964684936157</v>
      </c>
      <c r="E39" s="14">
        <f>AVERAGEIFS(kfold75_test_results!$N:$N,kfold75_test_results!$N:$N,"&lt;&gt;-1",kfold75_test_results!$A:$A,"5",kfold75_test_results!$C:$C,"regular",kfold75_test_results!$D:$D,"1",kfold75_test_results!$O:$O,"1")</f>
        <v>0.98038830083951012</v>
      </c>
      <c r="F39" s="14">
        <f>AVERAGEIFS(kfold75_test_results!$M:$M,kfold75_test_results!$A:$A,"5",kfold75_test_results!$C:$C,"regular",kfold75_test_results!$D:$D,"1",kfold75_test_results!$O:$O,"0")</f>
        <v>1.0116064607744446</v>
      </c>
      <c r="G39" s="15">
        <f>AVERAGEIFS(kfold75_test_results!$N:$N,kfold75_test_results!$N:$N,"&lt;&gt;-1",kfold75_test_results!$A:$A,"5",kfold75_test_results!$C:$C,"regular",kfold75_test_results!$D:$D,"1",kfold75_test_results!$O:$O,"0")</f>
        <v>0.96795490918183591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AVERAGEIFS(kfold75_test_results!$M:$M,kfold75_test_results!$A:$A,"5",kfold75_test_results!$C:$C,"regular",kfold75_test_results!$D:$D,"2",kfold75_test_results!$O:$O,"1")</f>
        <v>0.98921152131492673</v>
      </c>
      <c r="E40" s="2">
        <f>AVERAGEIFS(kfold75_test_results!$N:$N,kfold75_test_results!$N:$N,"&lt;&gt;-1",kfold75_test_results!$A:$A,"5",kfold75_test_results!$C:$C,"regular",kfold75_test_results!$D:$D,"2",kfold75_test_results!$O:$O,"1")</f>
        <v>0.98316802672047443</v>
      </c>
      <c r="F40" s="2">
        <f>AVERAGEIFS(kfold75_test_results!$M:$M,kfold75_test_results!$A:$A,"5",kfold75_test_results!$C:$C,"regular",kfold75_test_results!$D:$D,"2",kfold75_test_results!$O:$O,"0")</f>
        <v>0.88910128923017029</v>
      </c>
      <c r="G40" s="7">
        <f>AVERAGEIFS(kfold75_test_results!$N:$N,kfold75_test_results!$N:$N,"&lt;&gt;-1",kfold75_test_results!$A:$A,"5",kfold75_test_results!$C:$C,"regular",kfold75_test_results!$D:$D,"2",kfold75_test_results!$O:$O,"0")</f>
        <v>0.92378544090523995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AVERAGEIFS(kfold75_test_results!$M:$M,kfold75_test_results!$A:$A,"5",kfold75_test_results!$C:$C,"regular",kfold75_test_results!$D:$D,"3",kfold75_test_results!$O:$O,"1")</f>
        <v>0.99399159916401636</v>
      </c>
      <c r="E41" s="2">
        <f>AVERAGEIFS(kfold75_test_results!$N:$N,kfold75_test_results!$N:$N,"&lt;&gt;-1",kfold75_test_results!$A:$A,"5",kfold75_test_results!$C:$C,"regular",kfold75_test_results!$D:$D,"3",kfold75_test_results!$O:$O,"1")</f>
        <v>0.99325069017151157</v>
      </c>
      <c r="F41" s="2">
        <f>AVERAGEIFS(kfold75_test_results!$M:$M,kfold75_test_results!$A:$A,"5",kfold75_test_results!$C:$C,"regular",kfold75_test_results!$D:$D,"3",kfold75_test_results!$O:$O,"0")</f>
        <v>0.94593051487207391</v>
      </c>
      <c r="G41" s="7">
        <f>AVERAGEIFS(kfold75_test_results!$N:$N,kfold75_test_results!$N:$N,"&lt;&gt;-1",kfold75_test_results!$A:$A,"5",kfold75_test_results!$C:$C,"regular",kfold75_test_results!$D:$D,"3",kfold75_test_results!$O:$O,"0")</f>
        <v>0.95410937521715911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AVERAGEIFS(kfold75_test_results!$M:$M,kfold75_test_results!$A:$A,"5",kfold75_test_results!$C:$C,"semiregular",kfold75_test_results!$D:$D,"1",kfold75_test_results!$O:$O,"1")</f>
        <v>0.99248470416107437</v>
      </c>
      <c r="E42" s="2">
        <f>AVERAGEIFS(kfold75_test_results!$N:$N,kfold75_test_results!$N:$N,"&lt;&gt;-1",kfold75_test_results!$A:$A,"5",kfold75_test_results!$C:$C,"semiregular",kfold75_test_results!$D:$D,"1",kfold75_test_results!$O:$O,"1")</f>
        <v>0.89815151516211011</v>
      </c>
      <c r="F42" s="2">
        <f>AVERAGEIFS(kfold75_test_results!$M:$M,kfold75_test_results!$A:$A,"5",kfold75_test_results!$C:$C,"semiregular",kfold75_test_results!$D:$D,"1",kfold75_test_results!$O:$O,"0")</f>
        <v>0.96491129959634481</v>
      </c>
      <c r="G42" s="7">
        <f>AVERAGEIFS(kfold75_test_results!$N:$N,kfold75_test_results!$N:$N,"&lt;&gt;-1",kfold75_test_results!$A:$A,"5",kfold75_test_results!$C:$C,"semiregular",kfold75_test_results!$D:$D,"1",kfold75_test_results!$O:$O,"0")</f>
        <v>0.88531570183425534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AVERAGEIFS(kfold75_test_results!$M:$M,kfold75_test_results!$A:$A,"5",kfold75_test_results!$C:$C,"semiregular",kfold75_test_results!$D:$D,"2",kfold75_test_results!$O:$O,"1")</f>
        <v>0.99825633003134329</v>
      </c>
      <c r="E43" s="2">
        <f>AVERAGEIFS(kfold75_test_results!$N:$N,kfold75_test_results!$N:$N,"&lt;&gt;-1",kfold75_test_results!$A:$A,"5",kfold75_test_results!$C:$C,"semiregular",kfold75_test_results!$D:$D,"2",kfold75_test_results!$O:$O,"1")</f>
        <v>0.91649047250740701</v>
      </c>
      <c r="F43" s="2">
        <f>AVERAGEIFS(kfold75_test_results!$M:$M,kfold75_test_results!$A:$A,"5",kfold75_test_results!$C:$C,"semiregular",kfold75_test_results!$D:$D,"2",kfold75_test_results!$O:$O,"0")</f>
        <v>0.9953458756918262</v>
      </c>
      <c r="G43" s="7">
        <f>AVERAGEIFS(kfold75_test_results!$N:$N,kfold75_test_results!$N:$N,"&lt;&gt;-1",kfold75_test_results!$A:$A,"5",kfold75_test_results!$C:$C,"semiregular",kfold75_test_results!$D:$D,"2",kfold75_test_results!$O:$O,"0")</f>
        <v>0.91274412425143014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AVERAGEIFS(kfold75_test_results!$M:$M,kfold75_test_results!$A:$A,"5",kfold75_test_results!$C:$C,"semiregular",kfold75_test_results!$D:$D,"3",kfold75_test_results!$O:$O,"1")</f>
        <v>1.0123439145136619</v>
      </c>
      <c r="E44" s="2">
        <f>AVERAGEIFS(kfold75_test_results!$N:$N,kfold75_test_results!$N:$N,"&lt;&gt;-1",kfold75_test_results!$A:$A,"5",kfold75_test_results!$C:$C,"semiregular",kfold75_test_results!$D:$D,"3",kfold75_test_results!$O:$O,"1")</f>
        <v>0.92753950856489442</v>
      </c>
      <c r="F44" s="2">
        <f>AVERAGEIFS(kfold75_test_results!$M:$M,kfold75_test_results!$A:$A,"5",kfold75_test_results!$C:$C,"semiregular",kfold75_test_results!$D:$D,"3",kfold75_test_results!$O:$O,"0")</f>
        <v>0.98170145367351591</v>
      </c>
      <c r="G44" s="7">
        <f>AVERAGEIFS(kfold75_test_results!$N:$N,kfold75_test_results!$N:$N,"&lt;&gt;-1",kfold75_test_results!$A:$A,"5",kfold75_test_results!$C:$C,"semiregular",kfold75_test_results!$D:$D,"3",kfold75_test_results!$O:$O,"0")</f>
        <v>0.9059910593835051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AVERAGEIFS(kfold75_test_results!$M:$M,kfold75_test_results!$A:$A,"5",kfold75_test_results!$C:$C,"irregular",kfold75_test_results!$D:$D,"1",kfold75_test_results!$O:$O,"1")</f>
        <v>1.0427423733162062</v>
      </c>
      <c r="E45" s="2">
        <f>AVERAGEIFS(kfold75_test_results!$N:$N,kfold75_test_results!$N:$N,"&lt;&gt;-1",kfold75_test_results!$A:$A,"5",kfold75_test_results!$C:$C,"irregular",kfold75_test_results!$D:$D,"1",kfold75_test_results!$O:$O,"1")</f>
        <v>0.72569539258344939</v>
      </c>
      <c r="F45" s="2">
        <f>AVERAGEIFS(kfold75_test_results!$M:$M,kfold75_test_results!$A:$A,"5",kfold75_test_results!$C:$C,"irregular",kfold75_test_results!$D:$D,"1",kfold75_test_results!$O:$O,"0")</f>
        <v>1.0881616242301304</v>
      </c>
      <c r="G45" s="7">
        <f>AVERAGEIFS(kfold75_test_results!$N:$N,kfold75_test_results!$N:$N,"&lt;&gt;-1",kfold75_test_results!$A:$A,"5",kfold75_test_results!$C:$C,"irregular",kfold75_test_results!$D:$D,"1",kfold75_test_results!$O:$O,"0")</f>
        <v>0.66509518863791317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AVERAGEIFS(kfold75_test_results!$M:$M,kfold75_test_results!$A:$A,"5",kfold75_test_results!$C:$C,"irregular",kfold75_test_results!$D:$D,"2",kfold75_test_results!$O:$O,"1")</f>
        <v>1.0103481477173133</v>
      </c>
      <c r="E46" s="2">
        <f>AVERAGEIFS(kfold75_test_results!$N:$N,kfold75_test_results!$N:$N,"&lt;&gt;-1",kfold75_test_results!$A:$A,"5",kfold75_test_results!$C:$C,"irregular",kfold75_test_results!$D:$D,"2",kfold75_test_results!$O:$O,"1")</f>
        <v>0.80663400289353626</v>
      </c>
      <c r="F46" s="2">
        <f>AVERAGEIFS(kfold75_test_results!$M:$M,kfold75_test_results!$A:$A,"5",kfold75_test_results!$C:$C,"irregular",kfold75_test_results!$D:$D,"2",kfold75_test_results!$O:$O,"0")</f>
        <v>0.9842933192931641</v>
      </c>
      <c r="G46" s="7">
        <f>AVERAGEIFS(kfold75_test_results!$N:$N,kfold75_test_results!$N:$N,"&lt;&gt;-1",kfold75_test_results!$A:$A,"5",kfold75_test_results!$C:$C,"irregular",kfold75_test_results!$D:$D,"2",kfold75_test_results!$O:$O,"0")</f>
        <v>0.73770579330626418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AVERAGEIFS(kfold75_test_results!$M:$M,kfold75_test_results!$A:$A,"5",kfold75_test_results!$C:$C,"irregular",kfold75_test_results!$D:$D,"3",kfold75_test_results!$O:$O,"1")</f>
        <v>1.0060717490193927</v>
      </c>
      <c r="E47" s="10">
        <f>AVERAGEIFS(kfold75_test_results!$N:$N,kfold75_test_results!$N:$N,"&lt;&gt;-1",kfold75_test_results!$A:$A,"5",kfold75_test_results!$C:$C,"irregular",kfold75_test_results!$D:$D,"3",kfold75_test_results!$O:$O,"1")</f>
        <v>0.83862170031685135</v>
      </c>
      <c r="F47" s="10">
        <f>AVERAGEIFS(kfold75_test_results!$M:$M,kfold75_test_results!$A:$A,"5",kfold75_test_results!$C:$C,"irregular",kfold75_test_results!$D:$D,"3",kfold75_test_results!$O:$O,"0")</f>
        <v>1.0504740850834997</v>
      </c>
      <c r="G47" s="11">
        <f>AVERAGEIFS(kfold75_test_results!$N:$N,kfold75_test_results!$N:$N,"&lt;&gt;-1",kfold75_test_results!$A:$A,"5",kfold75_test_results!$C:$C,"irregular",kfold75_test_results!$D:$D,"3",kfold75_test_results!$O:$O,"0")</f>
        <v>0.77500347925713597</v>
      </c>
    </row>
  </sheetData>
  <mergeCells count="6">
    <mergeCell ref="D1:E1"/>
    <mergeCell ref="F1:G1"/>
    <mergeCell ref="A1:C1"/>
    <mergeCell ref="K1:L1"/>
    <mergeCell ref="M1:N1"/>
    <mergeCell ref="I1:J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FE1F-10A1-4CDE-8A45-07A7BBA5A205}">
  <dimension ref="A1:N47"/>
  <sheetViews>
    <sheetView workbookViewId="0">
      <selection activeCell="P24" sqref="P2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30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AVERAGEIFS(kfold90_test_results!$M:$M,kfold90_test_results!$A:$A,"1",kfold90_test_results!$C:$C,"regular",kfold90_test_results!$D:$D,"1",kfold90_test_results!$O:$O,"1")</f>
        <v>1.0037128929452963</v>
      </c>
      <c r="E3" s="2">
        <f>AVERAGEIFS(kfold90_test_results!$N:$N,kfold90_test_results!$N:$N,"&lt;&gt;-1",kfold90_test_results!$A:$A,"1",kfold90_test_results!$C:$C,"regular",kfold90_test_results!$D:$D,"1",kfold90_test_results!$O:$O,"1")</f>
        <v>0.98561114323758192</v>
      </c>
      <c r="F3" s="2">
        <f>AVERAGEIFS(kfold90_test_results!$M:$M,kfold90_test_results!$A:$A,"1",kfold90_test_results!$C:$C,"regular",kfold90_test_results!$D:$D,"1",kfold90_test_results!$O:$O,"0")</f>
        <v>0.99871885864964094</v>
      </c>
      <c r="G3" s="7">
        <f>AVERAGEIFS(kfold90_test_results!$N:$N,kfold90_test_results!$N:$N,"&lt;&gt;-1",kfold90_test_results!$A:$A,"1",kfold90_test_results!$C:$C,"regular",kfold90_test_results!$D:$D,"1",kfold90_test_results!$O:$O,"0")</f>
        <v>0.9686501217819995</v>
      </c>
      <c r="I3" s="16" t="s">
        <v>18</v>
      </c>
      <c r="J3" s="16">
        <v>1</v>
      </c>
      <c r="K3" s="2">
        <f>AVERAGE(D3,D12,D21,D30,D39)</f>
        <v>0.99990439051925328</v>
      </c>
      <c r="L3" s="2">
        <f>AVERAGE(E3,E12,E21,E30,E39)</f>
        <v>0.9853043613462511</v>
      </c>
      <c r="M3" s="2">
        <f t="shared" ref="M3:N3" si="0">AVERAGE(F3,F12,F21,F30,F39)</f>
        <v>0.90284141605681378</v>
      </c>
      <c r="N3" s="2">
        <f t="shared" si="0"/>
        <v>0.93307667933302341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AVERAGEIFS(kfold90_test_results!$M:$M,kfold90_test_results!$A:$A,"1",kfold90_test_results!$C:$C,"regular",kfold90_test_results!$D:$D,"2",kfold90_test_results!$O:$O,"1")</f>
        <v>0.98547348467115148</v>
      </c>
      <c r="E4" s="2">
        <f>AVERAGEIFS(kfold90_test_results!$N:$N,kfold90_test_results!$N:$N,"&lt;&gt;-1",kfold90_test_results!$A:$A,"1",kfold90_test_results!$C:$C,"regular",kfold90_test_results!$D:$D,"2",kfold90_test_results!$O:$O,"1")</f>
        <v>0.97922864237679674</v>
      </c>
      <c r="F4" s="2">
        <f>AVERAGEIFS(kfold90_test_results!$M:$M,kfold90_test_results!$A:$A,"1",kfold90_test_results!$C:$C,"regular",kfold90_test_results!$D:$D,"2",kfold90_test_results!$O:$O,"0")</f>
        <v>0.97656701851797878</v>
      </c>
      <c r="G4" s="7">
        <f>AVERAGEIFS(kfold90_test_results!$N:$N,kfold90_test_results!$N:$N,"&lt;&gt;-1",kfold90_test_results!$A:$A,"1",kfold90_test_results!$C:$C,"regular",kfold90_test_results!$D:$D,"2",kfold90_test_results!$O:$O,"0")</f>
        <v>0.95954476318803739</v>
      </c>
      <c r="I4" s="16" t="s">
        <v>18</v>
      </c>
      <c r="J4" s="16">
        <v>2</v>
      </c>
      <c r="K4" s="2">
        <f>AVERAGE(D4,D13,D22,D31,D40)</f>
        <v>0.99345991988441806</v>
      </c>
      <c r="L4" s="2">
        <f t="shared" ref="L4:N10" si="1">AVERAGE(E4,E13,E22,E31,E40)</f>
        <v>0.97802616952541155</v>
      </c>
      <c r="M4" s="2">
        <f t="shared" si="1"/>
        <v>0.93259891520933391</v>
      </c>
      <c r="N4" s="2">
        <f t="shared" si="1"/>
        <v>0.92655520555629578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AVERAGEIFS(kfold90_test_results!$M:$M,kfold90_test_results!$A:$A,"1",kfold90_test_results!$C:$C,"regular",kfold90_test_results!$D:$D,"3",kfold90_test_results!$O:$O,"1")</f>
        <v>0.99999642061398253</v>
      </c>
      <c r="E5" s="2">
        <f>AVERAGEIFS(kfold90_test_results!$N:$N,kfold90_test_results!$N:$N,"&lt;&gt;-1",kfold90_test_results!$A:$A,"1",kfold90_test_results!$C:$C,"regular",kfold90_test_results!$D:$D,"3",kfold90_test_results!$O:$O,"1")</f>
        <v>0.99354810189190301</v>
      </c>
      <c r="F5" s="2">
        <f>AVERAGEIFS(kfold90_test_results!$M:$M,kfold90_test_results!$A:$A,"1",kfold90_test_results!$C:$C,"regular",kfold90_test_results!$D:$D,"3",kfold90_test_results!$O:$O,"0")</f>
        <v>1.008148245494604</v>
      </c>
      <c r="G5" s="7">
        <f>AVERAGEIFS(kfold90_test_results!$N:$N,kfold90_test_results!$N:$N,"&lt;&gt;-1",kfold90_test_results!$A:$A,"1",kfold90_test_results!$C:$C,"regular",kfold90_test_results!$D:$D,"3",kfold90_test_results!$O:$O,"0")</f>
        <v>0.98969694545846554</v>
      </c>
      <c r="I5" s="16" t="s">
        <v>18</v>
      </c>
      <c r="J5" s="16">
        <v>3</v>
      </c>
      <c r="K5" s="2">
        <f t="shared" ref="K5:K10" si="2">AVERAGE(D5,D14,D23,D32,D41)</f>
        <v>1.0010990724222011</v>
      </c>
      <c r="L5" s="2">
        <f t="shared" si="1"/>
        <v>0.99291242289266379</v>
      </c>
      <c r="M5" s="2">
        <f t="shared" si="1"/>
        <v>0.99238032264220222</v>
      </c>
      <c r="N5" s="2">
        <f t="shared" si="1"/>
        <v>0.98300451241968001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AVERAGEIFS(kfold90_test_results!$M:$M,kfold90_test_results!$A:$A,"1",kfold90_test_results!$C:$C,"semiregular",kfold90_test_results!$D:$D,"1",kfold90_test_results!$O:$O,"1")</f>
        <v>1.0258960772585233</v>
      </c>
      <c r="E6" s="2">
        <f>AVERAGEIFS(kfold90_test_results!$N:$N,kfold90_test_results!$N:$N,"&lt;&gt;-1",kfold90_test_results!$A:$A,"1",kfold90_test_results!$C:$C,"semiregular",kfold90_test_results!$D:$D,"1",kfold90_test_results!$O:$O,"1")</f>
        <v>0.90372527270469183</v>
      </c>
      <c r="F6" s="2">
        <f>AVERAGEIFS(kfold90_test_results!$M:$M,kfold90_test_results!$A:$A,"1",kfold90_test_results!$C:$C,"semiregular",kfold90_test_results!$D:$D,"1",kfold90_test_results!$O:$O,"0")</f>
        <v>0.99732263708023361</v>
      </c>
      <c r="G6" s="7">
        <f>AVERAGEIFS(kfold90_test_results!$N:$N,kfold90_test_results!$N:$N,"&lt;&gt;-1",kfold90_test_results!$A:$A,"1",kfold90_test_results!$C:$C,"semiregular",kfold90_test_results!$D:$D,"1",kfold90_test_results!$O:$O,"0")</f>
        <v>0.88040707859407563</v>
      </c>
      <c r="I6" s="16" t="s">
        <v>19</v>
      </c>
      <c r="J6" s="16">
        <v>1</v>
      </c>
      <c r="K6" s="2">
        <f t="shared" si="2"/>
        <v>1.0096018332656711</v>
      </c>
      <c r="L6" s="2">
        <f t="shared" si="1"/>
        <v>0.89542205346851733</v>
      </c>
      <c r="M6" s="2">
        <f t="shared" si="1"/>
        <v>0.95546466384511208</v>
      </c>
      <c r="N6" s="2">
        <f t="shared" si="1"/>
        <v>0.86107550361524154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AVERAGEIFS(kfold90_test_results!$M:$M,kfold90_test_results!$A:$A,"1",kfold90_test_results!$C:$C,"semiregular",kfold90_test_results!$D:$D,"2",kfold90_test_results!$O:$O,"1")</f>
        <v>1.0277214699132327</v>
      </c>
      <c r="E7" s="2">
        <f>AVERAGEIFS(kfold90_test_results!$N:$N,kfold90_test_results!$N:$N,"&lt;&gt;-1",kfold90_test_results!$A:$A,"1",kfold90_test_results!$C:$C,"semiregular",kfold90_test_results!$D:$D,"2",kfold90_test_results!$O:$O,"1")</f>
        <v>0.91730026701215006</v>
      </c>
      <c r="F7" s="2">
        <f>AVERAGEIFS(kfold90_test_results!$M:$M,kfold90_test_results!$A:$A,"1",kfold90_test_results!$C:$C,"semiregular",kfold90_test_results!$D:$D,"2",kfold90_test_results!$O:$O,"0")</f>
        <v>1.0483092028526431</v>
      </c>
      <c r="G7" s="7">
        <f>AVERAGEIFS(kfold90_test_results!$N:$N,kfold90_test_results!$N:$N,"&lt;&gt;-1",kfold90_test_results!$A:$A,"1",kfold90_test_results!$C:$C,"semiregular",kfold90_test_results!$D:$D,"2",kfold90_test_results!$O:$O,"0")</f>
        <v>0.91516829593913673</v>
      </c>
      <c r="I7" s="16" t="s">
        <v>19</v>
      </c>
      <c r="J7" s="16">
        <v>2</v>
      </c>
      <c r="K7" s="2">
        <f t="shared" si="2"/>
        <v>1.0039677670142768</v>
      </c>
      <c r="L7" s="2">
        <f t="shared" si="1"/>
        <v>0.89949627805375842</v>
      </c>
      <c r="M7" s="2">
        <f t="shared" si="1"/>
        <v>0.98900839035100108</v>
      </c>
      <c r="N7" s="2">
        <f t="shared" si="1"/>
        <v>0.88189163563042938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AVERAGEIFS(kfold90_test_results!$M:$M,kfold90_test_results!$A:$A,"1",kfold90_test_results!$C:$C,"semiregular",kfold90_test_results!$D:$D,"3",kfold90_test_results!$O:$O,"1")</f>
        <v>1.0253110116511188</v>
      </c>
      <c r="E8" s="2">
        <f>AVERAGEIFS(kfold90_test_results!$N:$N,kfold90_test_results!$N:$N,"&lt;&gt;-1",kfold90_test_results!$A:$A,"1",kfold90_test_results!$C:$C,"semiregular",kfold90_test_results!$D:$D,"3",kfold90_test_results!$O:$O,"1")</f>
        <v>0.92501590114238519</v>
      </c>
      <c r="F8" s="2">
        <f>AVERAGEIFS(kfold90_test_results!$M:$M,kfold90_test_results!$A:$A,"1",kfold90_test_results!$C:$C,"semiregular",kfold90_test_results!$D:$D,"3",kfold90_test_results!$O:$O,"0")</f>
        <v>1.05210155744599</v>
      </c>
      <c r="G8" s="7">
        <f>AVERAGEIFS(kfold90_test_results!$N:$N,kfold90_test_results!$N:$N,"&lt;&gt;-1",kfold90_test_results!$A:$A,"1",kfold90_test_results!$C:$C,"semiregular",kfold90_test_results!$D:$D,"3",kfold90_test_results!$O:$O,"0")</f>
        <v>0.91748482924236552</v>
      </c>
      <c r="I8" s="16" t="s">
        <v>19</v>
      </c>
      <c r="J8" s="16">
        <v>3</v>
      </c>
      <c r="K8" s="2">
        <f t="shared" si="2"/>
        <v>1.0010035101152464</v>
      </c>
      <c r="L8" s="2">
        <f t="shared" si="1"/>
        <v>0.91931038565791001</v>
      </c>
      <c r="M8" s="2">
        <f t="shared" si="1"/>
        <v>1.0057312703562626</v>
      </c>
      <c r="N8" s="2">
        <f t="shared" si="1"/>
        <v>0.91063556452833438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AVERAGEIFS(kfold90_test_results!$M:$M,kfold90_test_results!$A:$A,"1",kfold90_test_results!$C:$C,"irregular",kfold90_test_results!$D:$D,"1",kfold90_test_results!$O:$O,"1")</f>
        <v>1.0048732683741937</v>
      </c>
      <c r="E9" s="2">
        <f>AVERAGEIFS(kfold90_test_results!$N:$N,kfold90_test_results!$N:$N,"&lt;&gt;-1",kfold90_test_results!$A:$A,"1",kfold90_test_results!$C:$C,"irregular",kfold90_test_results!$D:$D,"1",kfold90_test_results!$O:$O,"1")</f>
        <v>0.68869779723271651</v>
      </c>
      <c r="F9" s="2">
        <f>AVERAGEIFS(kfold90_test_results!$M:$M,kfold90_test_results!$A:$A,"1",kfold90_test_results!$C:$C,"irregular",kfold90_test_results!$D:$D,"1",kfold90_test_results!$O:$O,"0")</f>
        <v>0.99670451576693087</v>
      </c>
      <c r="G9" s="7">
        <f>AVERAGEIFS(kfold90_test_results!$N:$N,kfold90_test_results!$N:$N,"&lt;&gt;-1",kfold90_test_results!$A:$A,"1",kfold90_test_results!$C:$C,"irregular",kfold90_test_results!$D:$D,"1",kfold90_test_results!$O:$O,"0")</f>
        <v>0.65663253267609745</v>
      </c>
      <c r="I9" s="16" t="s">
        <v>20</v>
      </c>
      <c r="J9" s="16">
        <v>1</v>
      </c>
      <c r="K9" s="2">
        <f t="shared" si="2"/>
        <v>1.0478196381866829</v>
      </c>
      <c r="L9" s="2">
        <f t="shared" si="1"/>
        <v>0.69613925300584101</v>
      </c>
      <c r="M9" s="2">
        <f t="shared" si="1"/>
        <v>1.0827389695572711</v>
      </c>
      <c r="N9" s="2">
        <f t="shared" si="1"/>
        <v>0.63354937852757942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AVERAGEIFS(kfold90_test_results!$M:$M,kfold90_test_results!$A:$A,"1",kfold90_test_results!$C:$C,"irregular",kfold90_test_results!$D:$D,"2",kfold90_test_results!$O:$O,"1")</f>
        <v>0.98830963844097053</v>
      </c>
      <c r="E10" s="2">
        <f>AVERAGEIFS(kfold90_test_results!$N:$N,kfold90_test_results!$N:$N,"&lt;&gt;-1",kfold90_test_results!$A:$A,"1",kfold90_test_results!$C:$C,"irregular",kfold90_test_results!$D:$D,"2",kfold90_test_results!$O:$O,"1")</f>
        <v>0.79670019942598513</v>
      </c>
      <c r="F10" s="2">
        <f>AVERAGEIFS(kfold90_test_results!$M:$M,kfold90_test_results!$A:$A,"1",kfold90_test_results!$C:$C,"irregular",kfold90_test_results!$D:$D,"2",kfold90_test_results!$O:$O,"0")</f>
        <v>0.98211708629123551</v>
      </c>
      <c r="G10" s="7">
        <f>AVERAGEIFS(kfold90_test_results!$N:$N,kfold90_test_results!$N:$N,"&lt;&gt;-1",kfold90_test_results!$A:$A,"1",kfold90_test_results!$C:$C,"irregular",kfold90_test_results!$D:$D,"2",kfold90_test_results!$O:$O,"0")</f>
        <v>0.80569914712315782</v>
      </c>
      <c r="I10" s="16" t="s">
        <v>20</v>
      </c>
      <c r="J10" s="16">
        <v>2</v>
      </c>
      <c r="K10" s="2">
        <f t="shared" si="2"/>
        <v>1.0276534716878962</v>
      </c>
      <c r="L10" s="2">
        <f t="shared" si="1"/>
        <v>0.79224711368753675</v>
      </c>
      <c r="M10" s="2">
        <f t="shared" si="1"/>
        <v>1.0114248114833888</v>
      </c>
      <c r="N10" s="2">
        <f t="shared" si="1"/>
        <v>0.77693518606597933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AVERAGEIFS(kfold90_test_results!$M:$M,kfold90_test_results!$A:$A,"1",kfold90_test_results!$C:$C,"irregular",kfold90_test_results!$D:$D,"3",kfold90_test_results!$O:$O,"1")</f>
        <v>1.0061082154857242</v>
      </c>
      <c r="E11" s="10">
        <f>AVERAGEIFS(kfold90_test_results!$N:$N,kfold90_test_results!$N:$N,"&lt;&gt;-1",kfold90_test_results!$A:$A,"1",kfold90_test_results!$C:$C,"irregular",kfold90_test_results!$D:$D,"3",kfold90_test_results!$O:$O,"1")</f>
        <v>0.80145656489087447</v>
      </c>
      <c r="F11" s="10">
        <f>AVERAGEIFS(kfold90_test_results!$M:$M,kfold90_test_results!$A:$A,"1",kfold90_test_results!$C:$C,"irregular",kfold90_test_results!$D:$D,"3",kfold90_test_results!$O:$O,"0")</f>
        <v>0.99333633750745121</v>
      </c>
      <c r="G11" s="11">
        <f>AVERAGEIFS(kfold90_test_results!$N:$N,kfold90_test_results!$N:$N,"&lt;&gt;-1",kfold90_test_results!$A:$A,"1",kfold90_test_results!$C:$C,"irregular",kfold90_test_results!$D:$D,"3",kfold90_test_results!$O:$O,"0")</f>
        <v>0.81614700503632598</v>
      </c>
      <c r="I11" s="16" t="s">
        <v>20</v>
      </c>
      <c r="J11" s="16">
        <v>3</v>
      </c>
      <c r="K11" s="2">
        <f>AVERAGE(D11,D20,D29,D38,D47)</f>
        <v>1.0075370807910971</v>
      </c>
      <c r="L11" s="2">
        <f>AVERAGE(E11,E20,E29,E38,E47)</f>
        <v>0.80405667528735059</v>
      </c>
      <c r="M11" s="2">
        <f>AVERAGE(F11,F20,F29,F38,F47)</f>
        <v>1.0027890435977485</v>
      </c>
      <c r="N11" s="2">
        <f>AVERAGE(G11,G20,G29,G38,G47)</f>
        <v>0.79927433293397043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AVERAGEIFS(kfold90_test_results!$M:$M,kfold90_test_results!$A:$A,"2",kfold90_test_results!$C:$C,"regular",kfold90_test_results!$D:$D,"1",kfold90_test_results!$O:$O,"1")</f>
        <v>0.9881153186843542</v>
      </c>
      <c r="E12" s="2">
        <f>AVERAGEIFS(kfold90_test_results!$N:$N,kfold90_test_results!$N:$N,"&lt;&gt;-1",kfold90_test_results!$A:$A,"2",kfold90_test_results!$C:$C,"regular",kfold90_test_results!$D:$D,"1",kfold90_test_results!$O:$O,"1")</f>
        <v>0.98205737496194667</v>
      </c>
      <c r="F12" s="2">
        <f>AVERAGEIFS(kfold90_test_results!$M:$M,kfold90_test_results!$A:$A,"2",kfold90_test_results!$C:$C,"regular",kfold90_test_results!$D:$D,"1",kfold90_test_results!$O:$O,"0")</f>
        <v>0.82409096776080171</v>
      </c>
      <c r="G12" s="7">
        <f>AVERAGEIFS(kfold90_test_results!$N:$N,kfold90_test_results!$N:$N,"&lt;&gt;-1",kfold90_test_results!$A:$A,"2",kfold90_test_results!$C:$C,"regular",kfold90_test_results!$D:$D,"1",kfold90_test_results!$O:$O,"0")</f>
        <v>0.97150260121068865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AVERAGEIFS(kfold90_test_results!$M:$M,kfold90_test_results!$A:$A,"2",kfold90_test_results!$C:$C,"regular",kfold90_test_results!$D:$D,"2",kfold90_test_results!$O:$O,"1")</f>
        <v>0.99647395227419999</v>
      </c>
      <c r="E13" s="2">
        <f>AVERAGEIFS(kfold90_test_results!$N:$N,kfold90_test_results!$N:$N,"&lt;&gt;-1",kfold90_test_results!$A:$A,"2",kfold90_test_results!$C:$C,"regular",kfold90_test_results!$D:$D,"2",kfold90_test_results!$O:$O,"1")</f>
        <v>0.97673195199914853</v>
      </c>
      <c r="F13" s="2">
        <f>AVERAGEIFS(kfold90_test_results!$M:$M,kfold90_test_results!$A:$A,"2",kfold90_test_results!$C:$C,"regular",kfold90_test_results!$D:$D,"2",kfold90_test_results!$O:$O,"0")</f>
        <v>0.78582696243660732</v>
      </c>
      <c r="G13" s="7">
        <f>AVERAGEIFS(kfold90_test_results!$N:$N,kfold90_test_results!$N:$N,"&lt;&gt;-1",kfold90_test_results!$A:$A,"2",kfold90_test_results!$C:$C,"regular",kfold90_test_results!$D:$D,"2",kfold90_test_results!$O:$O,"0")</f>
        <v>0.83542988317553624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AVERAGEIFS(kfold90_test_results!$M:$M,kfold90_test_results!$A:$A,"2",kfold90_test_results!$C:$C,"regular",kfold90_test_results!$D:$D,"3",kfold90_test_results!$O:$O,"1")</f>
        <v>0.99715557172881752</v>
      </c>
      <c r="E14" s="2">
        <f>AVERAGEIFS(kfold90_test_results!$N:$N,kfold90_test_results!$N:$N,"&lt;&gt;-1",kfold90_test_results!$A:$A,"2",kfold90_test_results!$C:$C,"regular",kfold90_test_results!$D:$D,"3",kfold90_test_results!$O:$O,"1")</f>
        <v>0.99275054970891274</v>
      </c>
      <c r="F14" s="2">
        <f>AVERAGEIFS(kfold90_test_results!$M:$M,kfold90_test_results!$A:$A,"2",kfold90_test_results!$C:$C,"regular",kfold90_test_results!$D:$D,"3",kfold90_test_results!$O:$O,"0")</f>
        <v>0.99116559511172619</v>
      </c>
      <c r="G14" s="7">
        <f>AVERAGEIFS(kfold90_test_results!$N:$N,kfold90_test_results!$N:$N,"&lt;&gt;-1",kfold90_test_results!$A:$A,"2",kfold90_test_results!$C:$C,"regular",kfold90_test_results!$D:$D,"3",kfold90_test_results!$O:$O,"0")</f>
        <v>0.98878524835762482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AVERAGEIFS(kfold90_test_results!$M:$M,kfold90_test_results!$A:$A,"2",kfold90_test_results!$C:$C,"semiregular",kfold90_test_results!$D:$D,"1",kfold90_test_results!$O:$O,"1")</f>
        <v>0.99884317205455886</v>
      </c>
      <c r="E15" s="2">
        <f>AVERAGEIFS(kfold90_test_results!$N:$N,kfold90_test_results!$N:$N,"&lt;&gt;-1",kfold90_test_results!$A:$A,"2",kfold90_test_results!$C:$C,"semiregular",kfold90_test_results!$D:$D,"1",kfold90_test_results!$O:$O,"1")</f>
        <v>0.89172140129271293</v>
      </c>
      <c r="F15" s="2">
        <f>AVERAGEIFS(kfold90_test_results!$M:$M,kfold90_test_results!$A:$A,"2",kfold90_test_results!$C:$C,"semiregular",kfold90_test_results!$D:$D,"1",kfold90_test_results!$O:$O,"0")</f>
        <v>0.88106356389059026</v>
      </c>
      <c r="G15" s="7">
        <f>AVERAGEIFS(kfold90_test_results!$N:$N,kfold90_test_results!$N:$N,"&lt;&gt;-1",kfold90_test_results!$A:$A,"2",kfold90_test_results!$C:$C,"semiregular",kfold90_test_results!$D:$D,"1",kfold90_test_results!$O:$O,"0")</f>
        <v>0.80991314444187179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AVERAGEIFS(kfold90_test_results!$M:$M,kfold90_test_results!$A:$A,"2",kfold90_test_results!$C:$C,"semiregular",kfold90_test_results!$D:$D,"2",kfold90_test_results!$O:$O,"1")</f>
        <v>1.02250787740452</v>
      </c>
      <c r="E16" s="2">
        <f>AVERAGEIFS(kfold90_test_results!$N:$N,kfold90_test_results!$N:$N,"&lt;&gt;-1",kfold90_test_results!$A:$A,"2",kfold90_test_results!$C:$C,"semiregular",kfold90_test_results!$D:$D,"2",kfold90_test_results!$O:$O,"1")</f>
        <v>0.92107012592032733</v>
      </c>
      <c r="F16" s="2">
        <f>AVERAGEIFS(kfold90_test_results!$M:$M,kfold90_test_results!$A:$A,"2",kfold90_test_results!$C:$C,"semiregular",kfold90_test_results!$D:$D,"2",kfold90_test_results!$O:$O,"0")</f>
        <v>1.0128937841455457</v>
      </c>
      <c r="G16" s="7">
        <f>AVERAGEIFS(kfold90_test_results!$N:$N,kfold90_test_results!$N:$N,"&lt;&gt;-1",kfold90_test_results!$A:$A,"2",kfold90_test_results!$C:$C,"semiregular",kfold90_test_results!$D:$D,"2",kfold90_test_results!$O:$O,"0")</f>
        <v>0.90279594443579325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AVERAGEIFS(kfold90_test_results!$M:$M,kfold90_test_results!$A:$A,"2",kfold90_test_results!$C:$C,"semiregular",kfold90_test_results!$D:$D,"3",kfold90_test_results!$O:$O,"1")</f>
        <v>1.0045336563054093</v>
      </c>
      <c r="E17" s="2">
        <f>AVERAGEIFS(kfold90_test_results!$N:$N,kfold90_test_results!$N:$N,"&lt;&gt;-1",kfold90_test_results!$A:$A,"2",kfold90_test_results!$C:$C,"semiregular",kfold90_test_results!$D:$D,"3",kfold90_test_results!$O:$O,"1")</f>
        <v>0.92182867367936583</v>
      </c>
      <c r="F17" s="2">
        <f>AVERAGEIFS(kfold90_test_results!$M:$M,kfold90_test_results!$A:$A,"2",kfold90_test_results!$C:$C,"semiregular",kfold90_test_results!$D:$D,"3",kfold90_test_results!$O:$O,"0")</f>
        <v>1.0160307656802658</v>
      </c>
      <c r="G17" s="7">
        <f>AVERAGEIFS(kfold90_test_results!$N:$N,kfold90_test_results!$N:$N,"&lt;&gt;-1",kfold90_test_results!$A:$A,"2",kfold90_test_results!$C:$C,"semiregular",kfold90_test_results!$D:$D,"3",kfold90_test_results!$O:$O,"0")</f>
        <v>0.90902519544784643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AVERAGEIFS(kfold90_test_results!$M:$M,kfold90_test_results!$A:$A,"2",kfold90_test_results!$C:$C,"irregular",kfold90_test_results!$D:$D,"1",kfold90_test_results!$O:$O,"1")</f>
        <v>1.0308704736420105</v>
      </c>
      <c r="E18" s="2">
        <f>AVERAGEIFS(kfold90_test_results!$N:$N,kfold90_test_results!$N:$N,"&lt;&gt;-1",kfold90_test_results!$A:$A,"2",kfold90_test_results!$C:$C,"irregular",kfold90_test_results!$D:$D,"1",kfold90_test_results!$O:$O,"1")</f>
        <v>0.6931152858027253</v>
      </c>
      <c r="F18" s="2">
        <f>AVERAGEIFS(kfold90_test_results!$M:$M,kfold90_test_results!$A:$A,"2",kfold90_test_results!$C:$C,"irregular",kfold90_test_results!$D:$D,"1",kfold90_test_results!$O:$O,"0")</f>
        <v>1.0294149645341018</v>
      </c>
      <c r="G18" s="7">
        <f>AVERAGEIFS(kfold90_test_results!$N:$N,kfold90_test_results!$N:$N,"&lt;&gt;-1",kfold90_test_results!$A:$A,"2",kfold90_test_results!$C:$C,"irregular",kfold90_test_results!$D:$D,"1",kfold90_test_results!$O:$O,"0")</f>
        <v>0.63688697918647386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AVERAGEIFS(kfold90_test_results!$M:$M,kfold90_test_results!$A:$A,"2",kfold90_test_results!$C:$C,"irregular",kfold90_test_results!$D:$D,"2",kfold90_test_results!$O:$O,"1")</f>
        <v>1.0024901639704582</v>
      </c>
      <c r="E19" s="2">
        <f>AVERAGEIFS(kfold90_test_results!$N:$N,kfold90_test_results!$N:$N,"&lt;&gt;-1",kfold90_test_results!$A:$A,"2",kfold90_test_results!$C:$C,"irregular",kfold90_test_results!$D:$D,"2",kfold90_test_results!$O:$O,"1")</f>
        <v>0.78726314266698327</v>
      </c>
      <c r="F19" s="2">
        <f>AVERAGEIFS(kfold90_test_results!$M:$M,kfold90_test_results!$A:$A,"2",kfold90_test_results!$C:$C,"irregular",kfold90_test_results!$D:$D,"2",kfold90_test_results!$O:$O,"0")</f>
        <v>0.97379821188474214</v>
      </c>
      <c r="G19" s="7">
        <f>AVERAGEIFS(kfold90_test_results!$N:$N,kfold90_test_results!$N:$N,"&lt;&gt;-1",kfold90_test_results!$A:$A,"2",kfold90_test_results!$C:$C,"irregular",kfold90_test_results!$D:$D,"2",kfold90_test_results!$O:$O,"0")</f>
        <v>0.79484987986731592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AVERAGEIFS(kfold90_test_results!$M:$M,kfold90_test_results!$A:$A,"2",kfold90_test_results!$C:$C,"irregular",kfold90_test_results!$D:$D,"3",kfold90_test_results!$O:$O,"1")</f>
        <v>0.98697579294149251</v>
      </c>
      <c r="E20" s="10">
        <f>AVERAGEIFS(kfold90_test_results!$N:$N,kfold90_test_results!$N:$N,"&lt;&gt;-1",kfold90_test_results!$A:$A,"2",kfold90_test_results!$C:$C,"irregular",kfold90_test_results!$D:$D,"3",kfold90_test_results!$O:$O,"1")</f>
        <v>0.81725643126578651</v>
      </c>
      <c r="F20" s="10">
        <f>AVERAGEIFS(kfold90_test_results!$M:$M,kfold90_test_results!$A:$A,"2",kfold90_test_results!$C:$C,"irregular",kfold90_test_results!$D:$D,"3",kfold90_test_results!$O:$O,"0")</f>
        <v>0.98158595216664002</v>
      </c>
      <c r="G20" s="11">
        <f>AVERAGEIFS(kfold90_test_results!$N:$N,kfold90_test_results!$N:$N,"&lt;&gt;-1",kfold90_test_results!$A:$A,"2",kfold90_test_results!$C:$C,"irregular",kfold90_test_results!$D:$D,"3",kfold90_test_results!$O:$O,"0")</f>
        <v>0.81072742436622436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AVERAGEIFS(kfold90_test_results!$M:$M,kfold90_test_results!$A:$A,"3",kfold90_test_results!$C:$C,"regular",kfold90_test_results!$D:$D,"1",kfold90_test_results!$O:$O,"1")</f>
        <v>0.99551799287132725</v>
      </c>
      <c r="E21" s="14">
        <f>AVERAGEIFS(kfold90_test_results!$N:$N,kfold90_test_results!$N:$N,"&lt;&gt;-1",kfold90_test_results!$A:$A,"3",kfold90_test_results!$C:$C,"regular",kfold90_test_results!$D:$D,"1",kfold90_test_results!$O:$O,"1")</f>
        <v>0.98638630125278093</v>
      </c>
      <c r="F21" s="14">
        <f>AVERAGEIFS(kfold90_test_results!$M:$M,kfold90_test_results!$A:$A,"3",kfold90_test_results!$C:$C,"regular",kfold90_test_results!$D:$D,"1",kfold90_test_results!$O:$O,"0")</f>
        <v>0.7234769508851171</v>
      </c>
      <c r="G21" s="15">
        <f>AVERAGEIFS(kfold90_test_results!$N:$N,kfold90_test_results!$N:$N,"&lt;&gt;-1",kfold90_test_results!$A:$A,"3",kfold90_test_results!$C:$C,"regular",kfold90_test_results!$D:$D,"1",kfold90_test_results!$O:$O,"0")</f>
        <v>0.78421255945551138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AVERAGEIFS(kfold90_test_results!$M:$M,kfold90_test_results!$A:$A,"3",kfold90_test_results!$C:$C,"regular",kfold90_test_results!$D:$D,"2",kfold90_test_results!$O:$O,"1")</f>
        <v>0.97332722610631128</v>
      </c>
      <c r="E22" s="2">
        <f>AVERAGEIFS(kfold90_test_results!$N:$N,kfold90_test_results!$N:$N,"&lt;&gt;-1",kfold90_test_results!$A:$A,"3",kfold90_test_results!$C:$C,"regular",kfold90_test_results!$D:$D,"2",kfold90_test_results!$O:$O,"1")</f>
        <v>0.97288463302770178</v>
      </c>
      <c r="F22" s="2">
        <f>AVERAGEIFS(kfold90_test_results!$M:$M,kfold90_test_results!$A:$A,"3",kfold90_test_results!$C:$C,"regular",kfold90_test_results!$D:$D,"2",kfold90_test_results!$O:$O,"0")</f>
        <v>0.9809647936622331</v>
      </c>
      <c r="G22" s="7">
        <f>AVERAGEIFS(kfold90_test_results!$N:$N,kfold90_test_results!$N:$N,"&lt;&gt;-1",kfold90_test_results!$A:$A,"3",kfold90_test_results!$C:$C,"regular",kfold90_test_results!$D:$D,"2",kfold90_test_results!$O:$O,"0")</f>
        <v>0.97531088641288433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AVERAGEIFS(kfold90_test_results!$M:$M,kfold90_test_results!$A:$A,"3",kfold90_test_results!$C:$C,"regular",kfold90_test_results!$D:$D,"3",kfold90_test_results!$O:$O,"1")</f>
        <v>0.99957367651590923</v>
      </c>
      <c r="E23" s="2">
        <f>AVERAGEIFS(kfold90_test_results!$N:$N,kfold90_test_results!$N:$N,"&lt;&gt;-1",kfold90_test_results!$A:$A,"3",kfold90_test_results!$C:$C,"regular",kfold90_test_results!$D:$D,"3",kfold90_test_results!$O:$O,"1")</f>
        <v>0.99236563902706176</v>
      </c>
      <c r="F23" s="2">
        <f>AVERAGEIFS(kfold90_test_results!$M:$M,kfold90_test_results!$A:$A,"3",kfold90_test_results!$C:$C,"regular",kfold90_test_results!$D:$D,"3",kfold90_test_results!$O:$O,"0")</f>
        <v>1.0099208222589102</v>
      </c>
      <c r="G23" s="7">
        <f>AVERAGEIFS(kfold90_test_results!$N:$N,kfold90_test_results!$N:$N,"&lt;&gt;-1",kfold90_test_results!$A:$A,"3",kfold90_test_results!$C:$C,"regular",kfold90_test_results!$D:$D,"3",kfold90_test_results!$O:$O,"0")</f>
        <v>0.98803839934151882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AVERAGEIFS(kfold90_test_results!$M:$M,kfold90_test_results!$A:$A,"3",kfold90_test_results!$C:$C,"semiregular",kfold90_test_results!$D:$D,"1",kfold90_test_results!$O:$O,"1")</f>
        <v>1.0218376625626042</v>
      </c>
      <c r="E24" s="2">
        <f>AVERAGEIFS(kfold90_test_results!$N:$N,kfold90_test_results!$N:$N,"&lt;&gt;-1",kfold90_test_results!$A:$A,"3",kfold90_test_results!$C:$C,"semiregular",kfold90_test_results!$D:$D,"1",kfold90_test_results!$O:$O,"1")</f>
        <v>0.89671364508031248</v>
      </c>
      <c r="F24" s="2">
        <f>AVERAGEIFS(kfold90_test_results!$M:$M,kfold90_test_results!$A:$A,"3",kfold90_test_results!$C:$C,"semiregular",kfold90_test_results!$D:$D,"1",kfold90_test_results!$O:$O,"0")</f>
        <v>0.91716950024256816</v>
      </c>
      <c r="G24" s="7">
        <f>AVERAGEIFS(kfold90_test_results!$N:$N,kfold90_test_results!$N:$N,"&lt;&gt;-1",kfold90_test_results!$A:$A,"3",kfold90_test_results!$C:$C,"semiregular",kfold90_test_results!$D:$D,"1",kfold90_test_results!$O:$O,"0")</f>
        <v>0.86683288549553417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AVERAGEIFS(kfold90_test_results!$M:$M,kfold90_test_results!$A:$A,"3",kfold90_test_results!$C:$C,"semiregular",kfold90_test_results!$D:$D,"2",kfold90_test_results!$O:$O,"1")</f>
        <v>1.0113128569101264</v>
      </c>
      <c r="E25" s="2">
        <f>AVERAGEIFS(kfold90_test_results!$N:$N,kfold90_test_results!$N:$N,"&lt;&gt;-1",kfold90_test_results!$A:$A,"3",kfold90_test_results!$C:$C,"semiregular",kfold90_test_results!$D:$D,"2",kfold90_test_results!$O:$O,"1")</f>
        <v>0.91276448356821194</v>
      </c>
      <c r="F25" s="2">
        <f>AVERAGEIFS(kfold90_test_results!$M:$M,kfold90_test_results!$A:$A,"3",kfold90_test_results!$C:$C,"semiregular",kfold90_test_results!$D:$D,"2",kfold90_test_results!$O:$O,"0")</f>
        <v>1.009334853885939</v>
      </c>
      <c r="G25" s="7">
        <f>AVERAGEIFS(kfold90_test_results!$N:$N,kfold90_test_results!$N:$N,"&lt;&gt;-1",kfold90_test_results!$A:$A,"3",kfold90_test_results!$C:$C,"semiregular",kfold90_test_results!$D:$D,"2",kfold90_test_results!$O:$O,"0")</f>
        <v>0.92782922932614575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AVERAGEIFS(kfold90_test_results!$M:$M,kfold90_test_results!$A:$A,"3",kfold90_test_results!$C:$C,"semiregular",kfold90_test_results!$D:$D,"3",kfold90_test_results!$O:$O,"1")</f>
        <v>1.006009288752544</v>
      </c>
      <c r="E26" s="2">
        <f>AVERAGEIFS(kfold90_test_results!$N:$N,kfold90_test_results!$N:$N,"&lt;&gt;-1",kfold90_test_results!$A:$A,"3",kfold90_test_results!$C:$C,"semiregular",kfold90_test_results!$D:$D,"3",kfold90_test_results!$O:$O,"1")</f>
        <v>0.91613907218420554</v>
      </c>
      <c r="F26" s="2">
        <f>AVERAGEIFS(kfold90_test_results!$M:$M,kfold90_test_results!$A:$A,"3",kfold90_test_results!$C:$C,"semiregular",kfold90_test_results!$D:$D,"3",kfold90_test_results!$O:$O,"0")</f>
        <v>0.99942683718097214</v>
      </c>
      <c r="G26" s="7">
        <f>AVERAGEIFS(kfold90_test_results!$N:$N,kfold90_test_results!$N:$N,"&lt;&gt;-1",kfold90_test_results!$A:$A,"3",kfold90_test_results!$C:$C,"semiregular",kfold90_test_results!$D:$D,"3",kfold90_test_results!$O:$O,"0")</f>
        <v>0.92814564666682087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AVERAGEIFS(kfold90_test_results!$M:$M,kfold90_test_results!$A:$A,"3",kfold90_test_results!$C:$C,"irregular",kfold90_test_results!$D:$D,"1",kfold90_test_results!$O:$O,"1")</f>
        <v>1.2223761133989763</v>
      </c>
      <c r="E27" s="2">
        <f>AVERAGEIFS(kfold90_test_results!$N:$N,kfold90_test_results!$N:$N,"&lt;&gt;-1",kfold90_test_results!$A:$A,"3",kfold90_test_results!$C:$C,"irregular",kfold90_test_results!$D:$D,"1",kfold90_test_results!$O:$O,"1")</f>
        <v>0.70805595135926591</v>
      </c>
      <c r="F27" s="2">
        <f>AVERAGEIFS(kfold90_test_results!$M:$M,kfold90_test_results!$A:$A,"3",kfold90_test_results!$C:$C,"irregular",kfold90_test_results!$D:$D,"1",kfold90_test_results!$O:$O,"0")</f>
        <v>1.3998291723493901</v>
      </c>
      <c r="G27" s="7">
        <f>AVERAGEIFS(kfold90_test_results!$N:$N,kfold90_test_results!$N:$N,"&lt;&gt;-1",kfold90_test_results!$A:$A,"3",kfold90_test_results!$C:$C,"irregular",kfold90_test_results!$D:$D,"1",kfold90_test_results!$O:$O,"0")</f>
        <v>0.60273367409408474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AVERAGEIFS(kfold90_test_results!$M:$M,kfold90_test_results!$A:$A,"3",kfold90_test_results!$C:$C,"irregular",kfold90_test_results!$D:$D,"2",kfold90_test_results!$O:$O,"1")</f>
        <v>1.054761114972496</v>
      </c>
      <c r="E28" s="2">
        <f>AVERAGEIFS(kfold90_test_results!$N:$N,kfold90_test_results!$N:$N,"&lt;&gt;-1",kfold90_test_results!$A:$A,"3",kfold90_test_results!$C:$C,"irregular",kfold90_test_results!$D:$D,"2",kfold90_test_results!$O:$O,"1")</f>
        <v>0.79392810692589</v>
      </c>
      <c r="F28" s="2">
        <f>AVERAGEIFS(kfold90_test_results!$M:$M,kfold90_test_results!$A:$A,"3",kfold90_test_results!$C:$C,"irregular",kfold90_test_results!$D:$D,"2",kfold90_test_results!$O:$O,"0")</f>
        <v>1.1179073363915257</v>
      </c>
      <c r="G28" s="7">
        <f>AVERAGEIFS(kfold90_test_results!$N:$N,kfold90_test_results!$N:$N,"&lt;&gt;-1",kfold90_test_results!$A:$A,"3",kfold90_test_results!$C:$C,"irregular",kfold90_test_results!$D:$D,"2",kfold90_test_results!$O:$O,"0")</f>
        <v>0.77745527631059341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AVERAGEIFS(kfold90_test_results!$M:$M,kfold90_test_results!$A:$A,"3",kfold90_test_results!$C:$C,"irregular",kfold90_test_results!$D:$D,"3",kfold90_test_results!$O:$O,"1")</f>
        <v>1.0253971959796209</v>
      </c>
      <c r="E29" s="10">
        <f>AVERAGEIFS(kfold90_test_results!$N:$N,kfold90_test_results!$N:$N,"&lt;&gt;-1",kfold90_test_results!$A:$A,"3",kfold90_test_results!$C:$C,"irregular",kfold90_test_results!$D:$D,"3",kfold90_test_results!$O:$O,"1")</f>
        <v>0.79343181133004947</v>
      </c>
      <c r="F29" s="10">
        <f>AVERAGEIFS(kfold90_test_results!$M:$M,kfold90_test_results!$A:$A,"3",kfold90_test_results!$C:$C,"irregular",kfold90_test_results!$D:$D,"3",kfold90_test_results!$O:$O,"0")</f>
        <v>1.0083571737749912</v>
      </c>
      <c r="G29" s="11">
        <f>AVERAGEIFS(kfold90_test_results!$N:$N,kfold90_test_results!$N:$N,"&lt;&gt;-1",kfold90_test_results!$A:$A,"3",kfold90_test_results!$C:$C,"irregular",kfold90_test_results!$D:$D,"3",kfold90_test_results!$O:$O,"0")</f>
        <v>0.81209355424580931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AVERAGEIFS(kfold90_test_results!$M:$M,kfold90_test_results!$A:$A,"4",kfold90_test_results!$C:$C,"regular",kfold90_test_results!$D:$D,"1",kfold90_test_results!$O:$O,"1")</f>
        <v>1.0164508444160976</v>
      </c>
      <c r="E30" s="14">
        <f>AVERAGEIFS(kfold90_test_results!$N:$N,kfold90_test_results!$N:$N,"&lt;&gt;-1",kfold90_test_results!$A:$A,"4",kfold90_test_results!$C:$C,"regular",kfold90_test_results!$D:$D,"1",kfold90_test_results!$O:$O,"1")</f>
        <v>0.98641818074864407</v>
      </c>
      <c r="F30" s="14">
        <f>AVERAGEIFS(kfold90_test_results!$M:$M,kfold90_test_results!$A:$A,"4",kfold90_test_results!$C:$C,"regular",kfold90_test_results!$D:$D,"1",kfold90_test_results!$O:$O,"0")</f>
        <v>0.98408630941122144</v>
      </c>
      <c r="G30" s="15">
        <f>AVERAGEIFS(kfold90_test_results!$N:$N,kfold90_test_results!$N:$N,"&lt;&gt;-1",kfold90_test_results!$A:$A,"4",kfold90_test_results!$C:$C,"regular",kfold90_test_results!$D:$D,"1",kfold90_test_results!$O:$O,"0")</f>
        <v>0.95972715070804293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AVERAGEIFS(kfold90_test_results!$M:$M,kfold90_test_results!$A:$A,"4",kfold90_test_results!$C:$C,"regular",kfold90_test_results!$D:$D,"2",kfold90_test_results!$O:$O,"1")</f>
        <v>1.0101815152164175</v>
      </c>
      <c r="E31" s="2">
        <f>AVERAGEIFS(kfold90_test_results!$N:$N,kfold90_test_results!$N:$N,"&lt;&gt;-1",kfold90_test_results!$A:$A,"4",kfold90_test_results!$C:$C,"regular",kfold90_test_results!$D:$D,"2",kfold90_test_results!$O:$O,"1")</f>
        <v>0.98426160018936015</v>
      </c>
      <c r="F31" s="2">
        <f>AVERAGEIFS(kfold90_test_results!$M:$M,kfold90_test_results!$A:$A,"4",kfold90_test_results!$C:$C,"regular",kfold90_test_results!$D:$D,"2",kfold90_test_results!$O:$O,"0")</f>
        <v>0.90792773861177911</v>
      </c>
      <c r="G31" s="7">
        <f>AVERAGEIFS(kfold90_test_results!$N:$N,kfold90_test_results!$N:$N,"&lt;&gt;-1",kfold90_test_results!$A:$A,"4",kfold90_test_results!$C:$C,"regular",kfold90_test_results!$D:$D,"2",kfold90_test_results!$O:$O,"0")</f>
        <v>0.91682537446306522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AVERAGEIFS(kfold90_test_results!$M:$M,kfold90_test_results!$A:$A,"4",kfold90_test_results!$C:$C,"regular",kfold90_test_results!$D:$D,"3",kfold90_test_results!$O:$O,"1")</f>
        <v>1.0032833523438203</v>
      </c>
      <c r="E32" s="2">
        <f>AVERAGEIFS(kfold90_test_results!$N:$N,kfold90_test_results!$N:$N,"&lt;&gt;-1",kfold90_test_results!$A:$A,"4",kfold90_test_results!$C:$C,"regular",kfold90_test_results!$D:$D,"3",kfold90_test_results!$O:$O,"1")</f>
        <v>0.9932512602072685</v>
      </c>
      <c r="F32" s="2">
        <f>AVERAGEIFS(kfold90_test_results!$M:$M,kfold90_test_results!$A:$A,"4",kfold90_test_results!$C:$C,"regular",kfold90_test_results!$D:$D,"3",kfold90_test_results!$O:$O,"0")</f>
        <v>0.98690661257973888</v>
      </c>
      <c r="G32" s="7">
        <f>AVERAGEIFS(kfold90_test_results!$N:$N,kfold90_test_results!$N:$N,"&lt;&gt;-1",kfold90_test_results!$A:$A,"4",kfold90_test_results!$C:$C,"regular",kfold90_test_results!$D:$D,"3",kfold90_test_results!$O:$O,"0")</f>
        <v>0.985966746485332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AVERAGEIFS(kfold90_test_results!$M:$M,kfold90_test_results!$A:$A,"4",kfold90_test_results!$C:$C,"semiregular",kfold90_test_results!$D:$D,"1",kfold90_test_results!$O:$O,"1")</f>
        <v>0.9988913331567596</v>
      </c>
      <c r="E33" s="2">
        <f>AVERAGEIFS(kfold90_test_results!$N:$N,kfold90_test_results!$N:$N,"&lt;&gt;-1",kfold90_test_results!$A:$A,"4",kfold90_test_results!$C:$C,"semiregular",kfold90_test_results!$D:$D,"1",kfold90_test_results!$O:$O,"1")</f>
        <v>0.88530305710230517</v>
      </c>
      <c r="F33" s="2">
        <f>AVERAGEIFS(kfold90_test_results!$M:$M,kfold90_test_results!$A:$A,"4",kfold90_test_results!$C:$C,"semiregular",kfold90_test_results!$D:$D,"1",kfold90_test_results!$O:$O,"0")</f>
        <v>0.98754984586634675</v>
      </c>
      <c r="G33" s="7">
        <f>AVERAGEIFS(kfold90_test_results!$N:$N,kfold90_test_results!$N:$N,"&lt;&gt;-1",kfold90_test_results!$A:$A,"4",kfold90_test_results!$C:$C,"semiregular",kfold90_test_results!$D:$D,"1",kfold90_test_results!$O:$O,"0")</f>
        <v>0.85186134463836327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AVERAGEIFS(kfold90_test_results!$M:$M,kfold90_test_results!$A:$A,"4",kfold90_test_results!$C:$C,"semiregular",kfold90_test_results!$D:$D,"2",kfold90_test_results!$O:$O,"1")</f>
        <v>0.97839702023858033</v>
      </c>
      <c r="E34" s="2">
        <f>AVERAGEIFS(kfold90_test_results!$N:$N,kfold90_test_results!$N:$N,"&lt;&gt;-1",kfold90_test_results!$A:$A,"4",kfold90_test_results!$C:$C,"semiregular",kfold90_test_results!$D:$D,"2",kfold90_test_results!$O:$O,"1")</f>
        <v>0.84550344173749481</v>
      </c>
      <c r="F34" s="2">
        <f>AVERAGEIFS(kfold90_test_results!$M:$M,kfold90_test_results!$A:$A,"4",kfold90_test_results!$C:$C,"semiregular",kfold90_test_results!$D:$D,"2",kfold90_test_results!$O:$O,"0")</f>
        <v>0.87884974172557018</v>
      </c>
      <c r="G34" s="7">
        <f>AVERAGEIFS(kfold90_test_results!$N:$N,kfold90_test_results!$N:$N,"&lt;&gt;-1",kfold90_test_results!$A:$A,"4",kfold90_test_results!$C:$C,"semiregular",kfold90_test_results!$D:$D,"2",kfold90_test_results!$O:$O,"0")</f>
        <v>0.75488417253492746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AVERAGEIFS(kfold90_test_results!$M:$M,kfold90_test_results!$A:$A,"4",kfold90_test_results!$C:$C,"semiregular",kfold90_test_results!$D:$D,"3",kfold90_test_results!$O:$O,"1")</f>
        <v>0.99669238935533155</v>
      </c>
      <c r="E35" s="2">
        <f>AVERAGEIFS(kfold90_test_results!$N:$N,kfold90_test_results!$N:$N,"&lt;&gt;-1",kfold90_test_results!$A:$A,"4",kfold90_test_results!$C:$C,"semiregular",kfold90_test_results!$D:$D,"3",kfold90_test_results!$O:$O,"1")</f>
        <v>0.91922879832250837</v>
      </c>
      <c r="F35" s="2">
        <f>AVERAGEIFS(kfold90_test_results!$M:$M,kfold90_test_results!$A:$A,"4",kfold90_test_results!$C:$C,"semiregular",kfold90_test_results!$D:$D,"3",kfold90_test_results!$O:$O,"0")</f>
        <v>1.002614450599266</v>
      </c>
      <c r="G35" s="7">
        <f>AVERAGEIFS(kfold90_test_results!$N:$N,kfold90_test_results!$N:$N,"&lt;&gt;-1",kfold90_test_results!$A:$A,"4",kfold90_test_results!$C:$C,"semiregular",kfold90_test_results!$D:$D,"3",kfold90_test_results!$O:$O,"0")</f>
        <v>0.90145128126996443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AVERAGEIFS(kfold90_test_results!$M:$M,kfold90_test_results!$A:$A,"4",kfold90_test_results!$C:$C,"irregular",kfold90_test_results!$D:$D,"1",kfold90_test_results!$O:$O,"1")</f>
        <v>1.0080645183015784</v>
      </c>
      <c r="E36" s="2">
        <f>AVERAGEIFS(kfold90_test_results!$N:$N,kfold90_test_results!$N:$N,"&lt;&gt;-1",kfold90_test_results!$A:$A,"4",kfold90_test_results!$C:$C,"irregular",kfold90_test_results!$D:$D,"1",kfold90_test_results!$O:$O,"1")</f>
        <v>0.68154482289675078</v>
      </c>
      <c r="F36" s="2">
        <f>AVERAGEIFS(kfold90_test_results!$M:$M,kfold90_test_results!$A:$A,"4",kfold90_test_results!$C:$C,"irregular",kfold90_test_results!$D:$D,"1",kfold90_test_results!$O:$O,"0")</f>
        <v>0.97160759040457745</v>
      </c>
      <c r="G36" s="7">
        <f>AVERAGEIFS(kfold90_test_results!$N:$N,kfold90_test_results!$N:$N,"&lt;&gt;-1",kfold90_test_results!$A:$A,"4",kfold90_test_results!$C:$C,"irregular",kfold90_test_results!$D:$D,"1",kfold90_test_results!$O:$O,"0")</f>
        <v>0.62376771332507508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AVERAGEIFS(kfold90_test_results!$M:$M,kfold90_test_results!$A:$A,"4",kfold90_test_results!$C:$C,"irregular",kfold90_test_results!$D:$D,"2",kfold90_test_results!$O:$O,"1")</f>
        <v>1.0589579846506887</v>
      </c>
      <c r="E37" s="2">
        <f>AVERAGEIFS(kfold90_test_results!$N:$N,kfold90_test_results!$N:$N,"&lt;&gt;-1",kfold90_test_results!$A:$A,"4",kfold90_test_results!$C:$C,"irregular",kfold90_test_results!$D:$D,"2",kfold90_test_results!$O:$O,"1")</f>
        <v>0.77506055134083118</v>
      </c>
      <c r="F37" s="2">
        <f>AVERAGEIFS(kfold90_test_results!$M:$M,kfold90_test_results!$A:$A,"4",kfold90_test_results!$C:$C,"irregular",kfold90_test_results!$D:$D,"2",kfold90_test_results!$O:$O,"0")</f>
        <v>0.97586191021617597</v>
      </c>
      <c r="G37" s="7">
        <f>AVERAGEIFS(kfold90_test_results!$N:$N,kfold90_test_results!$N:$N,"&lt;&gt;-1",kfold90_test_results!$A:$A,"4",kfold90_test_results!$C:$C,"irregular",kfold90_test_results!$D:$D,"2",kfold90_test_results!$O:$O,"0")</f>
        <v>0.7737300857464301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AVERAGEIFS(kfold90_test_results!$M:$M,kfold90_test_results!$A:$A,"4",kfold90_test_results!$C:$C,"irregular",kfold90_test_results!$D:$D,"3",kfold90_test_results!$O:$O,"1")</f>
        <v>1.0396379529720305</v>
      </c>
      <c r="E38" s="10">
        <f>AVERAGEIFS(kfold90_test_results!$N:$N,kfold90_test_results!$N:$N,"&lt;&gt;-1",kfold90_test_results!$A:$A,"4",kfold90_test_results!$C:$C,"irregular",kfold90_test_results!$D:$D,"3",kfold90_test_results!$O:$O,"1")</f>
        <v>0.80144693561127589</v>
      </c>
      <c r="F38" s="10">
        <f>AVERAGEIFS(kfold90_test_results!$M:$M,kfold90_test_results!$A:$A,"4",kfold90_test_results!$C:$C,"irregular",kfold90_test_results!$D:$D,"3",kfold90_test_results!$O:$O,"0")</f>
        <v>1.0012585151019453</v>
      </c>
      <c r="G38" s="11">
        <f>AVERAGEIFS(kfold90_test_results!$N:$N,kfold90_test_results!$N:$N,"&lt;&gt;-1",kfold90_test_results!$A:$A,"4",kfold90_test_results!$C:$C,"irregular",kfold90_test_results!$D:$D,"3",kfold90_test_results!$O:$O,"0")</f>
        <v>0.79881897533301371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AVERAGEIFS(kfold90_test_results!$M:$M,kfold90_test_results!$A:$A,"5",kfold90_test_results!$C:$C,"regular",kfold90_test_results!$D:$D,"1",kfold90_test_results!$O:$O,"1")</f>
        <v>0.99572490367919075</v>
      </c>
      <c r="E39" s="14">
        <f>AVERAGEIFS(kfold90_test_results!$N:$N,kfold90_test_results!$N:$N,"&lt;&gt;-1",kfold90_test_results!$A:$A,"5",kfold90_test_results!$C:$C,"regular",kfold90_test_results!$D:$D,"1",kfold90_test_results!$O:$O,"1")</f>
        <v>0.9860488065303018</v>
      </c>
      <c r="F39" s="14">
        <f>AVERAGEIFS(kfold90_test_results!$M:$M,kfold90_test_results!$A:$A,"5",kfold90_test_results!$C:$C,"regular",kfold90_test_results!$D:$D,"1",kfold90_test_results!$O:$O,"0")</f>
        <v>0.9838339935772874</v>
      </c>
      <c r="G39" s="15">
        <f>AVERAGEIFS(kfold90_test_results!$N:$N,kfold90_test_results!$N:$N,"&lt;&gt;-1",kfold90_test_results!$A:$A,"5",kfold90_test_results!$C:$C,"regular",kfold90_test_results!$D:$D,"1",kfold90_test_results!$O:$O,"0")</f>
        <v>0.98129096350887435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AVERAGEIFS(kfold90_test_results!$M:$M,kfold90_test_results!$A:$A,"5",kfold90_test_results!$C:$C,"regular",kfold90_test_results!$D:$D,"2",kfold90_test_results!$O:$O,"1")</f>
        <v>1.0018434211540101</v>
      </c>
      <c r="E40" s="2">
        <f>AVERAGEIFS(kfold90_test_results!$N:$N,kfold90_test_results!$N:$N,"&lt;&gt;-1",kfold90_test_results!$A:$A,"5",kfold90_test_results!$C:$C,"regular",kfold90_test_results!$D:$D,"2",kfold90_test_results!$O:$O,"1")</f>
        <v>0.97702402003405053</v>
      </c>
      <c r="F40" s="2">
        <f>AVERAGEIFS(kfold90_test_results!$M:$M,kfold90_test_results!$A:$A,"5",kfold90_test_results!$C:$C,"regular",kfold90_test_results!$D:$D,"2",kfold90_test_results!$O:$O,"0")</f>
        <v>1.0117080628180706</v>
      </c>
      <c r="G40" s="7">
        <f>AVERAGEIFS(kfold90_test_results!$N:$N,kfold90_test_results!$N:$N,"&lt;&gt;-1",kfold90_test_results!$A:$A,"5",kfold90_test_results!$C:$C,"regular",kfold90_test_results!$D:$D,"2",kfold90_test_results!$O:$O,"0")</f>
        <v>0.94566512054195628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AVERAGEIFS(kfold90_test_results!$M:$M,kfold90_test_results!$A:$A,"5",kfold90_test_results!$C:$C,"regular",kfold90_test_results!$D:$D,"3",kfold90_test_results!$O:$O,"1")</f>
        <v>1.0054863409084753</v>
      </c>
      <c r="E41" s="2">
        <f>AVERAGEIFS(kfold90_test_results!$N:$N,kfold90_test_results!$N:$N,"&lt;&gt;-1",kfold90_test_results!$A:$A,"5",kfold90_test_results!$C:$C,"regular",kfold90_test_results!$D:$D,"3",kfold90_test_results!$O:$O,"1")</f>
        <v>0.99264656362817272</v>
      </c>
      <c r="F41" s="2">
        <f>AVERAGEIFS(kfold90_test_results!$M:$M,kfold90_test_results!$A:$A,"5",kfold90_test_results!$C:$C,"regular",kfold90_test_results!$D:$D,"3",kfold90_test_results!$O:$O,"0")</f>
        <v>0.9657603377660321</v>
      </c>
      <c r="G41" s="7">
        <f>AVERAGEIFS(kfold90_test_results!$N:$N,kfold90_test_results!$N:$N,"&lt;&gt;-1",kfold90_test_results!$A:$A,"5",kfold90_test_results!$C:$C,"regular",kfold90_test_results!$D:$D,"3",kfold90_test_results!$O:$O,"0")</f>
        <v>0.96253522245545842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AVERAGEIFS(kfold90_test_results!$M:$M,kfold90_test_results!$A:$A,"5",kfold90_test_results!$C:$C,"semiregular",kfold90_test_results!$D:$D,"1",kfold90_test_results!$O:$O,"1")</f>
        <v>1.0025409212959093</v>
      </c>
      <c r="E42" s="2">
        <f>AVERAGEIFS(kfold90_test_results!$N:$N,kfold90_test_results!$N:$N,"&lt;&gt;-1",kfold90_test_results!$A:$A,"5",kfold90_test_results!$C:$C,"semiregular",kfold90_test_results!$D:$D,"1",kfold90_test_results!$O:$O,"1")</f>
        <v>0.89964689116256469</v>
      </c>
      <c r="F42" s="2">
        <f>AVERAGEIFS(kfold90_test_results!$M:$M,kfold90_test_results!$A:$A,"5",kfold90_test_results!$C:$C,"semiregular",kfold90_test_results!$D:$D,"1",kfold90_test_results!$O:$O,"0")</f>
        <v>0.99421777214582152</v>
      </c>
      <c r="G42" s="7">
        <f>AVERAGEIFS(kfold90_test_results!$N:$N,kfold90_test_results!$N:$N,"&lt;&gt;-1",kfold90_test_results!$A:$A,"5",kfold90_test_results!$C:$C,"semiregular",kfold90_test_results!$D:$D,"1",kfold90_test_results!$O:$O,"0")</f>
        <v>0.89636306490636297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AVERAGEIFS(kfold90_test_results!$M:$M,kfold90_test_results!$A:$A,"5",kfold90_test_results!$C:$C,"semiregular",kfold90_test_results!$D:$D,"2",kfold90_test_results!$O:$O,"1")</f>
        <v>0.97989961060492448</v>
      </c>
      <c r="E43" s="2">
        <f>AVERAGEIFS(kfold90_test_results!$N:$N,kfold90_test_results!$N:$N,"&lt;&gt;-1",kfold90_test_results!$A:$A,"5",kfold90_test_results!$C:$C,"semiregular",kfold90_test_results!$D:$D,"2",kfold90_test_results!$O:$O,"1")</f>
        <v>0.90084307203060732</v>
      </c>
      <c r="F43" s="2">
        <f>AVERAGEIFS(kfold90_test_results!$M:$M,kfold90_test_results!$A:$A,"5",kfold90_test_results!$C:$C,"semiregular",kfold90_test_results!$D:$D,"2",kfold90_test_results!$O:$O,"0")</f>
        <v>0.99565436914530769</v>
      </c>
      <c r="G43" s="7">
        <f>AVERAGEIFS(kfold90_test_results!$N:$N,kfold90_test_results!$N:$N,"&lt;&gt;-1",kfold90_test_results!$A:$A,"5",kfold90_test_results!$C:$C,"semiregular",kfold90_test_results!$D:$D,"2",kfold90_test_results!$O:$O,"0")</f>
        <v>0.90878053591614416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AVERAGEIFS(kfold90_test_results!$M:$M,kfold90_test_results!$A:$A,"5",kfold90_test_results!$C:$C,"semiregular",kfold90_test_results!$D:$D,"3",kfold90_test_results!$O:$O,"1")</f>
        <v>0.97247120451182745</v>
      </c>
      <c r="E44" s="2">
        <f>AVERAGEIFS(kfold90_test_results!$N:$N,kfold90_test_results!$N:$N,"&lt;&gt;-1",kfold90_test_results!$A:$A,"5",kfold90_test_results!$C:$C,"semiregular",kfold90_test_results!$D:$D,"3",kfold90_test_results!$O:$O,"1")</f>
        <v>0.91433948296108536</v>
      </c>
      <c r="F44" s="2">
        <f>AVERAGEIFS(kfold90_test_results!$M:$M,kfold90_test_results!$A:$A,"5",kfold90_test_results!$C:$C,"semiregular",kfold90_test_results!$D:$D,"3",kfold90_test_results!$O:$O,"0")</f>
        <v>0.95848274087481977</v>
      </c>
      <c r="G44" s="7">
        <f>AVERAGEIFS(kfold90_test_results!$N:$N,kfold90_test_results!$N:$N,"&lt;&gt;-1",kfold90_test_results!$A:$A,"5",kfold90_test_results!$C:$C,"semiregular",kfold90_test_results!$D:$D,"3",kfold90_test_results!$O:$O,"0")</f>
        <v>0.89707087001467523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AVERAGEIFS(kfold90_test_results!$M:$M,kfold90_test_results!$A:$A,"5",kfold90_test_results!$C:$C,"irregular",kfold90_test_results!$D:$D,"1",kfold90_test_results!$O:$O,"1")</f>
        <v>0.97291381721665571</v>
      </c>
      <c r="E45" s="2">
        <f>AVERAGEIFS(kfold90_test_results!$N:$N,kfold90_test_results!$N:$N,"&lt;&gt;-1",kfold90_test_results!$A:$A,"5",kfold90_test_results!$C:$C,"irregular",kfold90_test_results!$D:$D,"1",kfold90_test_results!$O:$O,"1")</f>
        <v>0.7092824077377462</v>
      </c>
      <c r="F45" s="2">
        <f>AVERAGEIFS(kfold90_test_results!$M:$M,kfold90_test_results!$A:$A,"5",kfold90_test_results!$C:$C,"irregular",kfold90_test_results!$D:$D,"1",kfold90_test_results!$O:$O,"0")</f>
        <v>1.0161386047313556</v>
      </c>
      <c r="G45" s="7">
        <f>AVERAGEIFS(kfold90_test_results!$N:$N,kfold90_test_results!$N:$N,"&lt;&gt;-1",kfold90_test_results!$A:$A,"5",kfold90_test_results!$C:$C,"irregular",kfold90_test_results!$D:$D,"1",kfold90_test_results!$O:$O,"0")</f>
        <v>0.64772599335616599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AVERAGEIFS(kfold90_test_results!$M:$M,kfold90_test_results!$A:$A,"5",kfold90_test_results!$C:$C,"irregular",kfold90_test_results!$D:$D,"2",kfold90_test_results!$O:$O,"1")</f>
        <v>1.0337484564048671</v>
      </c>
      <c r="E46" s="2">
        <f>AVERAGEIFS(kfold90_test_results!$N:$N,kfold90_test_results!$N:$N,"&lt;&gt;-1",kfold90_test_results!$A:$A,"5",kfold90_test_results!$C:$C,"irregular",kfold90_test_results!$D:$D,"2",kfold90_test_results!$O:$O,"1")</f>
        <v>0.80828356807799417</v>
      </c>
      <c r="F46" s="2">
        <f>AVERAGEIFS(kfold90_test_results!$M:$M,kfold90_test_results!$A:$A,"5",kfold90_test_results!$C:$C,"irregular",kfold90_test_results!$D:$D,"2",kfold90_test_results!$O:$O,"0")</f>
        <v>1.0074395126332645</v>
      </c>
      <c r="G46" s="7">
        <f>AVERAGEIFS(kfold90_test_results!$N:$N,kfold90_test_results!$N:$N,"&lt;&gt;-1",kfold90_test_results!$A:$A,"5",kfold90_test_results!$C:$C,"irregular",kfold90_test_results!$D:$D,"2",kfold90_test_results!$O:$O,"0")</f>
        <v>0.73294154128239963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AVERAGEIFS(kfold90_test_results!$M:$M,kfold90_test_results!$A:$A,"5",kfold90_test_results!$C:$C,"irregular",kfold90_test_results!$D:$D,"3",kfold90_test_results!$O:$O,"1")</f>
        <v>0.97956624657661584</v>
      </c>
      <c r="E47" s="10">
        <f>AVERAGEIFS(kfold90_test_results!$N:$N,kfold90_test_results!$N:$N,"&lt;&gt;-1",kfold90_test_results!$A:$A,"5",kfold90_test_results!$C:$C,"irregular",kfold90_test_results!$D:$D,"3",kfold90_test_results!$O:$O,"1")</f>
        <v>0.80669163333876626</v>
      </c>
      <c r="F47" s="10">
        <f>AVERAGEIFS(kfold90_test_results!$M:$M,kfold90_test_results!$A:$A,"5",kfold90_test_results!$C:$C,"irregular",kfold90_test_results!$D:$D,"3",kfold90_test_results!$O:$O,"0")</f>
        <v>1.0294072394377149</v>
      </c>
      <c r="G47" s="11">
        <f>AVERAGEIFS(kfold90_test_results!$N:$N,kfold90_test_results!$N:$N,"&lt;&gt;-1",kfold90_test_results!$A:$A,"5",kfold90_test_results!$C:$C,"irregular",kfold90_test_results!$D:$D,"3",kfold90_test_results!$O:$O,"0")</f>
        <v>0.75858470568847913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6A7F3-91BD-4097-8045-73A28EC92441}">
  <dimension ref="A1:N47"/>
  <sheetViews>
    <sheetView workbookViewId="0">
      <selection activeCell="P35" sqref="P35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31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AVERAGEIFS(kfold105_test_results!$M:$M,kfold105_test_results!$A:$A,"1",kfold105_test_results!$C:$C,"regular",kfold105_test_results!$D:$D,"1",kfold105_test_results!$O:$O,"1")</f>
        <v>0.99346151438538388</v>
      </c>
      <c r="E3" s="2">
        <f>AVERAGEIFS(kfold105_test_results!$N:$N,kfold105_test_results!$N:$N,"&lt;&gt;-1",kfold105_test_results!$A:$A,"1",kfold105_test_results!$C:$C,"regular",kfold105_test_results!$D:$D,"1",kfold105_test_results!$O:$O,"1")</f>
        <v>0.97745826608342368</v>
      </c>
      <c r="F3" s="2">
        <f>AVERAGEIFS(kfold105_test_results!$M:$M,kfold105_test_results!$A:$A,"1",kfold105_test_results!$C:$C,"regular",kfold105_test_results!$D:$D,"1",kfold105_test_results!$O:$O,"0")</f>
        <v>0.99686383055019423</v>
      </c>
      <c r="G3" s="7">
        <f>AVERAGEIFS(kfold105_test_results!$N:$N,kfold105_test_results!$N:$N,"&lt;&gt;-1",kfold105_test_results!$A:$A,"1",kfold105_test_results!$C:$C,"regular",kfold105_test_results!$D:$D,"1",kfold105_test_results!$O:$O,"0")</f>
        <v>0.96220993753915307</v>
      </c>
      <c r="I3" s="16" t="s">
        <v>18</v>
      </c>
      <c r="J3" s="16">
        <v>1</v>
      </c>
      <c r="K3" s="2">
        <f>AVERAGE(D3,D12,D21,D30,D39)</f>
        <v>0.99852499722596466</v>
      </c>
      <c r="L3" s="2">
        <f>AVERAGE(E3,E12,E21,E30,E39)</f>
        <v>0.98286283775769334</v>
      </c>
      <c r="M3" s="2">
        <f t="shared" ref="M3:N3" si="0">AVERAGE(F3,F12,F21,F30,F39)</f>
        <v>0.90673020983729591</v>
      </c>
      <c r="N3" s="2">
        <f t="shared" si="0"/>
        <v>0.91731733198431686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AVERAGEIFS(kfold105_test_results!$M:$M,kfold105_test_results!$A:$A,"1",kfold105_test_results!$C:$C,"regular",kfold105_test_results!$D:$D,"2",kfold105_test_results!$O:$O,"1")</f>
        <v>1.0130837461337805</v>
      </c>
      <c r="E4" s="2">
        <f>AVERAGEIFS(kfold105_test_results!$N:$N,kfold105_test_results!$N:$N,"&lt;&gt;-1",kfold105_test_results!$A:$A,"1",kfold105_test_results!$C:$C,"regular",kfold105_test_results!$D:$D,"2",kfold105_test_results!$O:$O,"1")</f>
        <v>0.97644195317774019</v>
      </c>
      <c r="F4" s="2">
        <f>AVERAGEIFS(kfold105_test_results!$M:$M,kfold105_test_results!$A:$A,"1",kfold105_test_results!$C:$C,"regular",kfold105_test_results!$D:$D,"2",kfold105_test_results!$O:$O,"0")</f>
        <v>1.013867769293471</v>
      </c>
      <c r="G4" s="7">
        <f>AVERAGEIFS(kfold105_test_results!$N:$N,kfold105_test_results!$N:$N,"&lt;&gt;-1",kfold105_test_results!$A:$A,"1",kfold105_test_results!$C:$C,"regular",kfold105_test_results!$D:$D,"2",kfold105_test_results!$O:$O,"0")</f>
        <v>0.96247281847588362</v>
      </c>
      <c r="I4" s="16" t="s">
        <v>18</v>
      </c>
      <c r="J4" s="16">
        <v>2</v>
      </c>
      <c r="K4" s="2">
        <f>AVERAGE(D4,D13,D22,D31,D40)</f>
        <v>1.0021872928104667</v>
      </c>
      <c r="L4" s="2">
        <f t="shared" ref="L4:N10" si="1">AVERAGE(E4,E13,E22,E31,E40)</f>
        <v>0.97985588102137311</v>
      </c>
      <c r="M4" s="2">
        <f t="shared" si="1"/>
        <v>0.95098611458141702</v>
      </c>
      <c r="N4" s="2">
        <f t="shared" si="1"/>
        <v>0.93669317669913743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AVERAGEIFS(kfold105_test_results!$M:$M,kfold105_test_results!$A:$A,"1",kfold105_test_results!$C:$C,"regular",kfold105_test_results!$D:$D,"3",kfold105_test_results!$O:$O,"1")</f>
        <v>1.0089956091609904</v>
      </c>
      <c r="E5" s="2">
        <f>AVERAGEIFS(kfold105_test_results!$N:$N,kfold105_test_results!$N:$N,"&lt;&gt;-1",kfold105_test_results!$A:$A,"1",kfold105_test_results!$C:$C,"regular",kfold105_test_results!$D:$D,"3",kfold105_test_results!$O:$O,"1")</f>
        <v>0.99285631398811258</v>
      </c>
      <c r="F5" s="2">
        <f>AVERAGEIFS(kfold105_test_results!$M:$M,kfold105_test_results!$A:$A,"1",kfold105_test_results!$C:$C,"regular",kfold105_test_results!$D:$D,"3",kfold105_test_results!$O:$O,"0")</f>
        <v>1.0089758739555084</v>
      </c>
      <c r="G5" s="7">
        <f>AVERAGEIFS(kfold105_test_results!$N:$N,kfold105_test_results!$N:$N,"&lt;&gt;-1",kfold105_test_results!$A:$A,"1",kfold105_test_results!$C:$C,"regular",kfold105_test_results!$D:$D,"3",kfold105_test_results!$O:$O,"0")</f>
        <v>0.99275475557141135</v>
      </c>
      <c r="I5" s="16" t="s">
        <v>18</v>
      </c>
      <c r="J5" s="16">
        <v>3</v>
      </c>
      <c r="K5" s="2">
        <f t="shared" ref="K5:K10" si="2">AVERAGE(D5,D14,D23,D32,D41)</f>
        <v>0.99414875882006881</v>
      </c>
      <c r="L5" s="2">
        <f t="shared" si="1"/>
        <v>0.99147183709438447</v>
      </c>
      <c r="M5" s="2">
        <f t="shared" si="1"/>
        <v>0.98716536570553193</v>
      </c>
      <c r="N5" s="2">
        <f t="shared" si="1"/>
        <v>0.98507033506991504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AVERAGEIFS(kfold105_test_results!$M:$M,kfold105_test_results!$A:$A,"1",kfold105_test_results!$C:$C,"semiregular",kfold105_test_results!$D:$D,"1",kfold105_test_results!$O:$O,"1")</f>
        <v>1.008963356983265</v>
      </c>
      <c r="E6" s="2">
        <f>AVERAGEIFS(kfold105_test_results!$N:$N,kfold105_test_results!$N:$N,"&lt;&gt;-1",kfold105_test_results!$A:$A,"1",kfold105_test_results!$C:$C,"semiregular",kfold105_test_results!$D:$D,"1",kfold105_test_results!$O:$O,"1")</f>
        <v>0.89282478703290702</v>
      </c>
      <c r="F6" s="2">
        <f>AVERAGEIFS(kfold105_test_results!$M:$M,kfold105_test_results!$A:$A,"1",kfold105_test_results!$C:$C,"semiregular",kfold105_test_results!$D:$D,"1",kfold105_test_results!$O:$O,"0")</f>
        <v>0.98744543077802138</v>
      </c>
      <c r="G6" s="7">
        <f>AVERAGEIFS(kfold105_test_results!$N:$N,kfold105_test_results!$N:$N,"&lt;&gt;-1",kfold105_test_results!$A:$A,"1",kfold105_test_results!$C:$C,"semiregular",kfold105_test_results!$D:$D,"1",kfold105_test_results!$O:$O,"0")</f>
        <v>0.87153037814291812</v>
      </c>
      <c r="I6" s="16" t="s">
        <v>19</v>
      </c>
      <c r="J6" s="16">
        <v>1</v>
      </c>
      <c r="K6" s="2">
        <f t="shared" si="2"/>
        <v>0.99781418098439278</v>
      </c>
      <c r="L6" s="2">
        <f t="shared" si="1"/>
        <v>0.89035509049697181</v>
      </c>
      <c r="M6" s="2">
        <f t="shared" si="1"/>
        <v>0.93982394154198068</v>
      </c>
      <c r="N6" s="2">
        <f t="shared" si="1"/>
        <v>0.855746252150278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AVERAGEIFS(kfold105_test_results!$M:$M,kfold105_test_results!$A:$A,"1",kfold105_test_results!$C:$C,"semiregular",kfold105_test_results!$D:$D,"2",kfold105_test_results!$O:$O,"1")</f>
        <v>0.99746751778539744</v>
      </c>
      <c r="E7" s="2">
        <f>AVERAGEIFS(kfold105_test_results!$N:$N,kfold105_test_results!$N:$N,"&lt;&gt;-1",kfold105_test_results!$A:$A,"1",kfold105_test_results!$C:$C,"semiregular",kfold105_test_results!$D:$D,"2",kfold105_test_results!$O:$O,"1")</f>
        <v>0.90926735013874349</v>
      </c>
      <c r="F7" s="2">
        <f>AVERAGEIFS(kfold105_test_results!$M:$M,kfold105_test_results!$A:$A,"1",kfold105_test_results!$C:$C,"semiregular",kfold105_test_results!$D:$D,"2",kfold105_test_results!$O:$O,"0")</f>
        <v>1.0190750665222872</v>
      </c>
      <c r="G7" s="7">
        <f>AVERAGEIFS(kfold105_test_results!$N:$N,kfold105_test_results!$N:$N,"&lt;&gt;-1",kfold105_test_results!$A:$A,"1",kfold105_test_results!$C:$C,"semiregular",kfold105_test_results!$D:$D,"2",kfold105_test_results!$O:$O,"0")</f>
        <v>0.89756989455569924</v>
      </c>
      <c r="I7" s="16" t="s">
        <v>19</v>
      </c>
      <c r="J7" s="16">
        <v>2</v>
      </c>
      <c r="K7" s="2">
        <f t="shared" si="2"/>
        <v>0.98872940868319381</v>
      </c>
      <c r="L7" s="2">
        <f t="shared" si="1"/>
        <v>0.90544750791415995</v>
      </c>
      <c r="M7" s="2">
        <f t="shared" si="1"/>
        <v>0.96502528417297351</v>
      </c>
      <c r="N7" s="2">
        <f t="shared" si="1"/>
        <v>0.87922875369904807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AVERAGEIFS(kfold105_test_results!$M:$M,kfold105_test_results!$A:$A,"1",kfold105_test_results!$C:$C,"semiregular",kfold105_test_results!$D:$D,"3",kfold105_test_results!$O:$O,"1")</f>
        <v>0.99177872366859265</v>
      </c>
      <c r="E8" s="2">
        <f>AVERAGEIFS(kfold105_test_results!$N:$N,kfold105_test_results!$N:$N,"&lt;&gt;-1",kfold105_test_results!$A:$A,"1",kfold105_test_results!$C:$C,"semiregular",kfold105_test_results!$D:$D,"3",kfold105_test_results!$O:$O,"1")</f>
        <v>0.9122894515109804</v>
      </c>
      <c r="F8" s="2">
        <f>AVERAGEIFS(kfold105_test_results!$M:$M,kfold105_test_results!$A:$A,"1",kfold105_test_results!$C:$C,"semiregular",kfold105_test_results!$D:$D,"3",kfold105_test_results!$O:$O,"0")</f>
        <v>1.0279524911493938</v>
      </c>
      <c r="G8" s="7">
        <f>AVERAGEIFS(kfold105_test_results!$N:$N,kfold105_test_results!$N:$N,"&lt;&gt;-1",kfold105_test_results!$A:$A,"1",kfold105_test_results!$C:$C,"semiregular",kfold105_test_results!$D:$D,"3",kfold105_test_results!$O:$O,"0")</f>
        <v>0.90621010932834045</v>
      </c>
      <c r="I8" s="16" t="s">
        <v>19</v>
      </c>
      <c r="J8" s="16">
        <v>3</v>
      </c>
      <c r="K8" s="2">
        <f t="shared" si="2"/>
        <v>0.99478532365596861</v>
      </c>
      <c r="L8" s="2">
        <f t="shared" si="1"/>
        <v>0.91281577342811548</v>
      </c>
      <c r="M8" s="2">
        <f t="shared" si="1"/>
        <v>0.99259835689274156</v>
      </c>
      <c r="N8" s="2">
        <f t="shared" si="1"/>
        <v>0.90335057028768362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AVERAGEIFS(kfold105_test_results!$M:$M,kfold105_test_results!$A:$A,"1",kfold105_test_results!$C:$C,"irregular",kfold105_test_results!$D:$D,"1",kfold105_test_results!$O:$O,"1")</f>
        <v>1.0969441537246107</v>
      </c>
      <c r="E9" s="2">
        <f>AVERAGEIFS(kfold105_test_results!$N:$N,kfold105_test_results!$N:$N,"&lt;&gt;-1",kfold105_test_results!$A:$A,"1",kfold105_test_results!$C:$C,"irregular",kfold105_test_results!$D:$D,"1",kfold105_test_results!$O:$O,"1")</f>
        <v>0.67039692737618151</v>
      </c>
      <c r="F9" s="2">
        <f>AVERAGEIFS(kfold105_test_results!$M:$M,kfold105_test_results!$A:$A,"1",kfold105_test_results!$C:$C,"irregular",kfold105_test_results!$D:$D,"1",kfold105_test_results!$O:$O,"0")</f>
        <v>1.0838807174839749</v>
      </c>
      <c r="G9" s="7">
        <f>AVERAGEIFS(kfold105_test_results!$N:$N,kfold105_test_results!$N:$N,"&lt;&gt;-1",kfold105_test_results!$A:$A,"1",kfold105_test_results!$C:$C,"irregular",kfold105_test_results!$D:$D,"1",kfold105_test_results!$O:$O,"0")</f>
        <v>0.62701338548807051</v>
      </c>
      <c r="I9" s="16" t="s">
        <v>20</v>
      </c>
      <c r="J9" s="16">
        <v>1</v>
      </c>
      <c r="K9" s="2">
        <f t="shared" si="2"/>
        <v>0.99934061605823887</v>
      </c>
      <c r="L9" s="2">
        <f t="shared" si="1"/>
        <v>0.66053416483232252</v>
      </c>
      <c r="M9" s="2">
        <f t="shared" si="1"/>
        <v>0.99675284591766311</v>
      </c>
      <c r="N9" s="2">
        <f t="shared" si="1"/>
        <v>0.59963346242955096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AVERAGEIFS(kfold105_test_results!$M:$M,kfold105_test_results!$A:$A,"1",kfold105_test_results!$C:$C,"irregular",kfold105_test_results!$D:$D,"2",kfold105_test_results!$O:$O,"1")</f>
        <v>1.013997309002902</v>
      </c>
      <c r="E10" s="2">
        <f>AVERAGEIFS(kfold105_test_results!$N:$N,kfold105_test_results!$N:$N,"&lt;&gt;-1",kfold105_test_results!$A:$A,"1",kfold105_test_results!$C:$C,"irregular",kfold105_test_results!$D:$D,"2",kfold105_test_results!$O:$O,"1")</f>
        <v>0.78109567545945036</v>
      </c>
      <c r="F10" s="2">
        <f>AVERAGEIFS(kfold105_test_results!$M:$M,kfold105_test_results!$A:$A,"1",kfold105_test_results!$C:$C,"irregular",kfold105_test_results!$D:$D,"2",kfold105_test_results!$O:$O,"0")</f>
        <v>1.0132901027220855</v>
      </c>
      <c r="G10" s="7">
        <f>AVERAGEIFS(kfold105_test_results!$N:$N,kfold105_test_results!$N:$N,"&lt;&gt;-1",kfold105_test_results!$A:$A,"1",kfold105_test_results!$C:$C,"irregular",kfold105_test_results!$D:$D,"2",kfold105_test_results!$O:$O,"0")</f>
        <v>0.78328571417425152</v>
      </c>
      <c r="I10" s="16" t="s">
        <v>20</v>
      </c>
      <c r="J10" s="16">
        <v>2</v>
      </c>
      <c r="K10" s="2">
        <f t="shared" si="2"/>
        <v>1.008342032384606</v>
      </c>
      <c r="L10" s="2">
        <f t="shared" si="1"/>
        <v>0.77764061433395504</v>
      </c>
      <c r="M10" s="2">
        <f t="shared" si="1"/>
        <v>1.0127757462415816</v>
      </c>
      <c r="N10" s="2">
        <f t="shared" si="1"/>
        <v>0.76609049048627342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AVERAGEIFS(kfold105_test_results!$M:$M,kfold105_test_results!$A:$A,"1",kfold105_test_results!$C:$C,"irregular",kfold105_test_results!$D:$D,"3",kfold105_test_results!$O:$O,"1")</f>
        <v>1.0286945547050288</v>
      </c>
      <c r="E11" s="10">
        <f>AVERAGEIFS(kfold105_test_results!$N:$N,kfold105_test_results!$N:$N,"&lt;&gt;-1",kfold105_test_results!$A:$A,"1",kfold105_test_results!$C:$C,"irregular",kfold105_test_results!$D:$D,"3",kfold105_test_results!$O:$O,"1")</f>
        <v>0.78921300643462755</v>
      </c>
      <c r="F11" s="10">
        <f>AVERAGEIFS(kfold105_test_results!$M:$M,kfold105_test_results!$A:$A,"1",kfold105_test_results!$C:$C,"irregular",kfold105_test_results!$D:$D,"3",kfold105_test_results!$O:$O,"0")</f>
        <v>1.0540196326760951</v>
      </c>
      <c r="G11" s="11">
        <f>AVERAGEIFS(kfold105_test_results!$N:$N,kfold105_test_results!$N:$N,"&lt;&gt;-1",kfold105_test_results!$A:$A,"1",kfold105_test_results!$C:$C,"irregular",kfold105_test_results!$D:$D,"3",kfold105_test_results!$O:$O,"0")</f>
        <v>0.80932634989673835</v>
      </c>
      <c r="I11" s="16" t="s">
        <v>20</v>
      </c>
      <c r="J11" s="16">
        <v>3</v>
      </c>
      <c r="K11" s="2">
        <f>AVERAGE(D11,D20,D29,D38,D47)</f>
        <v>1.0157439904028156</v>
      </c>
      <c r="L11" s="2">
        <f>AVERAGE(E11,E20,E29,E38,E47)</f>
        <v>0.79158344590856855</v>
      </c>
      <c r="M11" s="2">
        <f>AVERAGE(F11,F20,F29,F38,F47)</f>
        <v>1.0264135583105036</v>
      </c>
      <c r="N11" s="2">
        <f>AVERAGE(G11,G20,G29,G38,G47)</f>
        <v>0.78492972741729017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AVERAGEIFS(kfold105_test_results!$M:$M,kfold105_test_results!$A:$A,"2",kfold105_test_results!$C:$C,"regular",kfold105_test_results!$D:$D,"1",kfold105_test_results!$O:$O,"1")</f>
        <v>1.0142029170909475</v>
      </c>
      <c r="E12" s="2">
        <f>AVERAGEIFS(kfold105_test_results!$N:$N,kfold105_test_results!$N:$N,"&lt;&gt;-1",kfold105_test_results!$A:$A,"2",kfold105_test_results!$C:$C,"regular",kfold105_test_results!$D:$D,"1",kfold105_test_results!$O:$O,"1")</f>
        <v>0.98567438115996631</v>
      </c>
      <c r="F12" s="2">
        <f>AVERAGEIFS(kfold105_test_results!$M:$M,kfold105_test_results!$A:$A,"2",kfold105_test_results!$C:$C,"regular",kfold105_test_results!$D:$D,"1",kfold105_test_results!$O:$O,"0")</f>
        <v>0.8432643221186189</v>
      </c>
      <c r="G12" s="7">
        <f>AVERAGEIFS(kfold105_test_results!$N:$N,kfold105_test_results!$N:$N,"&lt;&gt;-1",kfold105_test_results!$A:$A,"2",kfold105_test_results!$C:$C,"regular",kfold105_test_results!$D:$D,"1",kfold105_test_results!$O:$O,"0")</f>
        <v>0.81943231024923291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AVERAGEIFS(kfold105_test_results!$M:$M,kfold105_test_results!$A:$A,"2",kfold105_test_results!$C:$C,"regular",kfold105_test_results!$D:$D,"2",kfold105_test_results!$O:$O,"1")</f>
        <v>0.9958689387845826</v>
      </c>
      <c r="E13" s="2">
        <f>AVERAGEIFS(kfold105_test_results!$N:$N,kfold105_test_results!$N:$N,"&lt;&gt;-1",kfold105_test_results!$A:$A,"2",kfold105_test_results!$C:$C,"regular",kfold105_test_results!$D:$D,"2",kfold105_test_results!$O:$O,"1")</f>
        <v>0.98343552447464067</v>
      </c>
      <c r="F13" s="2">
        <f>AVERAGEIFS(kfold105_test_results!$M:$M,kfold105_test_results!$A:$A,"2",kfold105_test_results!$C:$C,"regular",kfold105_test_results!$D:$D,"2",kfold105_test_results!$O:$O,"0")</f>
        <v>0.97757765688126896</v>
      </c>
      <c r="G13" s="7">
        <f>AVERAGEIFS(kfold105_test_results!$N:$N,kfold105_test_results!$N:$N,"&lt;&gt;-1",kfold105_test_results!$A:$A,"2",kfold105_test_results!$C:$C,"regular",kfold105_test_results!$D:$D,"2",kfold105_test_results!$O:$O,"0")</f>
        <v>0.96578960222522203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AVERAGEIFS(kfold105_test_results!$M:$M,kfold105_test_results!$A:$A,"2",kfold105_test_results!$C:$C,"regular",kfold105_test_results!$D:$D,"3",kfold105_test_results!$O:$O,"1")</f>
        <v>0.99443091487404534</v>
      </c>
      <c r="E14" s="2">
        <f>AVERAGEIFS(kfold105_test_results!$N:$N,kfold105_test_results!$N:$N,"&lt;&gt;-1",kfold105_test_results!$A:$A,"2",kfold105_test_results!$C:$C,"regular",kfold105_test_results!$D:$D,"3",kfold105_test_results!$O:$O,"1")</f>
        <v>0.99281477502313364</v>
      </c>
      <c r="F14" s="2">
        <f>AVERAGEIFS(kfold105_test_results!$M:$M,kfold105_test_results!$A:$A,"2",kfold105_test_results!$C:$C,"regular",kfold105_test_results!$D:$D,"3",kfold105_test_results!$O:$O,"0")</f>
        <v>0.99401691277511961</v>
      </c>
      <c r="G14" s="7">
        <f>AVERAGEIFS(kfold105_test_results!$N:$N,kfold105_test_results!$N:$N,"&lt;&gt;-1",kfold105_test_results!$A:$A,"2",kfold105_test_results!$C:$C,"regular",kfold105_test_results!$D:$D,"3",kfold105_test_results!$O:$O,"0")</f>
        <v>0.99239839340545222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AVERAGEIFS(kfold105_test_results!$M:$M,kfold105_test_results!$A:$A,"2",kfold105_test_results!$C:$C,"semiregular",kfold105_test_results!$D:$D,"1",kfold105_test_results!$O:$O,"1")</f>
        <v>0.9708800141024394</v>
      </c>
      <c r="E15" s="2">
        <f>AVERAGEIFS(kfold105_test_results!$N:$N,kfold105_test_results!$N:$N,"&lt;&gt;-1",kfold105_test_results!$A:$A,"2",kfold105_test_results!$C:$C,"semiregular",kfold105_test_results!$D:$D,"1",kfold105_test_results!$O:$O,"1")</f>
        <v>0.88501660330655163</v>
      </c>
      <c r="F15" s="2">
        <f>AVERAGEIFS(kfold105_test_results!$M:$M,kfold105_test_results!$A:$A,"2",kfold105_test_results!$C:$C,"semiregular",kfold105_test_results!$D:$D,"1",kfold105_test_results!$O:$O,"0")</f>
        <v>0.8870416520624006</v>
      </c>
      <c r="G15" s="7">
        <f>AVERAGEIFS(kfold105_test_results!$N:$N,kfold105_test_results!$N:$N,"&lt;&gt;-1",kfold105_test_results!$A:$A,"2",kfold105_test_results!$C:$C,"semiregular",kfold105_test_results!$D:$D,"1",kfold105_test_results!$O:$O,"0")</f>
        <v>0.83498647341476173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AVERAGEIFS(kfold105_test_results!$M:$M,kfold105_test_results!$A:$A,"2",kfold105_test_results!$C:$C,"semiregular",kfold105_test_results!$D:$D,"2",kfold105_test_results!$O:$O,"1")</f>
        <v>1.0012387779867196</v>
      </c>
      <c r="E16" s="2">
        <f>AVERAGEIFS(kfold105_test_results!$N:$N,kfold105_test_results!$N:$N,"&lt;&gt;-1",kfold105_test_results!$A:$A,"2",kfold105_test_results!$C:$C,"semiregular",kfold105_test_results!$D:$D,"2",kfold105_test_results!$O:$O,"1")</f>
        <v>0.91086558534657591</v>
      </c>
      <c r="F16" s="2">
        <f>AVERAGEIFS(kfold105_test_results!$M:$M,kfold105_test_results!$A:$A,"2",kfold105_test_results!$C:$C,"semiregular",kfold105_test_results!$D:$D,"2",kfold105_test_results!$O:$O,"0")</f>
        <v>0.98330819060953034</v>
      </c>
      <c r="G16" s="7">
        <f>AVERAGEIFS(kfold105_test_results!$N:$N,kfold105_test_results!$N:$N,"&lt;&gt;-1",kfold105_test_results!$A:$A,"2",kfold105_test_results!$C:$C,"semiregular",kfold105_test_results!$D:$D,"2",kfold105_test_results!$O:$O,"0")</f>
        <v>0.89098333039318922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AVERAGEIFS(kfold105_test_results!$M:$M,kfold105_test_results!$A:$A,"2",kfold105_test_results!$C:$C,"semiregular",kfold105_test_results!$D:$D,"3",kfold105_test_results!$O:$O,"1")</f>
        <v>0.98804718455820428</v>
      </c>
      <c r="E17" s="2">
        <f>AVERAGEIFS(kfold105_test_results!$N:$N,kfold105_test_results!$N:$N,"&lt;&gt;-1",kfold105_test_results!$A:$A,"2",kfold105_test_results!$C:$C,"semiregular",kfold105_test_results!$D:$D,"3",kfold105_test_results!$O:$O,"1")</f>
        <v>0.91190024622473931</v>
      </c>
      <c r="F17" s="2">
        <f>AVERAGEIFS(kfold105_test_results!$M:$M,kfold105_test_results!$A:$A,"2",kfold105_test_results!$C:$C,"semiregular",kfold105_test_results!$D:$D,"3",kfold105_test_results!$O:$O,"0")</f>
        <v>0.98607330038966579</v>
      </c>
      <c r="G17" s="7">
        <f>AVERAGEIFS(kfold105_test_results!$N:$N,kfold105_test_results!$N:$N,"&lt;&gt;-1",kfold105_test_results!$A:$A,"2",kfold105_test_results!$C:$C,"semiregular",kfold105_test_results!$D:$D,"3",kfold105_test_results!$O:$O,"0")</f>
        <v>0.90818119832312405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AVERAGEIFS(kfold105_test_results!$M:$M,kfold105_test_results!$A:$A,"2",kfold105_test_results!$C:$C,"irregular",kfold105_test_results!$D:$D,"1",kfold105_test_results!$O:$O,"1")</f>
        <v>0.99610663022714219</v>
      </c>
      <c r="E18" s="2">
        <f>AVERAGEIFS(kfold105_test_results!$N:$N,kfold105_test_results!$N:$N,"&lt;&gt;-1",kfold105_test_results!$A:$A,"2",kfold105_test_results!$C:$C,"irregular",kfold105_test_results!$D:$D,"1",kfold105_test_results!$O:$O,"1")</f>
        <v>0.67705901359981313</v>
      </c>
      <c r="F18" s="2">
        <f>AVERAGEIFS(kfold105_test_results!$M:$M,kfold105_test_results!$A:$A,"2",kfold105_test_results!$C:$C,"irregular",kfold105_test_results!$D:$D,"1",kfold105_test_results!$O:$O,"0")</f>
        <v>1.0262572504648957</v>
      </c>
      <c r="G18" s="7">
        <f>AVERAGEIFS(kfold105_test_results!$N:$N,kfold105_test_results!$N:$N,"&lt;&gt;-1",kfold105_test_results!$A:$A,"2",kfold105_test_results!$C:$C,"irregular",kfold105_test_results!$D:$D,"1",kfold105_test_results!$O:$O,"0")</f>
        <v>0.66261216756700625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AVERAGEIFS(kfold105_test_results!$M:$M,kfold105_test_results!$A:$A,"2",kfold105_test_results!$C:$C,"irregular",kfold105_test_results!$D:$D,"2",kfold105_test_results!$O:$O,"1")</f>
        <v>1.0021734497384565</v>
      </c>
      <c r="E19" s="2">
        <f>AVERAGEIFS(kfold105_test_results!$N:$N,kfold105_test_results!$N:$N,"&lt;&gt;-1",kfold105_test_results!$A:$A,"2",kfold105_test_results!$C:$C,"irregular",kfold105_test_results!$D:$D,"2",kfold105_test_results!$O:$O,"1")</f>
        <v>0.78541969201336082</v>
      </c>
      <c r="F19" s="2">
        <f>AVERAGEIFS(kfold105_test_results!$M:$M,kfold105_test_results!$A:$A,"2",kfold105_test_results!$C:$C,"irregular",kfold105_test_results!$D:$D,"2",kfold105_test_results!$O:$O,"0")</f>
        <v>0.95196971591315815</v>
      </c>
      <c r="G19" s="7">
        <f>AVERAGEIFS(kfold105_test_results!$N:$N,kfold105_test_results!$N:$N,"&lt;&gt;-1",kfold105_test_results!$A:$A,"2",kfold105_test_results!$C:$C,"irregular",kfold105_test_results!$D:$D,"2",kfold105_test_results!$O:$O,"0")</f>
        <v>0.78284015138786989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AVERAGEIFS(kfold105_test_results!$M:$M,kfold105_test_results!$A:$A,"2",kfold105_test_results!$C:$C,"irregular",kfold105_test_results!$D:$D,"3",kfold105_test_results!$O:$O,"1")</f>
        <v>0.92317010444186476</v>
      </c>
      <c r="E20" s="10">
        <f>AVERAGEIFS(kfold105_test_results!$N:$N,kfold105_test_results!$N:$N,"&lt;&gt;-1",kfold105_test_results!$A:$A,"2",kfold105_test_results!$C:$C,"irregular",kfold105_test_results!$D:$D,"3",kfold105_test_results!$O:$O,"1")</f>
        <v>0.77224601529707637</v>
      </c>
      <c r="F20" s="10">
        <f>AVERAGEIFS(kfold105_test_results!$M:$M,kfold105_test_results!$A:$A,"2",kfold105_test_results!$C:$C,"irregular",kfold105_test_results!$D:$D,"3",kfold105_test_results!$O:$O,"0")</f>
        <v>0.92823140305113838</v>
      </c>
      <c r="G20" s="11">
        <f>AVERAGEIFS(kfold105_test_results!$N:$N,kfold105_test_results!$N:$N,"&lt;&gt;-1",kfold105_test_results!$A:$A,"2",kfold105_test_results!$C:$C,"irregular",kfold105_test_results!$D:$D,"3",kfold105_test_results!$O:$O,"0")</f>
        <v>0.7684749917453656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AVERAGEIFS(kfold105_test_results!$M:$M,kfold105_test_results!$A:$A,"3",kfold105_test_results!$C:$C,"regular",kfold105_test_results!$D:$D,"1",kfold105_test_results!$O:$O,"1")</f>
        <v>0.99059030145738991</v>
      </c>
      <c r="E21" s="14">
        <f>AVERAGEIFS(kfold105_test_results!$N:$N,kfold105_test_results!$N:$N,"&lt;&gt;-1",kfold105_test_results!$A:$A,"3",kfold105_test_results!$C:$C,"regular",kfold105_test_results!$D:$D,"1",kfold105_test_results!$O:$O,"1")</f>
        <v>0.97923541116026458</v>
      </c>
      <c r="F21" s="14">
        <f>AVERAGEIFS(kfold105_test_results!$M:$M,kfold105_test_results!$A:$A,"3",kfold105_test_results!$C:$C,"regular",kfold105_test_results!$D:$D,"1",kfold105_test_results!$O:$O,"0")</f>
        <v>0.66584522455422179</v>
      </c>
      <c r="G21" s="15">
        <f>AVERAGEIFS(kfold105_test_results!$N:$N,kfold105_test_results!$N:$N,"&lt;&gt;-1",kfold105_test_results!$A:$A,"3",kfold105_test_results!$C:$C,"regular",kfold105_test_results!$D:$D,"1",kfold105_test_results!$O:$O,"0")</f>
        <v>0.86000488357757021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AVERAGEIFS(kfold105_test_results!$M:$M,kfold105_test_results!$A:$A,"3",kfold105_test_results!$C:$C,"regular",kfold105_test_results!$D:$D,"2",kfold105_test_results!$O:$O,"1")</f>
        <v>1.0097914136610202</v>
      </c>
      <c r="E22" s="2">
        <f>AVERAGEIFS(kfold105_test_results!$N:$N,kfold105_test_results!$N:$N,"&lt;&gt;-1",kfold105_test_results!$A:$A,"3",kfold105_test_results!$C:$C,"regular",kfold105_test_results!$D:$D,"2",kfold105_test_results!$O:$O,"1")</f>
        <v>0.97500091557291446</v>
      </c>
      <c r="F22" s="2">
        <f>AVERAGEIFS(kfold105_test_results!$M:$M,kfold105_test_results!$A:$A,"3",kfold105_test_results!$C:$C,"regular",kfold105_test_results!$D:$D,"2",kfold105_test_results!$O:$O,"0")</f>
        <v>1.0322387671714548</v>
      </c>
      <c r="G22" s="7">
        <f>AVERAGEIFS(kfold105_test_results!$N:$N,kfold105_test_results!$N:$N,"&lt;&gt;-1",kfold105_test_results!$A:$A,"3",kfold105_test_results!$C:$C,"regular",kfold105_test_results!$D:$D,"2",kfold105_test_results!$O:$O,"0")</f>
        <v>0.97522300729588374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AVERAGEIFS(kfold105_test_results!$M:$M,kfold105_test_results!$A:$A,"3",kfold105_test_results!$C:$C,"regular",kfold105_test_results!$D:$D,"3",kfold105_test_results!$O:$O,"1")</f>
        <v>0.98610053204175097</v>
      </c>
      <c r="E23" s="2">
        <f>AVERAGEIFS(kfold105_test_results!$N:$N,kfold105_test_results!$N:$N,"&lt;&gt;-1",kfold105_test_results!$A:$A,"3",kfold105_test_results!$C:$C,"regular",kfold105_test_results!$D:$D,"3",kfold105_test_results!$O:$O,"1")</f>
        <v>0.98914939764557985</v>
      </c>
      <c r="F23" s="2">
        <f>AVERAGEIFS(kfold105_test_results!$M:$M,kfold105_test_results!$A:$A,"3",kfold105_test_results!$C:$C,"regular",kfold105_test_results!$D:$D,"3",kfold105_test_results!$O:$O,"0")</f>
        <v>0.99839418807937863</v>
      </c>
      <c r="G23" s="7">
        <f>AVERAGEIFS(kfold105_test_results!$N:$N,kfold105_test_results!$N:$N,"&lt;&gt;-1",kfold105_test_results!$A:$A,"3",kfold105_test_results!$C:$C,"regular",kfold105_test_results!$D:$D,"3",kfold105_test_results!$O:$O,"0")</f>
        <v>0.98982813553807036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AVERAGEIFS(kfold105_test_results!$M:$M,kfold105_test_results!$A:$A,"3",kfold105_test_results!$C:$C,"semiregular",kfold105_test_results!$D:$D,"1",kfold105_test_results!$O:$O,"1")</f>
        <v>1.0134205720039635</v>
      </c>
      <c r="E24" s="2">
        <f>AVERAGEIFS(kfold105_test_results!$N:$N,kfold105_test_results!$N:$N,"&lt;&gt;-1",kfold105_test_results!$A:$A,"3",kfold105_test_results!$C:$C,"semiregular",kfold105_test_results!$D:$D,"1",kfold105_test_results!$O:$O,"1")</f>
        <v>0.89243330909052287</v>
      </c>
      <c r="F24" s="2">
        <f>AVERAGEIFS(kfold105_test_results!$M:$M,kfold105_test_results!$A:$A,"3",kfold105_test_results!$C:$C,"semiregular",kfold105_test_results!$D:$D,"1",kfold105_test_results!$O:$O,"0")</f>
        <v>0.86569123067777287</v>
      </c>
      <c r="G24" s="7">
        <f>AVERAGEIFS(kfold105_test_results!$N:$N,kfold105_test_results!$N:$N,"&lt;&gt;-1",kfold105_test_results!$A:$A,"3",kfold105_test_results!$C:$C,"semiregular",kfold105_test_results!$D:$D,"1",kfold105_test_results!$O:$O,"0")</f>
        <v>0.83209633864808941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AVERAGEIFS(kfold105_test_results!$M:$M,kfold105_test_results!$A:$A,"3",kfold105_test_results!$C:$C,"semiregular",kfold105_test_results!$D:$D,"2",kfold105_test_results!$O:$O,"1")</f>
        <v>0.97116096097000593</v>
      </c>
      <c r="E25" s="2">
        <f>AVERAGEIFS(kfold105_test_results!$N:$N,kfold105_test_results!$N:$N,"&lt;&gt;-1",kfold105_test_results!$A:$A,"3",kfold105_test_results!$C:$C,"semiregular",kfold105_test_results!$D:$D,"2",kfold105_test_results!$O:$O,"1")</f>
        <v>0.89656141972846803</v>
      </c>
      <c r="F25" s="2">
        <f>AVERAGEIFS(kfold105_test_results!$M:$M,kfold105_test_results!$A:$A,"3",kfold105_test_results!$C:$C,"semiregular",kfold105_test_results!$D:$D,"2",kfold105_test_results!$O:$O,"0")</f>
        <v>1.0045954671343875</v>
      </c>
      <c r="G25" s="7">
        <f>AVERAGEIFS(kfold105_test_results!$N:$N,kfold105_test_results!$N:$N,"&lt;&gt;-1",kfold105_test_results!$A:$A,"3",kfold105_test_results!$C:$C,"semiregular",kfold105_test_results!$D:$D,"2",kfold105_test_results!$O:$O,"0")</f>
        <v>0.913465490280012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AVERAGEIFS(kfold105_test_results!$M:$M,kfold105_test_results!$A:$A,"3",kfold105_test_results!$C:$C,"semiregular",kfold105_test_results!$D:$D,"3",kfold105_test_results!$O:$O,"1")</f>
        <v>1.0289977508053443</v>
      </c>
      <c r="E26" s="2">
        <f>AVERAGEIFS(kfold105_test_results!$N:$N,kfold105_test_results!$N:$N,"&lt;&gt;-1",kfold105_test_results!$A:$A,"3",kfold105_test_results!$C:$C,"semiregular",kfold105_test_results!$D:$D,"3",kfold105_test_results!$O:$O,"1")</f>
        <v>0.91833947702932583</v>
      </c>
      <c r="F26" s="2">
        <f>AVERAGEIFS(kfold105_test_results!$M:$M,kfold105_test_results!$A:$A,"3",kfold105_test_results!$C:$C,"semiregular",kfold105_test_results!$D:$D,"3",kfold105_test_results!$O:$O,"0")</f>
        <v>1.0198815928872951</v>
      </c>
      <c r="G26" s="7">
        <f>AVERAGEIFS(kfold105_test_results!$N:$N,kfold105_test_results!$N:$N,"&lt;&gt;-1",kfold105_test_results!$A:$A,"3",kfold105_test_results!$C:$C,"semiregular",kfold105_test_results!$D:$D,"3",kfold105_test_results!$O:$O,"0")</f>
        <v>0.91867603561515543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AVERAGEIFS(kfold105_test_results!$M:$M,kfold105_test_results!$A:$A,"3",kfold105_test_results!$C:$C,"irregular",kfold105_test_results!$D:$D,"1",kfold105_test_results!$O:$O,"1")</f>
        <v>0.96547751807244575</v>
      </c>
      <c r="E27" s="2">
        <f>AVERAGEIFS(kfold105_test_results!$N:$N,kfold105_test_results!$N:$N,"&lt;&gt;-1",kfold105_test_results!$A:$A,"3",kfold105_test_results!$C:$C,"irregular",kfold105_test_results!$D:$D,"1",kfold105_test_results!$O:$O,"1")</f>
        <v>0.64317104729412178</v>
      </c>
      <c r="F27" s="2">
        <f>AVERAGEIFS(kfold105_test_results!$M:$M,kfold105_test_results!$A:$A,"3",kfold105_test_results!$C:$C,"irregular",kfold105_test_results!$D:$D,"1",kfold105_test_results!$O:$O,"0")</f>
        <v>0.88054868922895879</v>
      </c>
      <c r="G27" s="7">
        <f>AVERAGEIFS(kfold105_test_results!$N:$N,kfold105_test_results!$N:$N,"&lt;&gt;-1",kfold105_test_results!$A:$A,"3",kfold105_test_results!$C:$C,"irregular",kfold105_test_results!$D:$D,"1",kfold105_test_results!$O:$O,"0")</f>
        <v>0.42205889491452075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AVERAGEIFS(kfold105_test_results!$M:$M,kfold105_test_results!$A:$A,"3",kfold105_test_results!$C:$C,"irregular",kfold105_test_results!$D:$D,"2",kfold105_test_results!$O:$O,"1")</f>
        <v>1.0232120669317404</v>
      </c>
      <c r="E28" s="2">
        <f>AVERAGEIFS(kfold105_test_results!$N:$N,kfold105_test_results!$N:$N,"&lt;&gt;-1",kfold105_test_results!$A:$A,"3",kfold105_test_results!$C:$C,"irregular",kfold105_test_results!$D:$D,"2",kfold105_test_results!$O:$O,"1")</f>
        <v>0.76306479316393949</v>
      </c>
      <c r="F28" s="2">
        <f>AVERAGEIFS(kfold105_test_results!$M:$M,kfold105_test_results!$A:$A,"3",kfold105_test_results!$C:$C,"irregular",kfold105_test_results!$D:$D,"2",kfold105_test_results!$O:$O,"0")</f>
        <v>1.1021573137711407</v>
      </c>
      <c r="G28" s="7">
        <f>AVERAGEIFS(kfold105_test_results!$N:$N,kfold105_test_results!$N:$N,"&lt;&gt;-1",kfold105_test_results!$A:$A,"3",kfold105_test_results!$C:$C,"irregular",kfold105_test_results!$D:$D,"2",kfold105_test_results!$O:$O,"0")</f>
        <v>0.75497262310372637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AVERAGEIFS(kfold105_test_results!$M:$M,kfold105_test_results!$A:$A,"3",kfold105_test_results!$C:$C,"irregular",kfold105_test_results!$D:$D,"3",kfold105_test_results!$O:$O,"1")</f>
        <v>1.0560473627997216</v>
      </c>
      <c r="E29" s="10">
        <f>AVERAGEIFS(kfold105_test_results!$N:$N,kfold105_test_results!$N:$N,"&lt;&gt;-1",kfold105_test_results!$A:$A,"3",kfold105_test_results!$C:$C,"irregular",kfold105_test_results!$D:$D,"3",kfold105_test_results!$O:$O,"1")</f>
        <v>0.79611963586602508</v>
      </c>
      <c r="F29" s="10">
        <f>AVERAGEIFS(kfold105_test_results!$M:$M,kfold105_test_results!$A:$A,"3",kfold105_test_results!$C:$C,"irregular",kfold105_test_results!$D:$D,"3",kfold105_test_results!$O:$O,"0")</f>
        <v>1.0266676981699885</v>
      </c>
      <c r="G29" s="11">
        <f>AVERAGEIFS(kfold105_test_results!$N:$N,kfold105_test_results!$N:$N,"&lt;&gt;-1",kfold105_test_results!$A:$A,"3",kfold105_test_results!$C:$C,"irregular",kfold105_test_results!$D:$D,"3",kfold105_test_results!$O:$O,"0")</f>
        <v>0.8065596967887777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AVERAGEIFS(kfold105_test_results!$M:$M,kfold105_test_results!$A:$A,"4",kfold105_test_results!$C:$C,"regular",kfold105_test_results!$D:$D,"1",kfold105_test_results!$O:$O,"1")</f>
        <v>0.99546532666337972</v>
      </c>
      <c r="E30" s="14">
        <f>AVERAGEIFS(kfold105_test_results!$N:$N,kfold105_test_results!$N:$N,"&lt;&gt;-1",kfold105_test_results!$A:$A,"4",kfold105_test_results!$C:$C,"regular",kfold105_test_results!$D:$D,"1",kfold105_test_results!$O:$O,"1")</f>
        <v>0.98789958406467993</v>
      </c>
      <c r="F30" s="14">
        <f>AVERAGEIFS(kfold105_test_results!$M:$M,kfold105_test_results!$A:$A,"4",kfold105_test_results!$C:$C,"regular",kfold105_test_results!$D:$D,"1",kfold105_test_results!$O:$O,"0")</f>
        <v>1.0341719011758541</v>
      </c>
      <c r="G30" s="15">
        <f>AVERAGEIFS(kfold105_test_results!$N:$N,kfold105_test_results!$N:$N,"&lt;&gt;-1",kfold105_test_results!$A:$A,"4",kfold105_test_results!$C:$C,"regular",kfold105_test_results!$D:$D,"1",kfold105_test_results!$O:$O,"0")</f>
        <v>0.96357767841381625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AVERAGEIFS(kfold105_test_results!$M:$M,kfold105_test_results!$A:$A,"4",kfold105_test_results!$C:$C,"regular",kfold105_test_results!$D:$D,"2",kfold105_test_results!$O:$O,"1")</f>
        <v>0.99139776180099748</v>
      </c>
      <c r="E31" s="2">
        <f>AVERAGEIFS(kfold105_test_results!$N:$N,kfold105_test_results!$N:$N,"&lt;&gt;-1",kfold105_test_results!$A:$A,"4",kfold105_test_results!$C:$C,"regular",kfold105_test_results!$D:$D,"2",kfold105_test_results!$O:$O,"1")</f>
        <v>0.98184308875522353</v>
      </c>
      <c r="F31" s="2">
        <f>AVERAGEIFS(kfold105_test_results!$M:$M,kfold105_test_results!$A:$A,"4",kfold105_test_results!$C:$C,"regular",kfold105_test_results!$D:$D,"2",kfold105_test_results!$O:$O,"0")</f>
        <v>0.84027697195911311</v>
      </c>
      <c r="G31" s="7">
        <f>AVERAGEIFS(kfold105_test_results!$N:$N,kfold105_test_results!$N:$N,"&lt;&gt;-1",kfold105_test_results!$A:$A,"4",kfold105_test_results!$C:$C,"regular",kfold105_test_results!$D:$D,"2",kfold105_test_results!$O:$O,"0")</f>
        <v>0.85276540211333118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AVERAGEIFS(kfold105_test_results!$M:$M,kfold105_test_results!$A:$A,"4",kfold105_test_results!$C:$C,"regular",kfold105_test_results!$D:$D,"3",kfold105_test_results!$O:$O,"1")</f>
        <v>0.99950710244036733</v>
      </c>
      <c r="E32" s="2">
        <f>AVERAGEIFS(kfold105_test_results!$N:$N,kfold105_test_results!$N:$N,"&lt;&gt;-1",kfold105_test_results!$A:$A,"4",kfold105_test_results!$C:$C,"regular",kfold105_test_results!$D:$D,"3",kfold105_test_results!$O:$O,"1")</f>
        <v>0.99431199720476371</v>
      </c>
      <c r="F32" s="2">
        <f>AVERAGEIFS(kfold105_test_results!$M:$M,kfold105_test_results!$A:$A,"4",kfold105_test_results!$C:$C,"regular",kfold105_test_results!$D:$D,"3",kfold105_test_results!$O:$O,"0")</f>
        <v>0.98335215789419983</v>
      </c>
      <c r="G32" s="7">
        <f>AVERAGEIFS(kfold105_test_results!$N:$N,kfold105_test_results!$N:$N,"&lt;&gt;-1",kfold105_test_results!$A:$A,"4",kfold105_test_results!$C:$C,"regular",kfold105_test_results!$D:$D,"3",kfold105_test_results!$O:$O,"0")</f>
        <v>0.98524877391735932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AVERAGEIFS(kfold105_test_results!$M:$M,kfold105_test_results!$A:$A,"4",kfold105_test_results!$C:$C,"semiregular",kfold105_test_results!$D:$D,"1",kfold105_test_results!$O:$O,"1")</f>
        <v>0.98620888641054572</v>
      </c>
      <c r="E33" s="2">
        <f>AVERAGEIFS(kfold105_test_results!$N:$N,kfold105_test_results!$N:$N,"&lt;&gt;-1",kfold105_test_results!$A:$A,"4",kfold105_test_results!$C:$C,"semiregular",kfold105_test_results!$D:$D,"1",kfold105_test_results!$O:$O,"1")</f>
        <v>0.88455674976677756</v>
      </c>
      <c r="F33" s="2">
        <f>AVERAGEIFS(kfold105_test_results!$M:$M,kfold105_test_results!$A:$A,"4",kfold105_test_results!$C:$C,"semiregular",kfold105_test_results!$D:$D,"1",kfold105_test_results!$O:$O,"0")</f>
        <v>0.96549725811119858</v>
      </c>
      <c r="G33" s="7">
        <f>AVERAGEIFS(kfold105_test_results!$N:$N,kfold105_test_results!$N:$N,"&lt;&gt;-1",kfold105_test_results!$A:$A,"4",kfold105_test_results!$C:$C,"semiregular",kfold105_test_results!$D:$D,"1",kfold105_test_results!$O:$O,"0")</f>
        <v>0.85466148988664958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AVERAGEIFS(kfold105_test_results!$M:$M,kfold105_test_results!$A:$A,"4",kfold105_test_results!$C:$C,"semiregular",kfold105_test_results!$D:$D,"2",kfold105_test_results!$O:$O,"1")</f>
        <v>0.9626381332520445</v>
      </c>
      <c r="E34" s="2">
        <f>AVERAGEIFS(kfold105_test_results!$N:$N,kfold105_test_results!$N:$N,"&lt;&gt;-1",kfold105_test_results!$A:$A,"4",kfold105_test_results!$C:$C,"semiregular",kfold105_test_results!$D:$D,"2",kfold105_test_results!$O:$O,"1")</f>
        <v>0.89693792917516413</v>
      </c>
      <c r="F34" s="2">
        <f>AVERAGEIFS(kfold105_test_results!$M:$M,kfold105_test_results!$A:$A,"4",kfold105_test_results!$C:$C,"semiregular",kfold105_test_results!$D:$D,"2",kfold105_test_results!$O:$O,"0")</f>
        <v>0.82387477443180146</v>
      </c>
      <c r="G34" s="7">
        <f>AVERAGEIFS(kfold105_test_results!$N:$N,kfold105_test_results!$N:$N,"&lt;&gt;-1",kfold105_test_results!$A:$A,"4",kfold105_test_results!$C:$C,"semiregular",kfold105_test_results!$D:$D,"2",kfold105_test_results!$O:$O,"0")</f>
        <v>0.79043989289874395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AVERAGEIFS(kfold105_test_results!$M:$M,kfold105_test_results!$A:$A,"4",kfold105_test_results!$C:$C,"semiregular",kfold105_test_results!$D:$D,"3",kfold105_test_results!$O:$O,"1")</f>
        <v>0.96610142713493652</v>
      </c>
      <c r="E35" s="2">
        <f>AVERAGEIFS(kfold105_test_results!$N:$N,kfold105_test_results!$N:$N,"&lt;&gt;-1",kfold105_test_results!$A:$A,"4",kfold105_test_results!$C:$C,"semiregular",kfold105_test_results!$D:$D,"3",kfold105_test_results!$O:$O,"1")</f>
        <v>0.90699064566187326</v>
      </c>
      <c r="F35" s="2">
        <f>AVERAGEIFS(kfold105_test_results!$M:$M,kfold105_test_results!$A:$A,"4",kfold105_test_results!$C:$C,"semiregular",kfold105_test_results!$D:$D,"3",kfold105_test_results!$O:$O,"0")</f>
        <v>0.95994754604658705</v>
      </c>
      <c r="G35" s="7">
        <f>AVERAGEIFS(kfold105_test_results!$N:$N,kfold105_test_results!$N:$N,"&lt;&gt;-1",kfold105_test_results!$A:$A,"4",kfold105_test_results!$C:$C,"semiregular",kfold105_test_results!$D:$D,"3",kfold105_test_results!$O:$O,"0")</f>
        <v>0.89179827726367344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AVERAGEIFS(kfold105_test_results!$M:$M,kfold105_test_results!$A:$A,"4",kfold105_test_results!$C:$C,"irregular",kfold105_test_results!$D:$D,"1",kfold105_test_results!$O:$O,"1")</f>
        <v>1.0268164605896291</v>
      </c>
      <c r="E36" s="2">
        <f>AVERAGEIFS(kfold105_test_results!$N:$N,kfold105_test_results!$N:$N,"&lt;&gt;-1",kfold105_test_results!$A:$A,"4",kfold105_test_results!$C:$C,"irregular",kfold105_test_results!$D:$D,"1",kfold105_test_results!$O:$O,"1")</f>
        <v>0.68730081138083399</v>
      </c>
      <c r="F36" s="2">
        <f>AVERAGEIFS(kfold105_test_results!$M:$M,kfold105_test_results!$A:$A,"4",kfold105_test_results!$C:$C,"irregular",kfold105_test_results!$D:$D,"1",kfold105_test_results!$O:$O,"0")</f>
        <v>1.0443518343009683</v>
      </c>
      <c r="G36" s="7">
        <f>AVERAGEIFS(kfold105_test_results!$N:$N,kfold105_test_results!$N:$N,"&lt;&gt;-1",kfold105_test_results!$A:$A,"4",kfold105_test_results!$C:$C,"irregular",kfold105_test_results!$D:$D,"1",kfold105_test_results!$O:$O,"0")</f>
        <v>0.65624209016923696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AVERAGEIFS(kfold105_test_results!$M:$M,kfold105_test_results!$A:$A,"4",kfold105_test_results!$C:$C,"irregular",kfold105_test_results!$D:$D,"2",kfold105_test_results!$O:$O,"1")</f>
        <v>0.98717546952109003</v>
      </c>
      <c r="E37" s="2">
        <f>AVERAGEIFS(kfold105_test_results!$N:$N,kfold105_test_results!$N:$N,"&lt;&gt;-1",kfold105_test_results!$A:$A,"4",kfold105_test_results!$C:$C,"irregular",kfold105_test_results!$D:$D,"2",kfold105_test_results!$O:$O,"1")</f>
        <v>0.77509219239562943</v>
      </c>
      <c r="F37" s="2">
        <f>AVERAGEIFS(kfold105_test_results!$M:$M,kfold105_test_results!$A:$A,"4",kfold105_test_results!$C:$C,"irregular",kfold105_test_results!$D:$D,"2",kfold105_test_results!$O:$O,"0")</f>
        <v>0.9319020635694657</v>
      </c>
      <c r="G37" s="7">
        <f>AVERAGEIFS(kfold105_test_results!$N:$N,kfold105_test_results!$N:$N,"&lt;&gt;-1",kfold105_test_results!$A:$A,"4",kfold105_test_results!$C:$C,"irregular",kfold105_test_results!$D:$D,"2",kfold105_test_results!$O:$O,"0")</f>
        <v>0.77545775323608901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AVERAGEIFS(kfold105_test_results!$M:$M,kfold105_test_results!$A:$A,"4",kfold105_test_results!$C:$C,"irregular",kfold105_test_results!$D:$D,"3",kfold105_test_results!$O:$O,"1")</f>
        <v>1.038769685646159</v>
      </c>
      <c r="E38" s="10">
        <f>AVERAGEIFS(kfold105_test_results!$N:$N,kfold105_test_results!$N:$N,"&lt;&gt;-1",kfold105_test_results!$A:$A,"4",kfold105_test_results!$C:$C,"irregular",kfold105_test_results!$D:$D,"3",kfold105_test_results!$O:$O,"1")</f>
        <v>0.79560248906238851</v>
      </c>
      <c r="F38" s="10">
        <f>AVERAGEIFS(kfold105_test_results!$M:$M,kfold105_test_results!$A:$A,"4",kfold105_test_results!$C:$C,"irregular",kfold105_test_results!$D:$D,"3",kfold105_test_results!$O:$O,"0")</f>
        <v>1.0210685848788426</v>
      </c>
      <c r="G38" s="11">
        <f>AVERAGEIFS(kfold105_test_results!$N:$N,kfold105_test_results!$N:$N,"&lt;&gt;-1",kfold105_test_results!$A:$A,"4",kfold105_test_results!$C:$C,"irregular",kfold105_test_results!$D:$D,"3",kfold105_test_results!$O:$O,"0")</f>
        <v>0.7988037595341918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AVERAGEIFS(kfold105_test_results!$M:$M,kfold105_test_results!$A:$A,"5",kfold105_test_results!$C:$C,"regular",kfold105_test_results!$D:$D,"1",kfold105_test_results!$O:$O,"1")</f>
        <v>0.99890492653272267</v>
      </c>
      <c r="E39" s="14">
        <f>AVERAGEIFS(kfold105_test_results!$N:$N,kfold105_test_results!$N:$N,"&lt;&gt;-1",kfold105_test_results!$A:$A,"5",kfold105_test_results!$C:$C,"regular",kfold105_test_results!$D:$D,"1",kfold105_test_results!$O:$O,"1")</f>
        <v>0.98404654632013255</v>
      </c>
      <c r="F39" s="14">
        <f>AVERAGEIFS(kfold105_test_results!$M:$M,kfold105_test_results!$A:$A,"5",kfold105_test_results!$C:$C,"regular",kfold105_test_results!$D:$D,"1",kfold105_test_results!$O:$O,"0")</f>
        <v>0.9935057707875905</v>
      </c>
      <c r="G39" s="15">
        <f>AVERAGEIFS(kfold105_test_results!$N:$N,kfold105_test_results!$N:$N,"&lt;&gt;-1",kfold105_test_results!$A:$A,"5",kfold105_test_results!$C:$C,"regular",kfold105_test_results!$D:$D,"1",kfold105_test_results!$O:$O,"0")</f>
        <v>0.98136185014181265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AVERAGEIFS(kfold105_test_results!$M:$M,kfold105_test_results!$A:$A,"5",kfold105_test_results!$C:$C,"regular",kfold105_test_results!$D:$D,"2",kfold105_test_results!$O:$O,"1")</f>
        <v>1.0007946036719526</v>
      </c>
      <c r="E40" s="2">
        <f>AVERAGEIFS(kfold105_test_results!$N:$N,kfold105_test_results!$N:$N,"&lt;&gt;-1",kfold105_test_results!$A:$A,"5",kfold105_test_results!$C:$C,"regular",kfold105_test_results!$D:$D,"2",kfold105_test_results!$O:$O,"1")</f>
        <v>0.98255792312634593</v>
      </c>
      <c r="F40" s="2">
        <f>AVERAGEIFS(kfold105_test_results!$M:$M,kfold105_test_results!$A:$A,"5",kfold105_test_results!$C:$C,"regular",kfold105_test_results!$D:$D,"2",kfold105_test_results!$O:$O,"0")</f>
        <v>0.89096940760177767</v>
      </c>
      <c r="G40" s="7">
        <f>AVERAGEIFS(kfold105_test_results!$N:$N,kfold105_test_results!$N:$N,"&lt;&gt;-1",kfold105_test_results!$A:$A,"5",kfold105_test_results!$C:$C,"regular",kfold105_test_results!$D:$D,"2",kfold105_test_results!$O:$O,"0")</f>
        <v>0.92721505338536703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AVERAGEIFS(kfold105_test_results!$M:$M,kfold105_test_results!$A:$A,"5",kfold105_test_results!$C:$C,"regular",kfold105_test_results!$D:$D,"3",kfold105_test_results!$O:$O,"1")</f>
        <v>0.98170963558319035</v>
      </c>
      <c r="E41" s="2">
        <f>AVERAGEIFS(kfold105_test_results!$N:$N,kfold105_test_results!$N:$N,"&lt;&gt;-1",kfold105_test_results!$A:$A,"5",kfold105_test_results!$C:$C,"regular",kfold105_test_results!$D:$D,"3",kfold105_test_results!$O:$O,"1")</f>
        <v>0.98822670161033244</v>
      </c>
      <c r="F41" s="2">
        <f>AVERAGEIFS(kfold105_test_results!$M:$M,kfold105_test_results!$A:$A,"5",kfold105_test_results!$C:$C,"regular",kfold105_test_results!$D:$D,"3",kfold105_test_results!$O:$O,"0")</f>
        <v>0.95108769582345254</v>
      </c>
      <c r="G41" s="7">
        <f>AVERAGEIFS(kfold105_test_results!$N:$N,kfold105_test_results!$N:$N,"&lt;&gt;-1",kfold105_test_results!$A:$A,"5",kfold105_test_results!$C:$C,"regular",kfold105_test_results!$D:$D,"3",kfold105_test_results!$O:$O,"0")</f>
        <v>0.96512161691728193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AVERAGEIFS(kfold105_test_results!$M:$M,kfold105_test_results!$A:$A,"5",kfold105_test_results!$C:$C,"semiregular",kfold105_test_results!$D:$D,"1",kfold105_test_results!$O:$O,"1")</f>
        <v>1.00959807542175</v>
      </c>
      <c r="E42" s="2">
        <f>AVERAGEIFS(kfold105_test_results!$N:$N,kfold105_test_results!$N:$N,"&lt;&gt;-1",kfold105_test_results!$A:$A,"5",kfold105_test_results!$C:$C,"semiregular",kfold105_test_results!$D:$D,"1",kfold105_test_results!$O:$O,"1")</f>
        <v>0.89694400328809998</v>
      </c>
      <c r="F42" s="2">
        <f>AVERAGEIFS(kfold105_test_results!$M:$M,kfold105_test_results!$A:$A,"5",kfold105_test_results!$C:$C,"semiregular",kfold105_test_results!$D:$D,"1",kfold105_test_results!$O:$O,"0")</f>
        <v>0.99344413608051008</v>
      </c>
      <c r="G42" s="7">
        <f>AVERAGEIFS(kfold105_test_results!$N:$N,kfold105_test_results!$N:$N,"&lt;&gt;-1",kfold105_test_results!$A:$A,"5",kfold105_test_results!$C:$C,"semiregular",kfold105_test_results!$D:$D,"1",kfold105_test_results!$O:$O,"0")</f>
        <v>0.88545658065897104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AVERAGEIFS(kfold105_test_results!$M:$M,kfold105_test_results!$A:$A,"5",kfold105_test_results!$C:$C,"semiregular",kfold105_test_results!$D:$D,"2",kfold105_test_results!$O:$O,"1")</f>
        <v>1.0111416534218012</v>
      </c>
      <c r="E43" s="2">
        <f>AVERAGEIFS(kfold105_test_results!$N:$N,kfold105_test_results!$N:$N,"&lt;&gt;-1",kfold105_test_results!$A:$A,"5",kfold105_test_results!$C:$C,"semiregular",kfold105_test_results!$D:$D,"2",kfold105_test_results!$O:$O,"1")</f>
        <v>0.91360525518184854</v>
      </c>
      <c r="F43" s="2">
        <f>AVERAGEIFS(kfold105_test_results!$M:$M,kfold105_test_results!$A:$A,"5",kfold105_test_results!$C:$C,"semiregular",kfold105_test_results!$D:$D,"2",kfold105_test_results!$O:$O,"0")</f>
        <v>0.99427292216686036</v>
      </c>
      <c r="G43" s="7">
        <f>AVERAGEIFS(kfold105_test_results!$N:$N,kfold105_test_results!$N:$N,"&lt;&gt;-1",kfold105_test_results!$A:$A,"5",kfold105_test_results!$C:$C,"semiregular",kfold105_test_results!$D:$D,"2",kfold105_test_results!$O:$O,"0")</f>
        <v>0.90368516036759583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AVERAGEIFS(kfold105_test_results!$M:$M,kfold105_test_results!$A:$A,"5",kfold105_test_results!$C:$C,"semiregular",kfold105_test_results!$D:$D,"3",kfold105_test_results!$O:$O,"1")</f>
        <v>0.9990015321127651</v>
      </c>
      <c r="E44" s="2">
        <f>AVERAGEIFS(kfold105_test_results!$N:$N,kfold105_test_results!$N:$N,"&lt;&gt;-1",kfold105_test_results!$A:$A,"5",kfold105_test_results!$C:$C,"semiregular",kfold105_test_results!$D:$D,"3",kfold105_test_results!$O:$O,"1")</f>
        <v>0.91455904671365917</v>
      </c>
      <c r="F44" s="2">
        <f>AVERAGEIFS(kfold105_test_results!$M:$M,kfold105_test_results!$A:$A,"5",kfold105_test_results!$C:$C,"semiregular",kfold105_test_results!$D:$D,"3",kfold105_test_results!$O:$O,"0")</f>
        <v>0.96913685399076599</v>
      </c>
      <c r="G44" s="7">
        <f>AVERAGEIFS(kfold105_test_results!$N:$N,kfold105_test_results!$N:$N,"&lt;&gt;-1",kfold105_test_results!$A:$A,"5",kfold105_test_results!$C:$C,"semiregular",kfold105_test_results!$D:$D,"3",kfold105_test_results!$O:$O,"0")</f>
        <v>0.89188723090812483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AVERAGEIFS(kfold105_test_results!$M:$M,kfold105_test_results!$A:$A,"5",kfold105_test_results!$C:$C,"irregular",kfold105_test_results!$D:$D,"1",kfold105_test_results!$O:$O,"1")</f>
        <v>0.91135831767736575</v>
      </c>
      <c r="E45" s="2">
        <f>AVERAGEIFS(kfold105_test_results!$N:$N,kfold105_test_results!$N:$N,"&lt;&gt;-1",kfold105_test_results!$A:$A,"5",kfold105_test_results!$C:$C,"irregular",kfold105_test_results!$D:$D,"1",kfold105_test_results!$O:$O,"1")</f>
        <v>0.62474302451066221</v>
      </c>
      <c r="F45" s="2">
        <f>AVERAGEIFS(kfold105_test_results!$M:$M,kfold105_test_results!$A:$A,"5",kfold105_test_results!$C:$C,"irregular",kfold105_test_results!$D:$D,"1",kfold105_test_results!$O:$O,"0")</f>
        <v>0.94872573810951766</v>
      </c>
      <c r="G45" s="7">
        <f>AVERAGEIFS(kfold105_test_results!$N:$N,kfold105_test_results!$N:$N,"&lt;&gt;-1",kfold105_test_results!$A:$A,"5",kfold105_test_results!$C:$C,"irregular",kfold105_test_results!$D:$D,"1",kfold105_test_results!$O:$O,"0")</f>
        <v>0.63024077400892009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AVERAGEIFS(kfold105_test_results!$M:$M,kfold105_test_results!$A:$A,"5",kfold105_test_results!$C:$C,"irregular",kfold105_test_results!$D:$D,"2",kfold105_test_results!$O:$O,"1")</f>
        <v>1.0151518667288413</v>
      </c>
      <c r="E46" s="2">
        <f>AVERAGEIFS(kfold105_test_results!$N:$N,kfold105_test_results!$N:$N,"&lt;&gt;-1",kfold105_test_results!$A:$A,"5",kfold105_test_results!$C:$C,"irregular",kfold105_test_results!$D:$D,"2",kfold105_test_results!$O:$O,"1")</f>
        <v>0.78353071863739521</v>
      </c>
      <c r="F46" s="2">
        <f>AVERAGEIFS(kfold105_test_results!$M:$M,kfold105_test_results!$A:$A,"5",kfold105_test_results!$C:$C,"irregular",kfold105_test_results!$D:$D,"2",kfold105_test_results!$O:$O,"0")</f>
        <v>1.0645595352320585</v>
      </c>
      <c r="G46" s="7">
        <f>AVERAGEIFS(kfold105_test_results!$N:$N,kfold105_test_results!$N:$N,"&lt;&gt;-1",kfold105_test_results!$A:$A,"5",kfold105_test_results!$C:$C,"irregular",kfold105_test_results!$D:$D,"2",kfold105_test_results!$O:$O,"0")</f>
        <v>0.73389621052943044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AVERAGEIFS(kfold105_test_results!$M:$M,kfold105_test_results!$A:$A,"5",kfold105_test_results!$C:$C,"irregular",kfold105_test_results!$D:$D,"3",kfold105_test_results!$O:$O,"1")</f>
        <v>1.0320382444213037</v>
      </c>
      <c r="E47" s="10">
        <f>AVERAGEIFS(kfold105_test_results!$N:$N,kfold105_test_results!$N:$N,"&lt;&gt;-1",kfold105_test_results!$A:$A,"5",kfold105_test_results!$C:$C,"irregular",kfold105_test_results!$D:$D,"3",kfold105_test_results!$O:$O,"1")</f>
        <v>0.80473608288272513</v>
      </c>
      <c r="F47" s="10">
        <f>AVERAGEIFS(kfold105_test_results!$M:$M,kfold105_test_results!$A:$A,"5",kfold105_test_results!$C:$C,"irregular",kfold105_test_results!$D:$D,"3",kfold105_test_results!$O:$O,"0")</f>
        <v>1.1020804727764533</v>
      </c>
      <c r="G47" s="11">
        <f>AVERAGEIFS(kfold105_test_results!$N:$N,kfold105_test_results!$N:$N,"&lt;&gt;-1",kfold105_test_results!$A:$A,"5",kfold105_test_results!$C:$C,"irregular",kfold105_test_results!$D:$D,"3",kfold105_test_results!$O:$O,"0")</f>
        <v>0.7414838391213775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F694-596E-4D01-8F3E-0945319224E2}">
  <dimension ref="A1:N47"/>
  <sheetViews>
    <sheetView workbookViewId="0">
      <selection activeCell="I34" sqref="I3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32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AVERAGEIFS(kfold120_test_results!$M:$M,kfold120_test_results!$A:$A,"1",kfold120_test_results!$C:$C,"regular",kfold120_test_results!$D:$D,"1",kfold120_test_results!$O:$O,"1")</f>
        <v>0.99234439331561841</v>
      </c>
      <c r="E3" s="2">
        <f>AVERAGEIFS(kfold120_test_results!$N:$N,kfold120_test_results!$N:$N,"&lt;&gt;-1",kfold120_test_results!$A:$A,"1",kfold120_test_results!$C:$C,"regular",kfold120_test_results!$D:$D,"1",kfold120_test_results!$O:$O,"1")</f>
        <v>0.98570759683784515</v>
      </c>
      <c r="F3" s="2">
        <f>AVERAGEIFS(kfold120_test_results!$M:$M,kfold120_test_results!$A:$A,"1",kfold120_test_results!$C:$C,"regular",kfold120_test_results!$D:$D,"1",kfold120_test_results!$O:$O,"0")</f>
        <v>0.9851383230785804</v>
      </c>
      <c r="G3" s="7">
        <f>AVERAGEIFS(kfold120_test_results!$N:$N,kfold120_test_results!$N:$N,"&lt;&gt;-1",kfold120_test_results!$A:$A,"1",kfold120_test_results!$C:$C,"regular",kfold120_test_results!$D:$D,"1",kfold120_test_results!$O:$O,"0")</f>
        <v>0.97648818624654066</v>
      </c>
      <c r="I3" s="16" t="s">
        <v>18</v>
      </c>
      <c r="J3" s="16">
        <v>1</v>
      </c>
      <c r="K3" s="2">
        <f>AVERAGE(D3,D12,D21,D30,D39)</f>
        <v>1.0033978299829376</v>
      </c>
      <c r="L3" s="2">
        <f>AVERAGE(E3,E12,E21,E30,E39)</f>
        <v>0.98407889068967802</v>
      </c>
      <c r="M3" s="2">
        <f t="shared" ref="M3:N3" si="0">AVERAGE(F3,F12,F21,F30,F39)</f>
        <v>0.93763165389116243</v>
      </c>
      <c r="N3" s="2">
        <f t="shared" si="0"/>
        <v>0.93056001104696973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AVERAGEIFS(kfold120_test_results!$M:$M,kfold120_test_results!$A:$A,"1",kfold120_test_results!$C:$C,"regular",kfold120_test_results!$D:$D,"2",kfold120_test_results!$O:$O,"1")</f>
        <v>0.99336664823184961</v>
      </c>
      <c r="E4" s="2">
        <f>AVERAGEIFS(kfold120_test_results!$N:$N,kfold120_test_results!$N:$N,"&lt;&gt;-1",kfold120_test_results!$A:$A,"1",kfold120_test_results!$C:$C,"regular",kfold120_test_results!$D:$D,"2",kfold120_test_results!$O:$O,"1")</f>
        <v>0.98211243468882314</v>
      </c>
      <c r="F4" s="2">
        <f>AVERAGEIFS(kfold120_test_results!$M:$M,kfold120_test_results!$A:$A,"1",kfold120_test_results!$C:$C,"regular",kfold120_test_results!$D:$D,"2",kfold120_test_results!$O:$O,"0")</f>
        <v>0.98887548132595848</v>
      </c>
      <c r="G4" s="7">
        <f>AVERAGEIFS(kfold120_test_results!$N:$N,kfold120_test_results!$N:$N,"&lt;&gt;-1",kfold120_test_results!$A:$A,"1",kfold120_test_results!$C:$C,"regular",kfold120_test_results!$D:$D,"2",kfold120_test_results!$O:$O,"0")</f>
        <v>0.9639601054657464</v>
      </c>
      <c r="I4" s="16" t="s">
        <v>18</v>
      </c>
      <c r="J4" s="16">
        <v>2</v>
      </c>
      <c r="K4" s="2">
        <f>AVERAGE(D4,D13,D22,D31,D40)</f>
        <v>0.99459509705194871</v>
      </c>
      <c r="L4" s="2">
        <f t="shared" ref="L4:N10" si="1">AVERAGE(E4,E13,E22,E31,E40)</f>
        <v>0.97979947481944052</v>
      </c>
      <c r="M4" s="2">
        <f t="shared" si="1"/>
        <v>0.93623609941275476</v>
      </c>
      <c r="N4" s="2">
        <f t="shared" si="1"/>
        <v>0.934921719039427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AVERAGEIFS(kfold120_test_results!$M:$M,kfold120_test_results!$A:$A,"1",kfold120_test_results!$C:$C,"regular",kfold120_test_results!$D:$D,"3",kfold120_test_results!$O:$O,"1")</f>
        <v>0.99629368280694386</v>
      </c>
      <c r="E5" s="2">
        <f>AVERAGEIFS(kfold120_test_results!$N:$N,kfold120_test_results!$N:$N,"&lt;&gt;-1",kfold120_test_results!$A:$A,"1",kfold120_test_results!$C:$C,"regular",kfold120_test_results!$D:$D,"3",kfold120_test_results!$O:$O,"1")</f>
        <v>0.99436813799839063</v>
      </c>
      <c r="F5" s="2">
        <f>AVERAGEIFS(kfold120_test_results!$M:$M,kfold120_test_results!$A:$A,"1",kfold120_test_results!$C:$C,"regular",kfold120_test_results!$D:$D,"3",kfold120_test_results!$O:$O,"0")</f>
        <v>0.99412012330556021</v>
      </c>
      <c r="G5" s="7">
        <f>AVERAGEIFS(kfold120_test_results!$N:$N,kfold120_test_results!$N:$N,"&lt;&gt;-1",kfold120_test_results!$A:$A,"1",kfold120_test_results!$C:$C,"regular",kfold120_test_results!$D:$D,"3",kfold120_test_results!$O:$O,"0")</f>
        <v>0.99025708884446129</v>
      </c>
      <c r="I5" s="16" t="s">
        <v>18</v>
      </c>
      <c r="J5" s="16">
        <v>3</v>
      </c>
      <c r="K5" s="2">
        <f t="shared" ref="K5:K10" si="2">AVERAGE(D5,D14,D23,D32,D41)</f>
        <v>1.0020998249108422</v>
      </c>
      <c r="L5" s="2">
        <f t="shared" si="1"/>
        <v>0.99282759774784635</v>
      </c>
      <c r="M5" s="2">
        <f t="shared" si="1"/>
        <v>0.99897817748939555</v>
      </c>
      <c r="N5" s="2">
        <f t="shared" si="1"/>
        <v>0.98457126993724398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AVERAGEIFS(kfold120_test_results!$M:$M,kfold120_test_results!$A:$A,"1",kfold120_test_results!$C:$C,"semiregular",kfold120_test_results!$D:$D,"1",kfold120_test_results!$O:$O,"1")</f>
        <v>1.0446433312658645</v>
      </c>
      <c r="E6" s="2">
        <f>AVERAGEIFS(kfold120_test_results!$N:$N,kfold120_test_results!$N:$N,"&lt;&gt;-1",kfold120_test_results!$A:$A,"1",kfold120_test_results!$C:$C,"semiregular",kfold120_test_results!$D:$D,"1",kfold120_test_results!$O:$O,"1")</f>
        <v>0.89739206567697904</v>
      </c>
      <c r="F6" s="2">
        <f>AVERAGEIFS(kfold120_test_results!$M:$M,kfold120_test_results!$A:$A,"1",kfold120_test_results!$C:$C,"semiregular",kfold120_test_results!$D:$D,"1",kfold120_test_results!$O:$O,"0")</f>
        <v>1.0385071360027123</v>
      </c>
      <c r="G6" s="7">
        <f>AVERAGEIFS(kfold120_test_results!$N:$N,kfold120_test_results!$N:$N,"&lt;&gt;-1",kfold120_test_results!$A:$A,"1",kfold120_test_results!$C:$C,"semiregular",kfold120_test_results!$D:$D,"1",kfold120_test_results!$O:$O,"0")</f>
        <v>0.88008833513378448</v>
      </c>
      <c r="I6" s="16" t="s">
        <v>19</v>
      </c>
      <c r="J6" s="16">
        <v>1</v>
      </c>
      <c r="K6" s="2">
        <f t="shared" si="2"/>
        <v>1.002036012155272</v>
      </c>
      <c r="L6" s="2">
        <f t="shared" si="1"/>
        <v>0.88950778032781097</v>
      </c>
      <c r="M6" s="2">
        <f t="shared" si="1"/>
        <v>0.95039350232455921</v>
      </c>
      <c r="N6" s="2">
        <f t="shared" si="1"/>
        <v>0.85017381669598602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AVERAGEIFS(kfold120_test_results!$M:$M,kfold120_test_results!$A:$A,"1",kfold120_test_results!$C:$C,"semiregular",kfold120_test_results!$D:$D,"2",kfold120_test_results!$O:$O,"1")</f>
        <v>0.9841899542692466</v>
      </c>
      <c r="E7" s="2">
        <f>AVERAGEIFS(kfold120_test_results!$N:$N,kfold120_test_results!$N:$N,"&lt;&gt;-1",kfold120_test_results!$A:$A,"1",kfold120_test_results!$C:$C,"semiregular",kfold120_test_results!$D:$D,"2",kfold120_test_results!$O:$O,"1")</f>
        <v>0.84515412746743179</v>
      </c>
      <c r="F7" s="2">
        <f>AVERAGEIFS(kfold120_test_results!$M:$M,kfold120_test_results!$A:$A,"1",kfold120_test_results!$C:$C,"semiregular",kfold120_test_results!$D:$D,"2",kfold120_test_results!$O:$O,"0")</f>
        <v>1.0222562282839678</v>
      </c>
      <c r="G7" s="7">
        <f>AVERAGEIFS(kfold120_test_results!$N:$N,kfold120_test_results!$N:$N,"&lt;&gt;-1",kfold120_test_results!$A:$A,"1",kfold120_test_results!$C:$C,"semiregular",kfold120_test_results!$D:$D,"2",kfold120_test_results!$O:$O,"0")</f>
        <v>0.84090261348001327</v>
      </c>
      <c r="I7" s="16" t="s">
        <v>19</v>
      </c>
      <c r="J7" s="16">
        <v>2</v>
      </c>
      <c r="K7" s="2">
        <f t="shared" si="2"/>
        <v>0.99695858869132847</v>
      </c>
      <c r="L7" s="2">
        <f t="shared" si="1"/>
        <v>0.89141579423657835</v>
      </c>
      <c r="M7" s="2">
        <f t="shared" si="1"/>
        <v>0.95277810573730104</v>
      </c>
      <c r="N7" s="2">
        <f t="shared" si="1"/>
        <v>0.85175225956090372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AVERAGEIFS(kfold120_test_results!$M:$M,kfold120_test_results!$A:$A,"1",kfold120_test_results!$C:$C,"semiregular",kfold120_test_results!$D:$D,"3",kfold120_test_results!$O:$O,"1")</f>
        <v>0.98027241746554272</v>
      </c>
      <c r="E8" s="2">
        <f>AVERAGEIFS(kfold120_test_results!$N:$N,kfold120_test_results!$N:$N,"&lt;&gt;-1",kfold120_test_results!$A:$A,"1",kfold120_test_results!$C:$C,"semiregular",kfold120_test_results!$D:$D,"3",kfold120_test_results!$O:$O,"1")</f>
        <v>0.90387447890521833</v>
      </c>
      <c r="F8" s="2">
        <f>AVERAGEIFS(kfold120_test_results!$M:$M,kfold120_test_results!$A:$A,"1",kfold120_test_results!$C:$C,"semiregular",kfold120_test_results!$D:$D,"3",kfold120_test_results!$O:$O,"0")</f>
        <v>0.9955431601379926</v>
      </c>
      <c r="G8" s="7">
        <f>AVERAGEIFS(kfold120_test_results!$N:$N,kfold120_test_results!$N:$N,"&lt;&gt;-1",kfold120_test_results!$A:$A,"1",kfold120_test_results!$C:$C,"semiregular",kfold120_test_results!$D:$D,"3",kfold120_test_results!$O:$O,"0")</f>
        <v>0.89848172086790823</v>
      </c>
      <c r="I8" s="16" t="s">
        <v>19</v>
      </c>
      <c r="J8" s="16">
        <v>3</v>
      </c>
      <c r="K8" s="2">
        <f t="shared" si="2"/>
        <v>1.0132633199118852</v>
      </c>
      <c r="L8" s="2">
        <f t="shared" si="1"/>
        <v>0.91145369800940812</v>
      </c>
      <c r="M8" s="2">
        <f t="shared" si="1"/>
        <v>1.0124836700223288</v>
      </c>
      <c r="N8" s="2">
        <f t="shared" si="1"/>
        <v>0.90378755815718459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AVERAGEIFS(kfold120_test_results!$M:$M,kfold120_test_results!$A:$A,"1",kfold120_test_results!$C:$C,"irregular",kfold120_test_results!$D:$D,"1",kfold120_test_results!$O:$O,"1")</f>
        <v>1.096278187100745</v>
      </c>
      <c r="E9" s="2">
        <f>AVERAGEIFS(kfold120_test_results!$N:$N,kfold120_test_results!$N:$N,"&lt;&gt;-1",kfold120_test_results!$A:$A,"1",kfold120_test_results!$C:$C,"irregular",kfold120_test_results!$D:$D,"1",kfold120_test_results!$O:$O,"1")</f>
        <v>0.70143250966985826</v>
      </c>
      <c r="F9" s="2">
        <f>AVERAGEIFS(kfold120_test_results!$M:$M,kfold120_test_results!$A:$A,"1",kfold120_test_results!$C:$C,"irregular",kfold120_test_results!$D:$D,"1",kfold120_test_results!$O:$O,"0")</f>
        <v>1.0432646837608262</v>
      </c>
      <c r="G9" s="7">
        <f>AVERAGEIFS(kfold120_test_results!$N:$N,kfold120_test_results!$N:$N,"&lt;&gt;-1",kfold120_test_results!$A:$A,"1",kfold120_test_results!$C:$C,"irregular",kfold120_test_results!$D:$D,"1",kfold120_test_results!$O:$O,"0")</f>
        <v>0.64690825962243392</v>
      </c>
      <c r="I9" s="16" t="s">
        <v>20</v>
      </c>
      <c r="J9" s="16">
        <v>1</v>
      </c>
      <c r="K9" s="2">
        <f t="shared" si="2"/>
        <v>1.0573491032932123</v>
      </c>
      <c r="L9" s="2">
        <f t="shared" si="1"/>
        <v>0.69179372220416413</v>
      </c>
      <c r="M9" s="2">
        <f t="shared" si="1"/>
        <v>1.0434715662607308</v>
      </c>
      <c r="N9" s="2">
        <f t="shared" si="1"/>
        <v>0.61738606905706528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AVERAGEIFS(kfold120_test_results!$M:$M,kfold120_test_results!$A:$A,"1",kfold120_test_results!$C:$C,"irregular",kfold120_test_results!$D:$D,"2",kfold120_test_results!$O:$O,"1")</f>
        <v>0.96087976296059951</v>
      </c>
      <c r="E10" s="2">
        <f>AVERAGEIFS(kfold120_test_results!$N:$N,kfold120_test_results!$N:$N,"&lt;&gt;-1",kfold120_test_results!$A:$A,"1",kfold120_test_results!$C:$C,"irregular",kfold120_test_results!$D:$D,"2",kfold120_test_results!$O:$O,"1")</f>
        <v>0.75212893268243886</v>
      </c>
      <c r="F10" s="2">
        <f>AVERAGEIFS(kfold120_test_results!$M:$M,kfold120_test_results!$A:$A,"1",kfold120_test_results!$C:$C,"irregular",kfold120_test_results!$D:$D,"2",kfold120_test_results!$O:$O,"0")</f>
        <v>0.97628144972584063</v>
      </c>
      <c r="G10" s="7">
        <f>AVERAGEIFS(kfold120_test_results!$N:$N,kfold120_test_results!$N:$N,"&lt;&gt;-1",kfold120_test_results!$A:$A,"1",kfold120_test_results!$C:$C,"irregular",kfold120_test_results!$D:$D,"2",kfold120_test_results!$O:$O,"0")</f>
        <v>0.75812356195600872</v>
      </c>
      <c r="I10" s="16" t="s">
        <v>20</v>
      </c>
      <c r="J10" s="16">
        <v>2</v>
      </c>
      <c r="K10" s="2">
        <f t="shared" si="2"/>
        <v>1.0034686033325073</v>
      </c>
      <c r="L10" s="2">
        <f t="shared" si="1"/>
        <v>0.75595272416719239</v>
      </c>
      <c r="M10" s="2">
        <f t="shared" si="1"/>
        <v>0.981923752305631</v>
      </c>
      <c r="N10" s="2">
        <f t="shared" si="1"/>
        <v>0.74840972970897979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AVERAGEIFS(kfold120_test_results!$M:$M,kfold120_test_results!$A:$A,"1",kfold120_test_results!$C:$C,"irregular",kfold120_test_results!$D:$D,"3",kfold120_test_results!$O:$O,"1")</f>
        <v>1.0854418425913113</v>
      </c>
      <c r="E11" s="10">
        <f>AVERAGEIFS(kfold120_test_results!$N:$N,kfold120_test_results!$N:$N,"&lt;&gt;-1",kfold120_test_results!$A:$A,"1",kfold120_test_results!$C:$C,"irregular",kfold120_test_results!$D:$D,"3",kfold120_test_results!$O:$O,"1")</f>
        <v>0.75966630327163187</v>
      </c>
      <c r="F11" s="10">
        <f>AVERAGEIFS(kfold120_test_results!$M:$M,kfold120_test_results!$A:$A,"1",kfold120_test_results!$C:$C,"irregular",kfold120_test_results!$D:$D,"3",kfold120_test_results!$O:$O,"0")</f>
        <v>1.1112140950015268</v>
      </c>
      <c r="G11" s="11">
        <f>AVERAGEIFS(kfold120_test_results!$N:$N,kfold120_test_results!$N:$N,"&lt;&gt;-1",kfold120_test_results!$A:$A,"1",kfold120_test_results!$C:$C,"irregular",kfold120_test_results!$D:$D,"3",kfold120_test_results!$O:$O,"0")</f>
        <v>0.78031900263278053</v>
      </c>
      <c r="I11" s="16" t="s">
        <v>20</v>
      </c>
      <c r="J11" s="16">
        <v>3</v>
      </c>
      <c r="K11" s="2">
        <f>AVERAGE(D11,D20,D29,D38,D47)</f>
        <v>1.0035358037405309</v>
      </c>
      <c r="L11" s="2">
        <f>AVERAGE(E11,E20,E29,E38,E47)</f>
        <v>0.76784028575992547</v>
      </c>
      <c r="M11" s="2">
        <f>AVERAGE(F11,F20,F29,F38,F47)</f>
        <v>1.0026555850529739</v>
      </c>
      <c r="N11" s="2">
        <f>AVERAGE(G11,G20,G29,G38,G47)</f>
        <v>0.76118424397649798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AVERAGEIFS(kfold120_test_results!$M:$M,kfold120_test_results!$A:$A,"2",kfold120_test_results!$C:$C,"regular",kfold120_test_results!$D:$D,"1",kfold120_test_results!$O:$O,"1")</f>
        <v>1.0036572662556702</v>
      </c>
      <c r="E12" s="2">
        <f>AVERAGEIFS(kfold120_test_results!$N:$N,kfold120_test_results!$N:$N,"&lt;&gt;-1",kfold120_test_results!$A:$A,"2",kfold120_test_results!$C:$C,"regular",kfold120_test_results!$D:$D,"1",kfold120_test_results!$O:$O,"1")</f>
        <v>0.98574415187318809</v>
      </c>
      <c r="F12" s="2">
        <f>AVERAGEIFS(kfold120_test_results!$M:$M,kfold120_test_results!$A:$A,"2",kfold120_test_results!$C:$C,"regular",kfold120_test_results!$D:$D,"1",kfold120_test_results!$O:$O,"0")</f>
        <v>0.81431770528803282</v>
      </c>
      <c r="G12" s="7">
        <f>AVERAGEIFS(kfold120_test_results!$N:$N,kfold120_test_results!$N:$N,"&lt;&gt;-1",kfold120_test_results!$A:$A,"2",kfold120_test_results!$C:$C,"regular",kfold120_test_results!$D:$D,"1",kfold120_test_results!$O:$O,"0")</f>
        <v>0.81063699058958749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AVERAGEIFS(kfold120_test_results!$M:$M,kfold120_test_results!$A:$A,"2",kfold120_test_results!$C:$C,"regular",kfold120_test_results!$D:$D,"2",kfold120_test_results!$O:$O,"1")</f>
        <v>1.0040436072427781</v>
      </c>
      <c r="E13" s="2">
        <f>AVERAGEIFS(kfold120_test_results!$N:$N,kfold120_test_results!$N:$N,"&lt;&gt;-1",kfold120_test_results!$A:$A,"2",kfold120_test_results!$C:$C,"regular",kfold120_test_results!$D:$D,"2",kfold120_test_results!$O:$O,"1")</f>
        <v>0.98416237016191888</v>
      </c>
      <c r="F13" s="2">
        <f>AVERAGEIFS(kfold120_test_results!$M:$M,kfold120_test_results!$A:$A,"2",kfold120_test_results!$C:$C,"regular",kfold120_test_results!$D:$D,"2",kfold120_test_results!$O:$O,"0")</f>
        <v>0.91973344100372578</v>
      </c>
      <c r="G13" s="7">
        <f>AVERAGEIFS(kfold120_test_results!$N:$N,kfold120_test_results!$N:$N,"&lt;&gt;-1",kfold120_test_results!$A:$A,"2",kfold120_test_results!$C:$C,"regular",kfold120_test_results!$D:$D,"2",kfold120_test_results!$O:$O,"0")</f>
        <v>0.92046299234666662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AVERAGEIFS(kfold120_test_results!$M:$M,kfold120_test_results!$A:$A,"2",kfold120_test_results!$C:$C,"regular",kfold120_test_results!$D:$D,"3",kfold120_test_results!$O:$O,"1")</f>
        <v>0.992520459670307</v>
      </c>
      <c r="E14" s="2">
        <f>AVERAGEIFS(kfold120_test_results!$N:$N,kfold120_test_results!$N:$N,"&lt;&gt;-1",kfold120_test_results!$A:$A,"2",kfold120_test_results!$C:$C,"regular",kfold120_test_results!$D:$D,"3",kfold120_test_results!$O:$O,"1")</f>
        <v>0.99224098972957098</v>
      </c>
      <c r="F14" s="2">
        <f>AVERAGEIFS(kfold120_test_results!$M:$M,kfold120_test_results!$A:$A,"2",kfold120_test_results!$C:$C,"regular",kfold120_test_results!$D:$D,"3",kfold120_test_results!$O:$O,"0")</f>
        <v>0.99320070702386209</v>
      </c>
      <c r="G14" s="7">
        <f>AVERAGEIFS(kfold120_test_results!$N:$N,kfold120_test_results!$N:$N,"&lt;&gt;-1",kfold120_test_results!$A:$A,"2",kfold120_test_results!$C:$C,"regular",kfold120_test_results!$D:$D,"3",kfold120_test_results!$O:$O,"0")</f>
        <v>0.98833039531034972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AVERAGEIFS(kfold120_test_results!$M:$M,kfold120_test_results!$A:$A,"2",kfold120_test_results!$C:$C,"semiregular",kfold120_test_results!$D:$D,"1",kfold120_test_results!$O:$O,"1")</f>
        <v>1.0202791621934451</v>
      </c>
      <c r="E15" s="2">
        <f>AVERAGEIFS(kfold120_test_results!$N:$N,kfold120_test_results!$N:$N,"&lt;&gt;-1",kfold120_test_results!$A:$A,"2",kfold120_test_results!$C:$C,"semiregular",kfold120_test_results!$D:$D,"1",kfold120_test_results!$O:$O,"1")</f>
        <v>0.88959684168799635</v>
      </c>
      <c r="F15" s="2">
        <f>AVERAGEIFS(kfold120_test_results!$M:$M,kfold120_test_results!$A:$A,"2",kfold120_test_results!$C:$C,"semiregular",kfold120_test_results!$D:$D,"1",kfold120_test_results!$O:$O,"0")</f>
        <v>0.86013785533523401</v>
      </c>
      <c r="G15" s="7">
        <f>AVERAGEIFS(kfold120_test_results!$N:$N,kfold120_test_results!$N:$N,"&lt;&gt;-1",kfold120_test_results!$A:$A,"2",kfold120_test_results!$C:$C,"semiregular",kfold120_test_results!$D:$D,"1",kfold120_test_results!$O:$O,"0")</f>
        <v>0.76474064675729314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AVERAGEIFS(kfold120_test_results!$M:$M,kfold120_test_results!$A:$A,"2",kfold120_test_results!$C:$C,"semiregular",kfold120_test_results!$D:$D,"2",kfold120_test_results!$O:$O,"1")</f>
        <v>1.0049886619475992</v>
      </c>
      <c r="E16" s="2">
        <f>AVERAGEIFS(kfold120_test_results!$N:$N,kfold120_test_results!$N:$N,"&lt;&gt;-1",kfold120_test_results!$A:$A,"2",kfold120_test_results!$C:$C,"semiregular",kfold120_test_results!$D:$D,"2",kfold120_test_results!$O:$O,"1")</f>
        <v>0.90365133983257973</v>
      </c>
      <c r="F16" s="2">
        <f>AVERAGEIFS(kfold120_test_results!$M:$M,kfold120_test_results!$A:$A,"2",kfold120_test_results!$C:$C,"semiregular",kfold120_test_results!$D:$D,"2",kfold120_test_results!$O:$O,"0")</f>
        <v>0.98960348860022496</v>
      </c>
      <c r="G16" s="7">
        <f>AVERAGEIFS(kfold120_test_results!$N:$N,kfold120_test_results!$N:$N,"&lt;&gt;-1",kfold120_test_results!$A:$A,"2",kfold120_test_results!$C:$C,"semiregular",kfold120_test_results!$D:$D,"2",kfold120_test_results!$O:$O,"0")</f>
        <v>0.88998048934122043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AVERAGEIFS(kfold120_test_results!$M:$M,kfold120_test_results!$A:$A,"2",kfold120_test_results!$C:$C,"semiregular",kfold120_test_results!$D:$D,"3",kfold120_test_results!$O:$O,"1")</f>
        <v>1.0103090033272928</v>
      </c>
      <c r="E17" s="2">
        <f>AVERAGEIFS(kfold120_test_results!$N:$N,kfold120_test_results!$N:$N,"&lt;&gt;-1",kfold120_test_results!$A:$A,"2",kfold120_test_results!$C:$C,"semiregular",kfold120_test_results!$D:$D,"3",kfold120_test_results!$O:$O,"1")</f>
        <v>0.91089221440903623</v>
      </c>
      <c r="F17" s="2">
        <f>AVERAGEIFS(kfold120_test_results!$M:$M,kfold120_test_results!$A:$A,"2",kfold120_test_results!$C:$C,"semiregular",kfold120_test_results!$D:$D,"3",kfold120_test_results!$O:$O,"0")</f>
        <v>1.0056022664365767</v>
      </c>
      <c r="G17" s="7">
        <f>AVERAGEIFS(kfold120_test_results!$N:$N,kfold120_test_results!$N:$N,"&lt;&gt;-1",kfold120_test_results!$A:$A,"2",kfold120_test_results!$C:$C,"semiregular",kfold120_test_results!$D:$D,"3",kfold120_test_results!$O:$O,"0")</f>
        <v>0.90493537069782359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AVERAGEIFS(kfold120_test_results!$M:$M,kfold120_test_results!$A:$A,"2",kfold120_test_results!$C:$C,"irregular",kfold120_test_results!$D:$D,"1",kfold120_test_results!$O:$O,"1")</f>
        <v>1.0760839895747407</v>
      </c>
      <c r="E18" s="2">
        <f>AVERAGEIFS(kfold120_test_results!$N:$N,kfold120_test_results!$N:$N,"&lt;&gt;-1",kfold120_test_results!$A:$A,"2",kfold120_test_results!$C:$C,"irregular",kfold120_test_results!$D:$D,"1",kfold120_test_results!$O:$O,"1")</f>
        <v>0.69589901223085437</v>
      </c>
      <c r="F18" s="2">
        <f>AVERAGEIFS(kfold120_test_results!$M:$M,kfold120_test_results!$A:$A,"2",kfold120_test_results!$C:$C,"irregular",kfold120_test_results!$D:$D,"1",kfold120_test_results!$O:$O,"0")</f>
        <v>1.0385831298328836</v>
      </c>
      <c r="G18" s="7">
        <f>AVERAGEIFS(kfold120_test_results!$N:$N,kfold120_test_results!$N:$N,"&lt;&gt;-1",kfold120_test_results!$A:$A,"2",kfold120_test_results!$C:$C,"irregular",kfold120_test_results!$D:$D,"1",kfold120_test_results!$O:$O,"0")</f>
        <v>0.63903702013235397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AVERAGEIFS(kfold120_test_results!$M:$M,kfold120_test_results!$A:$A,"2",kfold120_test_results!$C:$C,"irregular",kfold120_test_results!$D:$D,"2",kfold120_test_results!$O:$O,"1")</f>
        <v>1.0188364168164268</v>
      </c>
      <c r="E19" s="2">
        <f>AVERAGEIFS(kfold120_test_results!$N:$N,kfold120_test_results!$N:$N,"&lt;&gt;-1",kfold120_test_results!$A:$A,"2",kfold120_test_results!$C:$C,"irregular",kfold120_test_results!$D:$D,"2",kfold120_test_results!$O:$O,"1")</f>
        <v>0.75784500237298769</v>
      </c>
      <c r="F19" s="2">
        <f>AVERAGEIFS(kfold120_test_results!$M:$M,kfold120_test_results!$A:$A,"2",kfold120_test_results!$C:$C,"irregular",kfold120_test_results!$D:$D,"2",kfold120_test_results!$O:$O,"0")</f>
        <v>0.98580688224201107</v>
      </c>
      <c r="G19" s="7">
        <f>AVERAGEIFS(kfold120_test_results!$N:$N,kfold120_test_results!$N:$N,"&lt;&gt;-1",kfold120_test_results!$A:$A,"2",kfold120_test_results!$C:$C,"irregular",kfold120_test_results!$D:$D,"2",kfold120_test_results!$O:$O,"0")</f>
        <v>0.7710773813280104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AVERAGEIFS(kfold120_test_results!$M:$M,kfold120_test_results!$A:$A,"2",kfold120_test_results!$C:$C,"irregular",kfold120_test_results!$D:$D,"3",kfold120_test_results!$O:$O,"1")</f>
        <v>0.99311661385283501</v>
      </c>
      <c r="E20" s="10">
        <f>AVERAGEIFS(kfold120_test_results!$N:$N,kfold120_test_results!$N:$N,"&lt;&gt;-1",kfold120_test_results!$A:$A,"2",kfold120_test_results!$C:$C,"irregular",kfold120_test_results!$D:$D,"3",kfold120_test_results!$O:$O,"1")</f>
        <v>0.77518214406704145</v>
      </c>
      <c r="F20" s="10">
        <f>AVERAGEIFS(kfold120_test_results!$M:$M,kfold120_test_results!$A:$A,"2",kfold120_test_results!$C:$C,"irregular",kfold120_test_results!$D:$D,"3",kfold120_test_results!$O:$O,"0")</f>
        <v>0.99162362953974548</v>
      </c>
      <c r="G20" s="11">
        <f>AVERAGEIFS(kfold120_test_results!$N:$N,kfold120_test_results!$N:$N,"&lt;&gt;-1",kfold120_test_results!$A:$A,"2",kfold120_test_results!$C:$C,"irregular",kfold120_test_results!$D:$D,"3",kfold120_test_results!$O:$O,"0")</f>
        <v>0.77735592346536786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AVERAGEIFS(kfold120_test_results!$M:$M,kfold120_test_results!$A:$A,"3",kfold120_test_results!$C:$C,"regular",kfold120_test_results!$D:$D,"1",kfold120_test_results!$O:$O,"1")</f>
        <v>1.0120973479867867</v>
      </c>
      <c r="E21" s="14">
        <f>AVERAGEIFS(kfold120_test_results!$N:$N,kfold120_test_results!$N:$N,"&lt;&gt;-1",kfold120_test_results!$A:$A,"3",kfold120_test_results!$C:$C,"regular",kfold120_test_results!$D:$D,"1",kfold120_test_results!$O:$O,"1")</f>
        <v>0.98182790232296879</v>
      </c>
      <c r="F21" s="14">
        <f>AVERAGEIFS(kfold120_test_results!$M:$M,kfold120_test_results!$A:$A,"3",kfold120_test_results!$C:$C,"regular",kfold120_test_results!$D:$D,"1",kfold120_test_results!$O:$O,"0")</f>
        <v>0.91266142402531869</v>
      </c>
      <c r="G21" s="15">
        <f>AVERAGEIFS(kfold120_test_results!$N:$N,kfold120_test_results!$N:$N,"&lt;&gt;-1",kfold120_test_results!$A:$A,"3",kfold120_test_results!$C:$C,"regular",kfold120_test_results!$D:$D,"1",kfold120_test_results!$O:$O,"0")</f>
        <v>0.93211288822398253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AVERAGEIFS(kfold120_test_results!$M:$M,kfold120_test_results!$A:$A,"3",kfold120_test_results!$C:$C,"regular",kfold120_test_results!$D:$D,"2",kfold120_test_results!$O:$O,"1")</f>
        <v>0.9803800059839044</v>
      </c>
      <c r="E22" s="2">
        <f>AVERAGEIFS(kfold120_test_results!$N:$N,kfold120_test_results!$N:$N,"&lt;&gt;-1",kfold120_test_results!$A:$A,"3",kfold120_test_results!$C:$C,"regular",kfold120_test_results!$D:$D,"2",kfold120_test_results!$O:$O,"1")</f>
        <v>0.97651378877888373</v>
      </c>
      <c r="F22" s="2">
        <f>AVERAGEIFS(kfold120_test_results!$M:$M,kfold120_test_results!$A:$A,"3",kfold120_test_results!$C:$C,"regular",kfold120_test_results!$D:$D,"2",kfold120_test_results!$O:$O,"0")</f>
        <v>0.99873658420760103</v>
      </c>
      <c r="G22" s="7">
        <f>AVERAGEIFS(kfold120_test_results!$N:$N,kfold120_test_results!$N:$N,"&lt;&gt;-1",kfold120_test_results!$A:$A,"3",kfold120_test_results!$C:$C,"regular",kfold120_test_results!$D:$D,"2",kfold120_test_results!$O:$O,"0")</f>
        <v>0.97310367054806834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AVERAGEIFS(kfold120_test_results!$M:$M,kfold120_test_results!$A:$A,"3",kfold120_test_results!$C:$C,"regular",kfold120_test_results!$D:$D,"3",kfold120_test_results!$O:$O,"1")</f>
        <v>1.0000007148236265</v>
      </c>
      <c r="E23" s="2">
        <f>AVERAGEIFS(kfold120_test_results!$N:$N,kfold120_test_results!$N:$N,"&lt;&gt;-1",kfold120_test_results!$A:$A,"3",kfold120_test_results!$C:$C,"regular",kfold120_test_results!$D:$D,"3",kfold120_test_results!$O:$O,"1")</f>
        <v>0.99433554689668358</v>
      </c>
      <c r="F23" s="2">
        <f>AVERAGEIFS(kfold120_test_results!$M:$M,kfold120_test_results!$A:$A,"3",kfold120_test_results!$C:$C,"regular",kfold120_test_results!$D:$D,"3",kfold120_test_results!$O:$O,"0")</f>
        <v>1.0154011989875469</v>
      </c>
      <c r="G23" s="7">
        <f>AVERAGEIFS(kfold120_test_results!$N:$N,kfold120_test_results!$N:$N,"&lt;&gt;-1",kfold120_test_results!$A:$A,"3",kfold120_test_results!$C:$C,"regular",kfold120_test_results!$D:$D,"3",kfold120_test_results!$O:$O,"0")</f>
        <v>0.98760965348592178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AVERAGEIFS(kfold120_test_results!$M:$M,kfold120_test_results!$A:$A,"3",kfold120_test_results!$C:$C,"semiregular",kfold120_test_results!$D:$D,"1",kfold120_test_results!$O:$O,"1")</f>
        <v>0.96236592112869568</v>
      </c>
      <c r="E24" s="2">
        <f>AVERAGEIFS(kfold120_test_results!$N:$N,kfold120_test_results!$N:$N,"&lt;&gt;-1",kfold120_test_results!$A:$A,"3",kfold120_test_results!$C:$C,"semiregular",kfold120_test_results!$D:$D,"1",kfold120_test_results!$O:$O,"1")</f>
        <v>0.87570436845380695</v>
      </c>
      <c r="F24" s="2">
        <f>AVERAGEIFS(kfold120_test_results!$M:$M,kfold120_test_results!$A:$A,"3",kfold120_test_results!$C:$C,"semiregular",kfold120_test_results!$D:$D,"1",kfold120_test_results!$O:$O,"0")</f>
        <v>0.90487070880349296</v>
      </c>
      <c r="G24" s="7">
        <f>AVERAGEIFS(kfold120_test_results!$N:$N,kfold120_test_results!$N:$N,"&lt;&gt;-1",kfold120_test_results!$A:$A,"3",kfold120_test_results!$C:$C,"semiregular",kfold120_test_results!$D:$D,"1",kfold120_test_results!$O:$O,"0")</f>
        <v>0.87122206162952354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AVERAGEIFS(kfold120_test_results!$M:$M,kfold120_test_results!$A:$A,"3",kfold120_test_results!$C:$C,"semiregular",kfold120_test_results!$D:$D,"2",kfold120_test_results!$O:$O,"1")</f>
        <v>1.0002601047639372</v>
      </c>
      <c r="E25" s="2">
        <f>AVERAGEIFS(kfold120_test_results!$N:$N,kfold120_test_results!$N:$N,"&lt;&gt;-1",kfold120_test_results!$A:$A,"3",kfold120_test_results!$C:$C,"semiregular",kfold120_test_results!$D:$D,"2",kfold120_test_results!$O:$O,"1")</f>
        <v>0.90226879316045172</v>
      </c>
      <c r="F25" s="2">
        <f>AVERAGEIFS(kfold120_test_results!$M:$M,kfold120_test_results!$A:$A,"3",kfold120_test_results!$C:$C,"semiregular",kfold120_test_results!$D:$D,"2",kfold120_test_results!$O:$O,"0")</f>
        <v>1.0054732977018916</v>
      </c>
      <c r="G25" s="7">
        <f>AVERAGEIFS(kfold120_test_results!$N:$N,kfold120_test_results!$N:$N,"&lt;&gt;-1",kfold120_test_results!$A:$A,"3",kfold120_test_results!$C:$C,"semiregular",kfold120_test_results!$D:$D,"2",kfold120_test_results!$O:$O,"0")</f>
        <v>0.91824202053638093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AVERAGEIFS(kfold120_test_results!$M:$M,kfold120_test_results!$A:$A,"3",kfold120_test_results!$C:$C,"semiregular",kfold120_test_results!$D:$D,"3",kfold120_test_results!$O:$O,"1")</f>
        <v>1.0396576162038265</v>
      </c>
      <c r="E26" s="2">
        <f>AVERAGEIFS(kfold120_test_results!$N:$N,kfold120_test_results!$N:$N,"&lt;&gt;-1",kfold120_test_results!$A:$A,"3",kfold120_test_results!$C:$C,"semiregular",kfold120_test_results!$D:$D,"3",kfold120_test_results!$O:$O,"1")</f>
        <v>0.91281651506647643</v>
      </c>
      <c r="F26" s="2">
        <f>AVERAGEIFS(kfold120_test_results!$M:$M,kfold120_test_results!$A:$A,"3",kfold120_test_results!$C:$C,"semiregular",kfold120_test_results!$D:$D,"3",kfold120_test_results!$O:$O,"0")</f>
        <v>1.0388016376210407</v>
      </c>
      <c r="G26" s="7">
        <f>AVERAGEIFS(kfold120_test_results!$N:$N,kfold120_test_results!$N:$N,"&lt;&gt;-1",kfold120_test_results!$A:$A,"3",kfold120_test_results!$C:$C,"semiregular",kfold120_test_results!$D:$D,"3",kfold120_test_results!$O:$O,"0")</f>
        <v>0.91819916186123773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AVERAGEIFS(kfold120_test_results!$M:$M,kfold120_test_results!$A:$A,"3",kfold120_test_results!$C:$C,"irregular",kfold120_test_results!$D:$D,"1",kfold120_test_results!$O:$O,"1")</f>
        <v>1.1192744011471725</v>
      </c>
      <c r="E27" s="2">
        <f>AVERAGEIFS(kfold120_test_results!$N:$N,kfold120_test_results!$N:$N,"&lt;&gt;-1",kfold120_test_results!$A:$A,"3",kfold120_test_results!$C:$C,"irregular",kfold120_test_results!$D:$D,"1",kfold120_test_results!$O:$O,"1")</f>
        <v>0.68879294501855826</v>
      </c>
      <c r="F27" s="2">
        <f>AVERAGEIFS(kfold120_test_results!$M:$M,kfold120_test_results!$A:$A,"3",kfold120_test_results!$C:$C,"irregular",kfold120_test_results!$D:$D,"1",kfold120_test_results!$O:$O,"0")</f>
        <v>1.0711474972306689</v>
      </c>
      <c r="G27" s="7">
        <f>AVERAGEIFS(kfold120_test_results!$N:$N,kfold120_test_results!$N:$N,"&lt;&gt;-1",kfold120_test_results!$A:$A,"3",kfold120_test_results!$C:$C,"irregular",kfold120_test_results!$D:$D,"1",kfold120_test_results!$O:$O,"0")</f>
        <v>0.5452899584078551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AVERAGEIFS(kfold120_test_results!$M:$M,kfold120_test_results!$A:$A,"3",kfold120_test_results!$C:$C,"irregular",kfold120_test_results!$D:$D,"2",kfold120_test_results!$O:$O,"1")</f>
        <v>0.99928888932390825</v>
      </c>
      <c r="E28" s="2">
        <f>AVERAGEIFS(kfold120_test_results!$N:$N,kfold120_test_results!$N:$N,"&lt;&gt;-1",kfold120_test_results!$A:$A,"3",kfold120_test_results!$C:$C,"irregular",kfold120_test_results!$D:$D,"2",kfold120_test_results!$O:$O,"1")</f>
        <v>0.74694356598506861</v>
      </c>
      <c r="F28" s="2">
        <f>AVERAGEIFS(kfold120_test_results!$M:$M,kfold120_test_results!$A:$A,"3",kfold120_test_results!$C:$C,"irregular",kfold120_test_results!$D:$D,"2",kfold120_test_results!$O:$O,"0")</f>
        <v>1.0568855516185141</v>
      </c>
      <c r="G28" s="7">
        <f>AVERAGEIFS(kfold120_test_results!$N:$N,kfold120_test_results!$N:$N,"&lt;&gt;-1",kfold120_test_results!$A:$A,"3",kfold120_test_results!$C:$C,"irregular",kfold120_test_results!$D:$D,"2",kfold120_test_results!$O:$O,"0")</f>
        <v>0.75111557282775132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AVERAGEIFS(kfold120_test_results!$M:$M,kfold120_test_results!$A:$A,"3",kfold120_test_results!$C:$C,"irregular",kfold120_test_results!$D:$D,"3",kfold120_test_results!$O:$O,"1")</f>
        <v>1.0137750945373105</v>
      </c>
      <c r="E29" s="10">
        <f>AVERAGEIFS(kfold120_test_results!$N:$N,kfold120_test_results!$N:$N,"&lt;&gt;-1",kfold120_test_results!$A:$A,"3",kfold120_test_results!$C:$C,"irregular",kfold120_test_results!$D:$D,"3",kfold120_test_results!$O:$O,"1")</f>
        <v>0.7686087243740376</v>
      </c>
      <c r="F29" s="10">
        <f>AVERAGEIFS(kfold120_test_results!$M:$M,kfold120_test_results!$A:$A,"3",kfold120_test_results!$C:$C,"irregular",kfold120_test_results!$D:$D,"3",kfold120_test_results!$O:$O,"0")</f>
        <v>0.98908210511632999</v>
      </c>
      <c r="G29" s="11">
        <f>AVERAGEIFS(kfold120_test_results!$N:$N,kfold120_test_results!$N:$N,"&lt;&gt;-1",kfold120_test_results!$A:$A,"3",kfold120_test_results!$C:$C,"irregular",kfold120_test_results!$D:$D,"3",kfold120_test_results!$O:$O,"0")</f>
        <v>0.77831816530666853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AVERAGEIFS(kfold120_test_results!$M:$M,kfold120_test_results!$A:$A,"4",kfold120_test_results!$C:$C,"regular",kfold120_test_results!$D:$D,"1",kfold120_test_results!$O:$O,"1")</f>
        <v>1.012548699899172</v>
      </c>
      <c r="E30" s="14">
        <f>AVERAGEIFS(kfold120_test_results!$N:$N,kfold120_test_results!$N:$N,"&lt;&gt;-1",kfold120_test_results!$A:$A,"4",kfold120_test_results!$C:$C,"regular",kfold120_test_results!$D:$D,"1",kfold120_test_results!$O:$O,"1")</f>
        <v>0.98084074695824219</v>
      </c>
      <c r="F30" s="14">
        <f>AVERAGEIFS(kfold120_test_results!$M:$M,kfold120_test_results!$A:$A,"4",kfold120_test_results!$C:$C,"regular",kfold120_test_results!$D:$D,"1",kfold120_test_results!$O:$O,"0")</f>
        <v>0.99703659710115922</v>
      </c>
      <c r="G30" s="15">
        <f>AVERAGEIFS(kfold120_test_results!$N:$N,kfold120_test_results!$N:$N,"&lt;&gt;-1",kfold120_test_results!$A:$A,"4",kfold120_test_results!$C:$C,"regular",kfold120_test_results!$D:$D,"1",kfold120_test_results!$O:$O,"0")</f>
        <v>0.95874618764913544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AVERAGEIFS(kfold120_test_results!$M:$M,kfold120_test_results!$A:$A,"4",kfold120_test_results!$C:$C,"regular",kfold120_test_results!$D:$D,"2",kfold120_test_results!$O:$O,"1")</f>
        <v>0.9828062203306992</v>
      </c>
      <c r="E31" s="2">
        <f>AVERAGEIFS(kfold120_test_results!$N:$N,kfold120_test_results!$N:$N,"&lt;&gt;-1",kfold120_test_results!$A:$A,"4",kfold120_test_results!$C:$C,"regular",kfold120_test_results!$D:$D,"2",kfold120_test_results!$O:$O,"1")</f>
        <v>0.97328799377498332</v>
      </c>
      <c r="F31" s="2">
        <f>AVERAGEIFS(kfold120_test_results!$M:$M,kfold120_test_results!$A:$A,"4",kfold120_test_results!$C:$C,"regular",kfold120_test_results!$D:$D,"2",kfold120_test_results!$O:$O,"0")</f>
        <v>0.91725702211323412</v>
      </c>
      <c r="G31" s="7">
        <f>AVERAGEIFS(kfold120_test_results!$N:$N,kfold120_test_results!$N:$N,"&lt;&gt;-1",kfold120_test_results!$A:$A,"4",kfold120_test_results!$C:$C,"regular",kfold120_test_results!$D:$D,"2",kfold120_test_results!$O:$O,"0")</f>
        <v>0.93022437638847943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AVERAGEIFS(kfold120_test_results!$M:$M,kfold120_test_results!$A:$A,"4",kfold120_test_results!$C:$C,"regular",kfold120_test_results!$D:$D,"3",kfold120_test_results!$O:$O,"1")</f>
        <v>1.0095035484087311</v>
      </c>
      <c r="E32" s="2">
        <f>AVERAGEIFS(kfold120_test_results!$N:$N,kfold120_test_results!$N:$N,"&lt;&gt;-1",kfold120_test_results!$A:$A,"4",kfold120_test_results!$C:$C,"regular",kfold120_test_results!$D:$D,"3",kfold120_test_results!$O:$O,"1")</f>
        <v>0.99232155108346298</v>
      </c>
      <c r="F32" s="2">
        <f>AVERAGEIFS(kfold120_test_results!$M:$M,kfold120_test_results!$A:$A,"4",kfold120_test_results!$C:$C,"regular",kfold120_test_results!$D:$D,"3",kfold120_test_results!$O:$O,"0")</f>
        <v>0.99855614075334242</v>
      </c>
      <c r="G32" s="7">
        <f>AVERAGEIFS(kfold120_test_results!$N:$N,kfold120_test_results!$N:$N,"&lt;&gt;-1",kfold120_test_results!$A:$A,"4",kfold120_test_results!$C:$C,"regular",kfold120_test_results!$D:$D,"3",kfold120_test_results!$O:$O,"0")</f>
        <v>0.98551404270420406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AVERAGEIFS(kfold120_test_results!$M:$M,kfold120_test_results!$A:$A,"4",kfold120_test_results!$C:$C,"semiregular",kfold120_test_results!$D:$D,"1",kfold120_test_results!$O:$O,"1")</f>
        <v>0.99674504515971052</v>
      </c>
      <c r="E33" s="2">
        <f>AVERAGEIFS(kfold120_test_results!$N:$N,kfold120_test_results!$N:$N,"&lt;&gt;-1",kfold120_test_results!$A:$A,"4",kfold120_test_results!$C:$C,"semiregular",kfold120_test_results!$D:$D,"1",kfold120_test_results!$O:$O,"1")</f>
        <v>0.89396890873514401</v>
      </c>
      <c r="F33" s="2">
        <f>AVERAGEIFS(kfold120_test_results!$M:$M,kfold120_test_results!$A:$A,"4",kfold120_test_results!$C:$C,"semiregular",kfold120_test_results!$D:$D,"1",kfold120_test_results!$O:$O,"0")</f>
        <v>0.97720956486190191</v>
      </c>
      <c r="G33" s="7">
        <f>AVERAGEIFS(kfold120_test_results!$N:$N,kfold120_test_results!$N:$N,"&lt;&gt;-1",kfold120_test_results!$A:$A,"4",kfold120_test_results!$C:$C,"semiregular",kfold120_test_results!$D:$D,"1",kfold120_test_results!$O:$O,"0")</f>
        <v>0.85543383127924655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AVERAGEIFS(kfold120_test_results!$M:$M,kfold120_test_results!$A:$A,"4",kfold120_test_results!$C:$C,"semiregular",kfold120_test_results!$D:$D,"2",kfold120_test_results!$O:$O,"1")</f>
        <v>1.0011406848307713</v>
      </c>
      <c r="E34" s="2">
        <f>AVERAGEIFS(kfold120_test_results!$N:$N,kfold120_test_results!$N:$N,"&lt;&gt;-1",kfold120_test_results!$A:$A,"4",kfold120_test_results!$C:$C,"semiregular",kfold120_test_results!$D:$D,"2",kfold120_test_results!$O:$O,"1")</f>
        <v>0.90813287672597431</v>
      </c>
      <c r="F34" s="2">
        <f>AVERAGEIFS(kfold120_test_results!$M:$M,kfold120_test_results!$A:$A,"4",kfold120_test_results!$C:$C,"semiregular",kfold120_test_results!$D:$D,"2",kfold120_test_results!$O:$O,"0")</f>
        <v>0.80904857374307626</v>
      </c>
      <c r="G34" s="7">
        <f>AVERAGEIFS(kfold120_test_results!$N:$N,kfold120_test_results!$N:$N,"&lt;&gt;-1",kfold120_test_results!$A:$A,"4",kfold120_test_results!$C:$C,"semiregular",kfold120_test_results!$D:$D,"2",kfold120_test_results!$O:$O,"0")</f>
        <v>0.74682040349190748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AVERAGEIFS(kfold120_test_results!$M:$M,kfold120_test_results!$A:$A,"4",kfold120_test_results!$C:$C,"semiregular",kfold120_test_results!$D:$D,"3",kfold120_test_results!$O:$O,"1")</f>
        <v>1.0168340998233429</v>
      </c>
      <c r="E35" s="2">
        <f>AVERAGEIFS(kfold120_test_results!$N:$N,kfold120_test_results!$N:$N,"&lt;&gt;-1",kfold120_test_results!$A:$A,"4",kfold120_test_results!$C:$C,"semiregular",kfold120_test_results!$D:$D,"3",kfold120_test_results!$O:$O,"1")</f>
        <v>0.91501162846681172</v>
      </c>
      <c r="F35" s="2">
        <f>AVERAGEIFS(kfold120_test_results!$M:$M,kfold120_test_results!$A:$A,"4",kfold120_test_results!$C:$C,"semiregular",kfold120_test_results!$D:$D,"3",kfold120_test_results!$O:$O,"0")</f>
        <v>1.022762569829051</v>
      </c>
      <c r="G35" s="7">
        <f>AVERAGEIFS(kfold120_test_results!$N:$N,kfold120_test_results!$N:$N,"&lt;&gt;-1",kfold120_test_results!$A:$A,"4",kfold120_test_results!$C:$C,"semiregular",kfold120_test_results!$D:$D,"3",kfold120_test_results!$O:$O,"0")</f>
        <v>0.89379925604805488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AVERAGEIFS(kfold120_test_results!$M:$M,kfold120_test_results!$A:$A,"4",kfold120_test_results!$C:$C,"irregular",kfold120_test_results!$D:$D,"1",kfold120_test_results!$O:$O,"1")</f>
        <v>0.90540971699147843</v>
      </c>
      <c r="E36" s="2">
        <f>AVERAGEIFS(kfold120_test_results!$N:$N,kfold120_test_results!$N:$N,"&lt;&gt;-1",kfold120_test_results!$A:$A,"4",kfold120_test_results!$C:$C,"irregular",kfold120_test_results!$D:$D,"1",kfold120_test_results!$O:$O,"1")</f>
        <v>0.68767154709696621</v>
      </c>
      <c r="F36" s="2">
        <f>AVERAGEIFS(kfold120_test_results!$M:$M,kfold120_test_results!$A:$A,"4",kfold120_test_results!$C:$C,"irregular",kfold120_test_results!$D:$D,"1",kfold120_test_results!$O:$O,"0")</f>
        <v>0.89009778000268736</v>
      </c>
      <c r="G36" s="7">
        <f>AVERAGEIFS(kfold120_test_results!$N:$N,kfold120_test_results!$N:$N,"&lt;&gt;-1",kfold120_test_results!$A:$A,"4",kfold120_test_results!$C:$C,"irregular",kfold120_test_results!$D:$D,"1",kfold120_test_results!$O:$O,"0")</f>
        <v>0.61619799318099489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AVERAGEIFS(kfold120_test_results!$M:$M,kfold120_test_results!$A:$A,"4",kfold120_test_results!$C:$C,"irregular",kfold120_test_results!$D:$D,"2",kfold120_test_results!$O:$O,"1")</f>
        <v>1.004196535323777</v>
      </c>
      <c r="E37" s="2">
        <f>AVERAGEIFS(kfold120_test_results!$N:$N,kfold120_test_results!$N:$N,"&lt;&gt;-1",kfold120_test_results!$A:$A,"4",kfold120_test_results!$C:$C,"irregular",kfold120_test_results!$D:$D,"2",kfold120_test_results!$O:$O,"1")</f>
        <v>0.75508130543848839</v>
      </c>
      <c r="F37" s="2">
        <f>AVERAGEIFS(kfold120_test_results!$M:$M,kfold120_test_results!$A:$A,"4",kfold120_test_results!$C:$C,"irregular",kfold120_test_results!$D:$D,"2",kfold120_test_results!$O:$O,"0")</f>
        <v>0.80987041240247459</v>
      </c>
      <c r="G37" s="7">
        <f>AVERAGEIFS(kfold120_test_results!$N:$N,kfold120_test_results!$N:$N,"&lt;&gt;-1",kfold120_test_results!$A:$A,"4",kfold120_test_results!$C:$C,"irregular",kfold120_test_results!$D:$D,"2",kfold120_test_results!$O:$O,"0")</f>
        <v>0.75748072289656776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AVERAGEIFS(kfold120_test_results!$M:$M,kfold120_test_results!$A:$A,"4",kfold120_test_results!$C:$C,"irregular",kfold120_test_results!$D:$D,"3",kfold120_test_results!$O:$O,"1")</f>
        <v>0.9612950404573738</v>
      </c>
      <c r="E38" s="10">
        <f>AVERAGEIFS(kfold120_test_results!$N:$N,kfold120_test_results!$N:$N,"&lt;&gt;-1",kfold120_test_results!$A:$A,"4",kfold120_test_results!$C:$C,"irregular",kfold120_test_results!$D:$D,"3",kfold120_test_results!$O:$O,"1")</f>
        <v>0.75987341755851023</v>
      </c>
      <c r="F38" s="10">
        <f>AVERAGEIFS(kfold120_test_results!$M:$M,kfold120_test_results!$A:$A,"4",kfold120_test_results!$C:$C,"irregular",kfold120_test_results!$D:$D,"3",kfold120_test_results!$O:$O,"0")</f>
        <v>0.91972368344548749</v>
      </c>
      <c r="G38" s="11">
        <f>AVERAGEIFS(kfold120_test_results!$N:$N,kfold120_test_results!$N:$N,"&lt;&gt;-1",kfold120_test_results!$A:$A,"4",kfold120_test_results!$C:$C,"irregular",kfold120_test_results!$D:$D,"3",kfold120_test_results!$O:$O,"0")</f>
        <v>0.75184024039861663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AVERAGEIFS(kfold120_test_results!$M:$M,kfold120_test_results!$A:$A,"5",kfold120_test_results!$C:$C,"regular",kfold120_test_results!$D:$D,"1",kfold120_test_results!$O:$O,"1")</f>
        <v>0.99634144245744072</v>
      </c>
      <c r="E39" s="14">
        <f>AVERAGEIFS(kfold120_test_results!$N:$N,kfold120_test_results!$N:$N,"&lt;&gt;-1",kfold120_test_results!$A:$A,"5",kfold120_test_results!$C:$C,"regular",kfold120_test_results!$D:$D,"1",kfold120_test_results!$O:$O,"1")</f>
        <v>0.98627405545614588</v>
      </c>
      <c r="F39" s="14">
        <f>AVERAGEIFS(kfold120_test_results!$M:$M,kfold120_test_results!$A:$A,"5",kfold120_test_results!$C:$C,"regular",kfold120_test_results!$D:$D,"1",kfold120_test_results!$O:$O,"0")</f>
        <v>0.9790042199627208</v>
      </c>
      <c r="G39" s="15">
        <f>AVERAGEIFS(kfold120_test_results!$N:$N,kfold120_test_results!$N:$N,"&lt;&gt;-1",kfold120_test_results!$A:$A,"5",kfold120_test_results!$C:$C,"regular",kfold120_test_results!$D:$D,"1",kfold120_test_results!$O:$O,"0")</f>
        <v>0.97481580252560329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AVERAGEIFS(kfold120_test_results!$M:$M,kfold120_test_results!$A:$A,"5",kfold120_test_results!$C:$C,"regular",kfold120_test_results!$D:$D,"2",kfold120_test_results!$O:$O,"1")</f>
        <v>1.0123790034705127</v>
      </c>
      <c r="E40" s="2">
        <f>AVERAGEIFS(kfold120_test_results!$N:$N,kfold120_test_results!$N:$N,"&lt;&gt;-1",kfold120_test_results!$A:$A,"5",kfold120_test_results!$C:$C,"regular",kfold120_test_results!$D:$D,"2",kfold120_test_results!$O:$O,"1")</f>
        <v>0.98292078669259408</v>
      </c>
      <c r="F40" s="2">
        <f>AVERAGEIFS(kfold120_test_results!$M:$M,kfold120_test_results!$A:$A,"5",kfold120_test_results!$C:$C,"regular",kfold120_test_results!$D:$D,"2",kfold120_test_results!$O:$O,"0")</f>
        <v>0.85657796841325407</v>
      </c>
      <c r="G40" s="7">
        <f>AVERAGEIFS(kfold120_test_results!$N:$N,kfold120_test_results!$N:$N,"&lt;&gt;-1",kfold120_test_results!$A:$A,"5",kfold120_test_results!$C:$C,"regular",kfold120_test_results!$D:$D,"2",kfold120_test_results!$O:$O,"0")</f>
        <v>0.88685745044817432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AVERAGEIFS(kfold120_test_results!$M:$M,kfold120_test_results!$A:$A,"5",kfold120_test_results!$C:$C,"regular",kfold120_test_results!$D:$D,"3",kfold120_test_results!$O:$O,"1")</f>
        <v>1.0121807188446021</v>
      </c>
      <c r="E41" s="2">
        <f>AVERAGEIFS(kfold120_test_results!$N:$N,kfold120_test_results!$N:$N,"&lt;&gt;-1",kfold120_test_results!$A:$A,"5",kfold120_test_results!$C:$C,"regular",kfold120_test_results!$D:$D,"3",kfold120_test_results!$O:$O,"1")</f>
        <v>0.99087176303112356</v>
      </c>
      <c r="F41" s="2">
        <f>AVERAGEIFS(kfold120_test_results!$M:$M,kfold120_test_results!$A:$A,"5",kfold120_test_results!$C:$C,"regular",kfold120_test_results!$D:$D,"3",kfold120_test_results!$O:$O,"0")</f>
        <v>0.99361271737666668</v>
      </c>
      <c r="G41" s="7">
        <f>AVERAGEIFS(kfold120_test_results!$N:$N,kfold120_test_results!$N:$N,"&lt;&gt;-1",kfold120_test_results!$A:$A,"5",kfold120_test_results!$C:$C,"regular",kfold120_test_results!$D:$D,"3",kfold120_test_results!$O:$O,"0")</f>
        <v>0.97114516934128303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AVERAGEIFS(kfold120_test_results!$M:$M,kfold120_test_results!$A:$A,"5",kfold120_test_results!$C:$C,"semiregular",kfold120_test_results!$D:$D,"1",kfold120_test_results!$O:$O,"1")</f>
        <v>0.98614660102864427</v>
      </c>
      <c r="E42" s="2">
        <f>AVERAGEIFS(kfold120_test_results!$N:$N,kfold120_test_results!$N:$N,"&lt;&gt;-1",kfold120_test_results!$A:$A,"5",kfold120_test_results!$C:$C,"semiregular",kfold120_test_results!$D:$D,"1",kfold120_test_results!$O:$O,"1")</f>
        <v>0.89087671708512861</v>
      </c>
      <c r="F42" s="2">
        <f>AVERAGEIFS(kfold120_test_results!$M:$M,kfold120_test_results!$A:$A,"5",kfold120_test_results!$C:$C,"semiregular",kfold120_test_results!$D:$D,"1",kfold120_test_results!$O:$O,"0")</f>
        <v>0.97124224661945446</v>
      </c>
      <c r="G42" s="7">
        <f>AVERAGEIFS(kfold120_test_results!$N:$N,kfold120_test_results!$N:$N,"&lt;&gt;-1",kfold120_test_results!$A:$A,"5",kfold120_test_results!$C:$C,"semiregular",kfold120_test_results!$D:$D,"1",kfold120_test_results!$O:$O,"0")</f>
        <v>0.87938420868008238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AVERAGEIFS(kfold120_test_results!$M:$M,kfold120_test_results!$A:$A,"5",kfold120_test_results!$C:$C,"semiregular",kfold120_test_results!$D:$D,"2",kfold120_test_results!$O:$O,"1")</f>
        <v>0.99421353764508813</v>
      </c>
      <c r="E43" s="2">
        <f>AVERAGEIFS(kfold120_test_results!$N:$N,kfold120_test_results!$N:$N,"&lt;&gt;-1",kfold120_test_results!$A:$A,"5",kfold120_test_results!$C:$C,"semiregular",kfold120_test_results!$D:$D,"2",kfold120_test_results!$O:$O,"1")</f>
        <v>0.89787183399645443</v>
      </c>
      <c r="F43" s="2">
        <f>AVERAGEIFS(kfold120_test_results!$M:$M,kfold120_test_results!$A:$A,"5",kfold120_test_results!$C:$C,"semiregular",kfold120_test_results!$D:$D,"2",kfold120_test_results!$O:$O,"0")</f>
        <v>0.93750894035734478</v>
      </c>
      <c r="G43" s="7">
        <f>AVERAGEIFS(kfold120_test_results!$N:$N,kfold120_test_results!$N:$N,"&lt;&gt;-1",kfold120_test_results!$A:$A,"5",kfold120_test_results!$C:$C,"semiregular",kfold120_test_results!$D:$D,"2",kfold120_test_results!$O:$O,"0")</f>
        <v>0.86281577095499695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AVERAGEIFS(kfold120_test_results!$M:$M,kfold120_test_results!$A:$A,"5",kfold120_test_results!$C:$C,"semiregular",kfold120_test_results!$D:$D,"3",kfold120_test_results!$O:$O,"1")</f>
        <v>1.0192434627394213</v>
      </c>
      <c r="E44" s="2">
        <f>AVERAGEIFS(kfold120_test_results!$N:$N,kfold120_test_results!$N:$N,"&lt;&gt;-1",kfold120_test_results!$A:$A,"5",kfold120_test_results!$C:$C,"semiregular",kfold120_test_results!$D:$D,"3",kfold120_test_results!$O:$O,"1")</f>
        <v>0.914673653199498</v>
      </c>
      <c r="F44" s="2">
        <f>AVERAGEIFS(kfold120_test_results!$M:$M,kfold120_test_results!$A:$A,"5",kfold120_test_results!$C:$C,"semiregular",kfold120_test_results!$D:$D,"3",kfold120_test_results!$O:$O,"0")</f>
        <v>0.99970871608698297</v>
      </c>
      <c r="G44" s="7">
        <f>AVERAGEIFS(kfold120_test_results!$N:$N,kfold120_test_results!$N:$N,"&lt;&gt;-1",kfold120_test_results!$A:$A,"5",kfold120_test_results!$C:$C,"semiregular",kfold120_test_results!$D:$D,"3",kfold120_test_results!$O:$O,"0")</f>
        <v>0.9035222813108984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AVERAGEIFS(kfold120_test_results!$M:$M,kfold120_test_results!$A:$A,"5",kfold120_test_results!$C:$C,"irregular",kfold120_test_results!$D:$D,"1",kfold120_test_results!$O:$O,"1")</f>
        <v>1.0896992216519257</v>
      </c>
      <c r="E45" s="2">
        <f>AVERAGEIFS(kfold120_test_results!$N:$N,kfold120_test_results!$N:$N,"&lt;&gt;-1",kfold120_test_results!$A:$A,"5",kfold120_test_results!$C:$C,"irregular",kfold120_test_results!$D:$D,"1",kfold120_test_results!$O:$O,"1")</f>
        <v>0.68517259700458322</v>
      </c>
      <c r="F45" s="2">
        <f>AVERAGEIFS(kfold120_test_results!$M:$M,kfold120_test_results!$A:$A,"5",kfold120_test_results!$C:$C,"irregular",kfold120_test_results!$D:$D,"1",kfold120_test_results!$O:$O,"0")</f>
        <v>1.1742647404765882</v>
      </c>
      <c r="G45" s="7">
        <f>AVERAGEIFS(kfold120_test_results!$N:$N,kfold120_test_results!$N:$N,"&lt;&gt;-1",kfold120_test_results!$A:$A,"5",kfold120_test_results!$C:$C,"irregular",kfold120_test_results!$D:$D,"1",kfold120_test_results!$O:$O,"0")</f>
        <v>0.63949711394168862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AVERAGEIFS(kfold120_test_results!$M:$M,kfold120_test_results!$A:$A,"5",kfold120_test_results!$C:$C,"irregular",kfold120_test_results!$D:$D,"2",kfold120_test_results!$O:$O,"1")</f>
        <v>1.034141412237825</v>
      </c>
      <c r="E46" s="2">
        <f>AVERAGEIFS(kfold120_test_results!$N:$N,kfold120_test_results!$N:$N,"&lt;&gt;-1",kfold120_test_results!$A:$A,"5",kfold120_test_results!$C:$C,"irregular",kfold120_test_results!$D:$D,"2",kfold120_test_results!$O:$O,"1")</f>
        <v>0.76776481435697841</v>
      </c>
      <c r="F46" s="2">
        <f>AVERAGEIFS(kfold120_test_results!$M:$M,kfold120_test_results!$A:$A,"5",kfold120_test_results!$C:$C,"irregular",kfold120_test_results!$D:$D,"2",kfold120_test_results!$O:$O,"0")</f>
        <v>1.0807744655393152</v>
      </c>
      <c r="G46" s="7">
        <f>AVERAGEIFS(kfold120_test_results!$N:$N,kfold120_test_results!$N:$N,"&lt;&gt;-1",kfold120_test_results!$A:$A,"5",kfold120_test_results!$C:$C,"irregular",kfold120_test_results!$D:$D,"2",kfold120_test_results!$O:$O,"0")</f>
        <v>0.70425140953656051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AVERAGEIFS(kfold120_test_results!$M:$M,kfold120_test_results!$A:$A,"5",kfold120_test_results!$C:$C,"irregular",kfold120_test_results!$D:$D,"3",kfold120_test_results!$O:$O,"1")</f>
        <v>0.96405042726382406</v>
      </c>
      <c r="E47" s="10">
        <f>AVERAGEIFS(kfold120_test_results!$N:$N,kfold120_test_results!$N:$N,"&lt;&gt;-1",kfold120_test_results!$A:$A,"5",kfold120_test_results!$C:$C,"irregular",kfold120_test_results!$D:$D,"3",kfold120_test_results!$O:$O,"1")</f>
        <v>0.7758708395284063</v>
      </c>
      <c r="F47" s="10">
        <f>AVERAGEIFS(kfold120_test_results!$M:$M,kfold120_test_results!$A:$A,"5",kfold120_test_results!$C:$C,"irregular",kfold120_test_results!$D:$D,"3",kfold120_test_results!$O:$O,"0")</f>
        <v>1.0016344121617797</v>
      </c>
      <c r="G47" s="11">
        <f>AVERAGEIFS(kfold120_test_results!$N:$N,kfold120_test_results!$N:$N,"&lt;&gt;-1",kfold120_test_results!$A:$A,"5",kfold120_test_results!$C:$C,"irregular",kfold120_test_results!$D:$D,"3",kfold120_test_results!$O:$O,"0")</f>
        <v>0.71808788807905621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5D42-4725-487F-B63C-F0E105CC3444}">
  <dimension ref="A1:N47"/>
  <sheetViews>
    <sheetView workbookViewId="0">
      <selection activeCell="F6" sqref="F6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33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AVERAGEIFS(kfold135_test_results!$M:$M,kfold135_test_results!$A:$A,"1",kfold135_test_results!$C:$C,"regular",kfold135_test_results!$D:$D,"1",kfold135_test_results!$O:$O,"1")</f>
        <v>1.0157970267381955</v>
      </c>
      <c r="E3" s="2">
        <f>AVERAGEIFS(kfold135_test_results!$N:$N,kfold135_test_results!$N:$N,"&lt;&gt;-1",kfold135_test_results!$A:$A,"1",kfold135_test_results!$C:$C,"regular",kfold135_test_results!$D:$D,"1",kfold135_test_results!$O:$O,"1")</f>
        <v>0.98170794139106909</v>
      </c>
      <c r="F3" s="2">
        <f>AVERAGEIFS(kfold135_test_results!$M:$M,kfold135_test_results!$A:$A,"1",kfold135_test_results!$C:$C,"regular",kfold135_test_results!$D:$D,"1",kfold135_test_results!$O:$O,"0")</f>
        <v>1.0177788636040201</v>
      </c>
      <c r="G3" s="7">
        <f>AVERAGEIFS(kfold135_test_results!$N:$N,kfold135_test_results!$N:$N,"&lt;&gt;-1",kfold135_test_results!$A:$A,"1",kfold135_test_results!$C:$C,"regular",kfold135_test_results!$D:$D,"1",kfold135_test_results!$O:$O,"0")</f>
        <v>0.97978261456083093</v>
      </c>
      <c r="I3" s="16" t="s">
        <v>18</v>
      </c>
      <c r="J3" s="16">
        <v>1</v>
      </c>
      <c r="K3" s="2">
        <f>AVERAGE(D3,D12,D21,D30,D39)</f>
        <v>0.99289100087573678</v>
      </c>
      <c r="L3" s="2">
        <f>AVERAGE(E3,E12,E21,E30,E39)</f>
        <v>0.9825176249707992</v>
      </c>
      <c r="M3" s="2">
        <f t="shared" ref="M3:N3" si="0">AVERAGE(F3,F12,F21,F30,F39)</f>
        <v>0.90218473950423905</v>
      </c>
      <c r="N3" s="2">
        <f t="shared" si="0"/>
        <v>0.90096766632161474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AVERAGEIFS(kfold135_test_results!$M:$M,kfold135_test_results!$A:$A,"1",kfold135_test_results!$C:$C,"regular",kfold135_test_results!$D:$D,"2",kfold135_test_results!$O:$O,"1")</f>
        <v>1.0213278602251481</v>
      </c>
      <c r="E4" s="2">
        <f>AVERAGEIFS(kfold135_test_results!$N:$N,kfold135_test_results!$N:$N,"&lt;&gt;-1",kfold135_test_results!$A:$A,"1",kfold135_test_results!$C:$C,"regular",kfold135_test_results!$D:$D,"2",kfold135_test_results!$O:$O,"1")</f>
        <v>0.9806676649186703</v>
      </c>
      <c r="F4" s="2">
        <f>AVERAGEIFS(kfold135_test_results!$M:$M,kfold135_test_results!$A:$A,"1",kfold135_test_results!$C:$C,"regular",kfold135_test_results!$D:$D,"2",kfold135_test_results!$O:$O,"0")</f>
        <v>1.0296949076131963</v>
      </c>
      <c r="G4" s="7">
        <f>AVERAGEIFS(kfold135_test_results!$N:$N,kfold135_test_results!$N:$N,"&lt;&gt;-1",kfold135_test_results!$A:$A,"1",kfold135_test_results!$C:$C,"regular",kfold135_test_results!$D:$D,"2",kfold135_test_results!$O:$O,"0")</f>
        <v>0.9548973423334487</v>
      </c>
      <c r="I4" s="16" t="s">
        <v>18</v>
      </c>
      <c r="J4" s="16">
        <v>2</v>
      </c>
      <c r="K4" s="2">
        <f>AVERAGE(D4,D13,D22,D31,D40)</f>
        <v>1.0043961062759572</v>
      </c>
      <c r="L4" s="2">
        <f t="shared" ref="L4:N10" si="1">AVERAGE(E4,E13,E22,E31,E40)</f>
        <v>0.97794970246215107</v>
      </c>
      <c r="M4" s="2">
        <f t="shared" si="1"/>
        <v>0.94857972363494603</v>
      </c>
      <c r="N4" s="2">
        <f t="shared" si="1"/>
        <v>0.93124461410858816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AVERAGEIFS(kfold135_test_results!$M:$M,kfold135_test_results!$A:$A,"1",kfold135_test_results!$C:$C,"regular",kfold135_test_results!$D:$D,"3",kfold135_test_results!$O:$O,"1")</f>
        <v>1.0045053562066977</v>
      </c>
      <c r="E5" s="2">
        <f>AVERAGEIFS(kfold135_test_results!$N:$N,kfold135_test_results!$N:$N,"&lt;&gt;-1",kfold135_test_results!$A:$A,"1",kfold135_test_results!$C:$C,"regular",kfold135_test_results!$D:$D,"3",kfold135_test_results!$O:$O,"1")</f>
        <v>0.99402479589592696</v>
      </c>
      <c r="F5" s="2">
        <f>AVERAGEIFS(kfold135_test_results!$M:$M,kfold135_test_results!$A:$A,"1",kfold135_test_results!$C:$C,"regular",kfold135_test_results!$D:$D,"3",kfold135_test_results!$O:$O,"0")</f>
        <v>1.0008768500287577</v>
      </c>
      <c r="G5" s="7">
        <f>AVERAGEIFS(kfold135_test_results!$N:$N,kfold135_test_results!$N:$N,"&lt;&gt;-1",kfold135_test_results!$A:$A,"1",kfold135_test_results!$C:$C,"regular",kfold135_test_results!$D:$D,"3",kfold135_test_results!$O:$O,"0")</f>
        <v>0.99294894990292448</v>
      </c>
      <c r="I5" s="16" t="s">
        <v>18</v>
      </c>
      <c r="J5" s="16">
        <v>3</v>
      </c>
      <c r="K5" s="2">
        <f t="shared" ref="K5:K10" si="2">AVERAGE(D5,D14,D23,D32,D41)</f>
        <v>1.0013131360551277</v>
      </c>
      <c r="L5" s="2">
        <f t="shared" si="1"/>
        <v>0.98943671800628563</v>
      </c>
      <c r="M5" s="2">
        <f t="shared" si="1"/>
        <v>0.99951509249076786</v>
      </c>
      <c r="N5" s="2">
        <f t="shared" si="1"/>
        <v>0.98030815062297694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AVERAGEIFS(kfold135_test_results!$M:$M,kfold135_test_results!$A:$A,"1",kfold135_test_results!$C:$C,"semiregular",kfold135_test_results!$D:$D,"1",kfold135_test_results!$O:$O,"1")</f>
        <v>1.0338887599324862</v>
      </c>
      <c r="E6" s="2">
        <f>AVERAGEIFS(kfold135_test_results!$N:$N,kfold135_test_results!$N:$N,"&lt;&gt;-1",kfold135_test_results!$A:$A,"1",kfold135_test_results!$C:$C,"semiregular",kfold135_test_results!$D:$D,"1",kfold135_test_results!$O:$O,"1")</f>
        <v>0.89984065970935312</v>
      </c>
      <c r="F6" s="2">
        <f>AVERAGEIFS(kfold135_test_results!$M:$M,kfold135_test_results!$A:$A,"1",kfold135_test_results!$C:$C,"semiregular",kfold135_test_results!$D:$D,"1",kfold135_test_results!$O:$O,"0")</f>
        <v>1.0173029446287742</v>
      </c>
      <c r="G6" s="7">
        <f>AVERAGEIFS(kfold135_test_results!$N:$N,kfold135_test_results!$N:$N,"&lt;&gt;-1",kfold135_test_results!$A:$A,"1",kfold135_test_results!$C:$C,"semiregular",kfold135_test_results!$D:$D,"1",kfold135_test_results!$O:$O,"0")</f>
        <v>0.87945490315489572</v>
      </c>
      <c r="I6" s="16" t="s">
        <v>19</v>
      </c>
      <c r="J6" s="16">
        <v>1</v>
      </c>
      <c r="K6" s="2">
        <f t="shared" si="2"/>
        <v>1.0056985184072471</v>
      </c>
      <c r="L6" s="2">
        <f t="shared" si="1"/>
        <v>0.89051624852702871</v>
      </c>
      <c r="M6" s="2">
        <f t="shared" si="1"/>
        <v>0.95647759014192357</v>
      </c>
      <c r="N6" s="2">
        <f t="shared" si="1"/>
        <v>0.86098657761570174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AVERAGEIFS(kfold135_test_results!$M:$M,kfold135_test_results!$A:$A,"1",kfold135_test_results!$C:$C,"semiregular",kfold135_test_results!$D:$D,"2",kfold135_test_results!$O:$O,"1")</f>
        <v>0.99109090795755483</v>
      </c>
      <c r="E7" s="2">
        <f>AVERAGEIFS(kfold135_test_results!$N:$N,kfold135_test_results!$N:$N,"&lt;&gt;-1",kfold135_test_results!$A:$A,"1",kfold135_test_results!$C:$C,"semiregular",kfold135_test_results!$D:$D,"2",kfold135_test_results!$O:$O,"1")</f>
        <v>0.90009348182653082</v>
      </c>
      <c r="F7" s="2">
        <f>AVERAGEIFS(kfold135_test_results!$M:$M,kfold135_test_results!$A:$A,"1",kfold135_test_results!$C:$C,"semiregular",kfold135_test_results!$D:$D,"2",kfold135_test_results!$O:$O,"0")</f>
        <v>1.0296540289734792</v>
      </c>
      <c r="G7" s="7">
        <f>AVERAGEIFS(kfold135_test_results!$N:$N,kfold135_test_results!$N:$N,"&lt;&gt;-1",kfold135_test_results!$A:$A,"1",kfold135_test_results!$C:$C,"semiregular",kfold135_test_results!$D:$D,"2",kfold135_test_results!$O:$O,"0")</f>
        <v>0.89064543052082312</v>
      </c>
      <c r="I7" s="16" t="s">
        <v>19</v>
      </c>
      <c r="J7" s="16">
        <v>2</v>
      </c>
      <c r="K7" s="2">
        <f t="shared" si="2"/>
        <v>0.99918702249361768</v>
      </c>
      <c r="L7" s="2">
        <f t="shared" si="1"/>
        <v>0.89952279050087858</v>
      </c>
      <c r="M7" s="2">
        <f t="shared" si="1"/>
        <v>1.0020889228159995</v>
      </c>
      <c r="N7" s="2">
        <f t="shared" si="1"/>
        <v>0.89440914203964683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AVERAGEIFS(kfold135_test_results!$M:$M,kfold135_test_results!$A:$A,"1",kfold135_test_results!$C:$C,"semiregular",kfold135_test_results!$D:$D,"3",kfold135_test_results!$O:$O,"1")</f>
        <v>1.0094273181133457</v>
      </c>
      <c r="E8" s="2">
        <f>AVERAGEIFS(kfold135_test_results!$N:$N,kfold135_test_results!$N:$N,"&lt;&gt;-1",kfold135_test_results!$A:$A,"1",kfold135_test_results!$C:$C,"semiregular",kfold135_test_results!$D:$D,"3",kfold135_test_results!$O:$O,"1")</f>
        <v>0.90417267719391603</v>
      </c>
      <c r="F8" s="2">
        <f>AVERAGEIFS(kfold135_test_results!$M:$M,kfold135_test_results!$A:$A,"1",kfold135_test_results!$C:$C,"semiregular",kfold135_test_results!$D:$D,"3",kfold135_test_results!$O:$O,"0")</f>
        <v>1.0309142007860048</v>
      </c>
      <c r="G8" s="7">
        <f>AVERAGEIFS(kfold135_test_results!$N:$N,kfold135_test_results!$N:$N,"&lt;&gt;-1",kfold135_test_results!$A:$A,"1",kfold135_test_results!$C:$C,"semiregular",kfold135_test_results!$D:$D,"3",kfold135_test_results!$O:$O,"0")</f>
        <v>0.90097476651327113</v>
      </c>
      <c r="I8" s="16" t="s">
        <v>19</v>
      </c>
      <c r="J8" s="16">
        <v>3</v>
      </c>
      <c r="K8" s="2">
        <f t="shared" si="2"/>
        <v>1.00524124096223</v>
      </c>
      <c r="L8" s="2">
        <f t="shared" si="1"/>
        <v>0.90581616662817199</v>
      </c>
      <c r="M8" s="2">
        <f t="shared" si="1"/>
        <v>0.99984347911568672</v>
      </c>
      <c r="N8" s="2">
        <f t="shared" si="1"/>
        <v>0.89903392074764599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AVERAGEIFS(kfold135_test_results!$M:$M,kfold135_test_results!$A:$A,"1",kfold135_test_results!$C:$C,"irregular",kfold135_test_results!$D:$D,"1",kfold135_test_results!$O:$O,"1")</f>
        <v>1.1172377857389717</v>
      </c>
      <c r="E9" s="2">
        <f>AVERAGEIFS(kfold135_test_results!$N:$N,kfold135_test_results!$N:$N,"&lt;&gt;-1",kfold135_test_results!$A:$A,"1",kfold135_test_results!$C:$C,"irregular",kfold135_test_results!$D:$D,"1",kfold135_test_results!$O:$O,"1")</f>
        <v>0.67238031140527477</v>
      </c>
      <c r="F9" s="2">
        <f>AVERAGEIFS(kfold135_test_results!$M:$M,kfold135_test_results!$A:$A,"1",kfold135_test_results!$C:$C,"irregular",kfold135_test_results!$D:$D,"1",kfold135_test_results!$O:$O,"0")</f>
        <v>1.0907685276525942</v>
      </c>
      <c r="G9" s="7">
        <f>AVERAGEIFS(kfold135_test_results!$N:$N,kfold135_test_results!$N:$N,"&lt;&gt;-1",kfold135_test_results!$A:$A,"1",kfold135_test_results!$C:$C,"irregular",kfold135_test_results!$D:$D,"1",kfold135_test_results!$O:$O,"0")</f>
        <v>0.60976771440809874</v>
      </c>
      <c r="I9" s="16" t="s">
        <v>20</v>
      </c>
      <c r="J9" s="16">
        <v>1</v>
      </c>
      <c r="K9" s="2">
        <f t="shared" si="2"/>
        <v>1.0489193883740577</v>
      </c>
      <c r="L9" s="2">
        <f t="shared" si="1"/>
        <v>0.6756419137798666</v>
      </c>
      <c r="M9" s="2">
        <f t="shared" si="1"/>
        <v>1.0016587350959754</v>
      </c>
      <c r="N9" s="2">
        <f t="shared" si="1"/>
        <v>0.60461082661861654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AVERAGEIFS(kfold135_test_results!$M:$M,kfold135_test_results!$A:$A,"1",kfold135_test_results!$C:$C,"irregular",kfold135_test_results!$D:$D,"2",kfold135_test_results!$O:$O,"1")</f>
        <v>1.0790086219700246</v>
      </c>
      <c r="E10" s="2">
        <f>AVERAGEIFS(kfold135_test_results!$N:$N,kfold135_test_results!$N:$N,"&lt;&gt;-1",kfold135_test_results!$A:$A,"1",kfold135_test_results!$C:$C,"irregular",kfold135_test_results!$D:$D,"2",kfold135_test_results!$O:$O,"1")</f>
        <v>0.72845077194196783</v>
      </c>
      <c r="F10" s="2">
        <f>AVERAGEIFS(kfold135_test_results!$M:$M,kfold135_test_results!$A:$A,"1",kfold135_test_results!$C:$C,"irregular",kfold135_test_results!$D:$D,"2",kfold135_test_results!$O:$O,"0")</f>
        <v>1.0879565431731464</v>
      </c>
      <c r="G10" s="7">
        <f>AVERAGEIFS(kfold135_test_results!$N:$N,kfold135_test_results!$N:$N,"&lt;&gt;-1",kfold135_test_results!$A:$A,"1",kfold135_test_results!$C:$C,"irregular",kfold135_test_results!$D:$D,"2",kfold135_test_results!$O:$O,"0")</f>
        <v>0.73019440692473336</v>
      </c>
      <c r="I10" s="16" t="s">
        <v>20</v>
      </c>
      <c r="J10" s="16">
        <v>2</v>
      </c>
      <c r="K10" s="2">
        <f t="shared" si="2"/>
        <v>1.009442614716771</v>
      </c>
      <c r="L10" s="2">
        <f t="shared" si="1"/>
        <v>0.73969790133177371</v>
      </c>
      <c r="M10" s="2">
        <f t="shared" si="1"/>
        <v>0.9825165363917947</v>
      </c>
      <c r="N10" s="2">
        <f t="shared" si="1"/>
        <v>0.72325328342698547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AVERAGEIFS(kfold135_test_results!$M:$M,kfold135_test_results!$A:$A,"1",kfold135_test_results!$C:$C,"irregular",kfold135_test_results!$D:$D,"3",kfold135_test_results!$O:$O,"1")</f>
        <v>0.99542137350961724</v>
      </c>
      <c r="E11" s="10">
        <f>AVERAGEIFS(kfold135_test_results!$N:$N,kfold135_test_results!$N:$N,"&lt;&gt;-1",kfold135_test_results!$A:$A,"1",kfold135_test_results!$C:$C,"irregular",kfold135_test_results!$D:$D,"3",kfold135_test_results!$O:$O,"1")</f>
        <v>0.74932585990857836</v>
      </c>
      <c r="F11" s="10">
        <f>AVERAGEIFS(kfold135_test_results!$M:$M,kfold135_test_results!$A:$A,"1",kfold135_test_results!$C:$C,"irregular",kfold135_test_results!$D:$D,"3",kfold135_test_results!$O:$O,"0")</f>
        <v>1.0202166913088864</v>
      </c>
      <c r="G11" s="11">
        <f>AVERAGEIFS(kfold135_test_results!$N:$N,kfold135_test_results!$N:$N,"&lt;&gt;-1",kfold135_test_results!$A:$A,"1",kfold135_test_results!$C:$C,"irregular",kfold135_test_results!$D:$D,"3",kfold135_test_results!$O:$O,"0")</f>
        <v>0.76604308009934929</v>
      </c>
      <c r="I11" s="16" t="s">
        <v>20</v>
      </c>
      <c r="J11" s="16">
        <v>3</v>
      </c>
      <c r="K11" s="2">
        <f>AVERAGE(D11,D20,D29,D38,D47)</f>
        <v>0.98236937477151076</v>
      </c>
      <c r="L11" s="2">
        <f>AVERAGE(E11,E20,E29,E38,E47)</f>
        <v>0.74967505671557577</v>
      </c>
      <c r="M11" s="2">
        <f>AVERAGE(F11,F20,F29,F38,F47)</f>
        <v>0.97626506942012481</v>
      </c>
      <c r="N11" s="2">
        <f>AVERAGE(G11,G20,G29,G38,G47)</f>
        <v>0.74045499428834494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AVERAGEIFS(kfold135_test_results!$M:$M,kfold135_test_results!$A:$A,"2",kfold135_test_results!$C:$C,"regular",kfold135_test_results!$D:$D,"1",kfold135_test_results!$O:$O,"1")</f>
        <v>0.99039480122411183</v>
      </c>
      <c r="E12" s="2">
        <f>AVERAGEIFS(kfold135_test_results!$N:$N,kfold135_test_results!$N:$N,"&lt;&gt;-1",kfold135_test_results!$A:$A,"2",kfold135_test_results!$C:$C,"regular",kfold135_test_results!$D:$D,"1",kfold135_test_results!$O:$O,"1")</f>
        <v>0.98225055659987481</v>
      </c>
      <c r="F12" s="2">
        <f>AVERAGEIFS(kfold135_test_results!$M:$M,kfold135_test_results!$A:$A,"2",kfold135_test_results!$C:$C,"regular",kfold135_test_results!$D:$D,"1",kfold135_test_results!$O:$O,"0")</f>
        <v>0.85748696175257033</v>
      </c>
      <c r="G12" s="7">
        <f>AVERAGEIFS(kfold135_test_results!$N:$N,kfold135_test_results!$N:$N,"&lt;&gt;-1",kfold135_test_results!$A:$A,"2",kfold135_test_results!$C:$C,"regular",kfold135_test_results!$D:$D,"1",kfold135_test_results!$O:$O,"0")</f>
        <v>0.87571374995848039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AVERAGEIFS(kfold135_test_results!$M:$M,kfold135_test_results!$A:$A,"2",kfold135_test_results!$C:$C,"regular",kfold135_test_results!$D:$D,"2",kfold135_test_results!$O:$O,"1")</f>
        <v>1.0062531998923869</v>
      </c>
      <c r="E13" s="2">
        <f>AVERAGEIFS(kfold135_test_results!$N:$N,kfold135_test_results!$N:$N,"&lt;&gt;-1",kfold135_test_results!$A:$A,"2",kfold135_test_results!$C:$C,"regular",kfold135_test_results!$D:$D,"2",kfold135_test_results!$O:$O,"1")</f>
        <v>0.9742132326275047</v>
      </c>
      <c r="F13" s="2">
        <f>AVERAGEIFS(kfold135_test_results!$M:$M,kfold135_test_results!$A:$A,"2",kfold135_test_results!$C:$C,"regular",kfold135_test_results!$D:$D,"2",kfold135_test_results!$O:$O,"0")</f>
        <v>0.93681305081518917</v>
      </c>
      <c r="G13" s="7">
        <f>AVERAGEIFS(kfold135_test_results!$N:$N,kfold135_test_results!$N:$N,"&lt;&gt;-1",kfold135_test_results!$A:$A,"2",kfold135_test_results!$C:$C,"regular",kfold135_test_results!$D:$D,"2",kfold135_test_results!$O:$O,"0")</f>
        <v>0.93854850227008535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AVERAGEIFS(kfold135_test_results!$M:$M,kfold135_test_results!$A:$A,"2",kfold135_test_results!$C:$C,"regular",kfold135_test_results!$D:$D,"3",kfold135_test_results!$O:$O,"1")</f>
        <v>1.0137379965827678</v>
      </c>
      <c r="E14" s="2">
        <f>AVERAGEIFS(kfold135_test_results!$N:$N,kfold135_test_results!$N:$N,"&lt;&gt;-1",kfold135_test_results!$A:$A,"2",kfold135_test_results!$C:$C,"regular",kfold135_test_results!$D:$D,"3",kfold135_test_results!$O:$O,"1")</f>
        <v>0.99016410942412059</v>
      </c>
      <c r="F14" s="2">
        <f>AVERAGEIFS(kfold135_test_results!$M:$M,kfold135_test_results!$A:$A,"2",kfold135_test_results!$C:$C,"regular",kfold135_test_results!$D:$D,"3",kfold135_test_results!$O:$O,"0")</f>
        <v>1.0138716922933246</v>
      </c>
      <c r="G14" s="7">
        <f>AVERAGEIFS(kfold135_test_results!$N:$N,kfold135_test_results!$N:$N,"&lt;&gt;-1",kfold135_test_results!$A:$A,"2",kfold135_test_results!$C:$C,"regular",kfold135_test_results!$D:$D,"3",kfold135_test_results!$O:$O,"0")</f>
        <v>0.98816909879986203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AVERAGEIFS(kfold135_test_results!$M:$M,kfold135_test_results!$A:$A,"2",kfold135_test_results!$C:$C,"semiregular",kfold135_test_results!$D:$D,"1",kfold135_test_results!$O:$O,"1")</f>
        <v>0.99391008228721767</v>
      </c>
      <c r="E15" s="2">
        <f>AVERAGEIFS(kfold135_test_results!$N:$N,kfold135_test_results!$N:$N,"&lt;&gt;-1",kfold135_test_results!$A:$A,"2",kfold135_test_results!$C:$C,"semiregular",kfold135_test_results!$D:$D,"1",kfold135_test_results!$O:$O,"1")</f>
        <v>0.88998771823307532</v>
      </c>
      <c r="F15" s="2">
        <f>AVERAGEIFS(kfold135_test_results!$M:$M,kfold135_test_results!$A:$A,"2",kfold135_test_results!$C:$C,"semiregular",kfold135_test_results!$D:$D,"1",kfold135_test_results!$O:$O,"0")</f>
        <v>0.94232776476806779</v>
      </c>
      <c r="G15" s="7">
        <f>AVERAGEIFS(kfold135_test_results!$N:$N,kfold135_test_results!$N:$N,"&lt;&gt;-1",kfold135_test_results!$A:$A,"2",kfold135_test_results!$C:$C,"semiregular",kfold135_test_results!$D:$D,"1",kfold135_test_results!$O:$O,"0")</f>
        <v>0.85894743172480226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AVERAGEIFS(kfold135_test_results!$M:$M,kfold135_test_results!$A:$A,"2",kfold135_test_results!$C:$C,"semiregular",kfold135_test_results!$D:$D,"2",kfold135_test_results!$O:$O,"1")</f>
        <v>1.0076957284362329</v>
      </c>
      <c r="E16" s="2">
        <f>AVERAGEIFS(kfold135_test_results!$N:$N,kfold135_test_results!$N:$N,"&lt;&gt;-1",kfold135_test_results!$A:$A,"2",kfold135_test_results!$C:$C,"semiregular",kfold135_test_results!$D:$D,"2",kfold135_test_results!$O:$O,"1")</f>
        <v>0.90538999189673997</v>
      </c>
      <c r="F16" s="2">
        <f>AVERAGEIFS(kfold135_test_results!$M:$M,kfold135_test_results!$A:$A,"2",kfold135_test_results!$C:$C,"semiregular",kfold135_test_results!$D:$D,"2",kfold135_test_results!$O:$O,"0")</f>
        <v>0.9877233310317356</v>
      </c>
      <c r="G16" s="7">
        <f>AVERAGEIFS(kfold135_test_results!$N:$N,kfold135_test_results!$N:$N,"&lt;&gt;-1",kfold135_test_results!$A:$A,"2",kfold135_test_results!$C:$C,"semiregular",kfold135_test_results!$D:$D,"2",kfold135_test_results!$O:$O,"0")</f>
        <v>0.88907775588384075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AVERAGEIFS(kfold135_test_results!$M:$M,kfold135_test_results!$A:$A,"2",kfold135_test_results!$C:$C,"semiregular",kfold135_test_results!$D:$D,"3",kfold135_test_results!$O:$O,"1")</f>
        <v>1.0112988477367699</v>
      </c>
      <c r="E17" s="2">
        <f>AVERAGEIFS(kfold135_test_results!$N:$N,kfold135_test_results!$N:$N,"&lt;&gt;-1",kfold135_test_results!$A:$A,"2",kfold135_test_results!$C:$C,"semiregular",kfold135_test_results!$D:$D,"3",kfold135_test_results!$O:$O,"1")</f>
        <v>0.91110319783890814</v>
      </c>
      <c r="F17" s="2">
        <f>AVERAGEIFS(kfold135_test_results!$M:$M,kfold135_test_results!$A:$A,"2",kfold135_test_results!$C:$C,"semiregular",kfold135_test_results!$D:$D,"3",kfold135_test_results!$O:$O,"0")</f>
        <v>1.0016679512937756</v>
      </c>
      <c r="G17" s="7">
        <f>AVERAGEIFS(kfold135_test_results!$N:$N,kfold135_test_results!$N:$N,"&lt;&gt;-1",kfold135_test_results!$A:$A,"2",kfold135_test_results!$C:$C,"semiregular",kfold135_test_results!$D:$D,"3",kfold135_test_results!$O:$O,"0")</f>
        <v>0.8999884902426043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AVERAGEIFS(kfold135_test_results!$M:$M,kfold135_test_results!$A:$A,"2",kfold135_test_results!$C:$C,"irregular",kfold135_test_results!$D:$D,"1",kfold135_test_results!$O:$O,"1")</f>
        <v>1.0011142104213617</v>
      </c>
      <c r="E18" s="2">
        <f>AVERAGEIFS(kfold135_test_results!$N:$N,kfold135_test_results!$N:$N,"&lt;&gt;-1",kfold135_test_results!$A:$A,"2",kfold135_test_results!$C:$C,"irregular",kfold135_test_results!$D:$D,"1",kfold135_test_results!$O:$O,"1")</f>
        <v>0.68608752766939285</v>
      </c>
      <c r="F18" s="2">
        <f>AVERAGEIFS(kfold135_test_results!$M:$M,kfold135_test_results!$A:$A,"2",kfold135_test_results!$C:$C,"irregular",kfold135_test_results!$D:$D,"1",kfold135_test_results!$O:$O,"0")</f>
        <v>0.93434048219370114</v>
      </c>
      <c r="G18" s="7">
        <f>AVERAGEIFS(kfold135_test_results!$N:$N,kfold135_test_results!$N:$N,"&lt;&gt;-1",kfold135_test_results!$A:$A,"2",kfold135_test_results!$C:$C,"irregular",kfold135_test_results!$D:$D,"1",kfold135_test_results!$O:$O,"0")</f>
        <v>0.61095369336420979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AVERAGEIFS(kfold135_test_results!$M:$M,kfold135_test_results!$A:$A,"2",kfold135_test_results!$C:$C,"irregular",kfold135_test_results!$D:$D,"2",kfold135_test_results!$O:$O,"1")</f>
        <v>0.95776559141854667</v>
      </c>
      <c r="E19" s="2">
        <f>AVERAGEIFS(kfold135_test_results!$N:$N,kfold135_test_results!$N:$N,"&lt;&gt;-1",kfold135_test_results!$A:$A,"2",kfold135_test_results!$C:$C,"irregular",kfold135_test_results!$D:$D,"2",kfold135_test_results!$O:$O,"1")</f>
        <v>0.74080772139083673</v>
      </c>
      <c r="F19" s="2">
        <f>AVERAGEIFS(kfold135_test_results!$M:$M,kfold135_test_results!$A:$A,"2",kfold135_test_results!$C:$C,"irregular",kfold135_test_results!$D:$D,"2",kfold135_test_results!$O:$O,"0")</f>
        <v>0.92883486578114516</v>
      </c>
      <c r="G19" s="7">
        <f>AVERAGEIFS(kfold135_test_results!$N:$N,kfold135_test_results!$N:$N,"&lt;&gt;-1",kfold135_test_results!$A:$A,"2",kfold135_test_results!$C:$C,"irregular",kfold135_test_results!$D:$D,"2",kfold135_test_results!$O:$O,"0")</f>
        <v>0.74912149998123312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AVERAGEIFS(kfold135_test_results!$M:$M,kfold135_test_results!$A:$A,"2",kfold135_test_results!$C:$C,"irregular",kfold135_test_results!$D:$D,"3",kfold135_test_results!$O:$O,"1")</f>
        <v>0.9786915873594545</v>
      </c>
      <c r="E20" s="10">
        <f>AVERAGEIFS(kfold135_test_results!$N:$N,kfold135_test_results!$N:$N,"&lt;&gt;-1",kfold135_test_results!$A:$A,"2",kfold135_test_results!$C:$C,"irregular",kfold135_test_results!$D:$D,"3",kfold135_test_results!$O:$O,"1")</f>
        <v>0.75502407395298354</v>
      </c>
      <c r="F20" s="10">
        <f>AVERAGEIFS(kfold135_test_results!$M:$M,kfold135_test_results!$A:$A,"2",kfold135_test_results!$C:$C,"irregular",kfold135_test_results!$D:$D,"3",kfold135_test_results!$O:$O,"0")</f>
        <v>0.96538809789130597</v>
      </c>
      <c r="G20" s="11">
        <f>AVERAGEIFS(kfold135_test_results!$N:$N,kfold135_test_results!$N:$N,"&lt;&gt;-1",kfold135_test_results!$A:$A,"2",kfold135_test_results!$C:$C,"irregular",kfold135_test_results!$D:$D,"3",kfold135_test_results!$O:$O,"0")</f>
        <v>0.7497495853983257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AVERAGEIFS(kfold135_test_results!$M:$M,kfold135_test_results!$A:$A,"3",kfold135_test_results!$C:$C,"regular",kfold135_test_results!$D:$D,"1",kfold135_test_results!$O:$O,"1")</f>
        <v>0.967043261639846</v>
      </c>
      <c r="E21" s="14">
        <f>AVERAGEIFS(kfold135_test_results!$N:$N,kfold135_test_results!$N:$N,"&lt;&gt;-1",kfold135_test_results!$A:$A,"3",kfold135_test_results!$C:$C,"regular",kfold135_test_results!$D:$D,"1",kfold135_test_results!$O:$O,"1")</f>
        <v>0.97615724449717722</v>
      </c>
      <c r="F21" s="14">
        <f>AVERAGEIFS(kfold135_test_results!$M:$M,kfold135_test_results!$A:$A,"3",kfold135_test_results!$C:$C,"regular",kfold135_test_results!$D:$D,"1",kfold135_test_results!$O:$O,"0")</f>
        <v>0.6227444624088071</v>
      </c>
      <c r="G21" s="15">
        <f>AVERAGEIFS(kfold135_test_results!$N:$N,kfold135_test_results!$N:$N,"&lt;&gt;-1",kfold135_test_results!$A:$A,"3",kfold135_test_results!$C:$C,"regular",kfold135_test_results!$D:$D,"1",kfold135_test_results!$O:$O,"0")</f>
        <v>0.69175145557199702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AVERAGEIFS(kfold135_test_results!$M:$M,kfold135_test_results!$A:$A,"3",kfold135_test_results!$C:$C,"regular",kfold135_test_results!$D:$D,"2",kfold135_test_results!$O:$O,"1")</f>
        <v>1.0048583409004062</v>
      </c>
      <c r="E22" s="2">
        <f>AVERAGEIFS(kfold135_test_results!$N:$N,kfold135_test_results!$N:$N,"&lt;&gt;-1",kfold135_test_results!$A:$A,"3",kfold135_test_results!$C:$C,"regular",kfold135_test_results!$D:$D,"2",kfold135_test_results!$O:$O,"1")</f>
        <v>0.97399385968091645</v>
      </c>
      <c r="F22" s="2">
        <f>AVERAGEIFS(kfold135_test_results!$M:$M,kfold135_test_results!$A:$A,"3",kfold135_test_results!$C:$C,"regular",kfold135_test_results!$D:$D,"2",kfold135_test_results!$O:$O,"0")</f>
        <v>1.0272948681154579</v>
      </c>
      <c r="G22" s="7">
        <f>AVERAGEIFS(kfold135_test_results!$N:$N,kfold135_test_results!$N:$N,"&lt;&gt;-1",kfold135_test_results!$A:$A,"3",kfold135_test_results!$C:$C,"regular",kfold135_test_results!$D:$D,"2",kfold135_test_results!$O:$O,"0")</f>
        <v>0.9754459160007295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AVERAGEIFS(kfold135_test_results!$M:$M,kfold135_test_results!$A:$A,"3",kfold135_test_results!$C:$C,"regular",kfold135_test_results!$D:$D,"3",kfold135_test_results!$O:$O,"1")</f>
        <v>0.99211166089773617</v>
      </c>
      <c r="E23" s="2">
        <f>AVERAGEIFS(kfold135_test_results!$N:$N,kfold135_test_results!$N:$N,"&lt;&gt;-1",kfold135_test_results!$A:$A,"3",kfold135_test_results!$C:$C,"regular",kfold135_test_results!$D:$D,"3",kfold135_test_results!$O:$O,"1")</f>
        <v>0.99222754220893539</v>
      </c>
      <c r="F23" s="2">
        <f>AVERAGEIFS(kfold135_test_results!$M:$M,kfold135_test_results!$A:$A,"3",kfold135_test_results!$C:$C,"regular",kfold135_test_results!$D:$D,"3",kfold135_test_results!$O:$O,"0")</f>
        <v>0.99803699015289793</v>
      </c>
      <c r="G23" s="7">
        <f>AVERAGEIFS(kfold135_test_results!$N:$N,kfold135_test_results!$N:$N,"&lt;&gt;-1",kfold135_test_results!$A:$A,"3",kfold135_test_results!$C:$C,"regular",kfold135_test_results!$D:$D,"3",kfold135_test_results!$O:$O,"0")</f>
        <v>0.99048863854412461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AVERAGEIFS(kfold135_test_results!$M:$M,kfold135_test_results!$A:$A,"3",kfold135_test_results!$C:$C,"semiregular",kfold135_test_results!$D:$D,"1",kfold135_test_results!$O:$O,"1")</f>
        <v>0.98851469454172014</v>
      </c>
      <c r="E24" s="2">
        <f>AVERAGEIFS(kfold135_test_results!$N:$N,kfold135_test_results!$N:$N,"&lt;&gt;-1",kfold135_test_results!$A:$A,"3",kfold135_test_results!$C:$C,"semiregular",kfold135_test_results!$D:$D,"1",kfold135_test_results!$O:$O,"1")</f>
        <v>0.88078177456223872</v>
      </c>
      <c r="F24" s="2">
        <f>AVERAGEIFS(kfold135_test_results!$M:$M,kfold135_test_results!$A:$A,"3",kfold135_test_results!$C:$C,"semiregular",kfold135_test_results!$D:$D,"1",kfold135_test_results!$O:$O,"0")</f>
        <v>0.83633819383476571</v>
      </c>
      <c r="G24" s="7">
        <f>AVERAGEIFS(kfold135_test_results!$N:$N,kfold135_test_results!$N:$N,"&lt;&gt;-1",kfold135_test_results!$A:$A,"3",kfold135_test_results!$C:$C,"semiregular",kfold135_test_results!$D:$D,"1",kfold135_test_results!$O:$O,"0")</f>
        <v>0.81934197300401379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AVERAGEIFS(kfold135_test_results!$M:$M,kfold135_test_results!$A:$A,"3",kfold135_test_results!$C:$C,"semiregular",kfold135_test_results!$D:$D,"2",kfold135_test_results!$O:$O,"1")</f>
        <v>0.98685842862610784</v>
      </c>
      <c r="E25" s="2">
        <f>AVERAGEIFS(kfold135_test_results!$N:$N,kfold135_test_results!$N:$N,"&lt;&gt;-1",kfold135_test_results!$A:$A,"3",kfold135_test_results!$C:$C,"semiregular",kfold135_test_results!$D:$D,"2",kfold135_test_results!$O:$O,"1")</f>
        <v>0.89099380927238947</v>
      </c>
      <c r="F25" s="2">
        <f>AVERAGEIFS(kfold135_test_results!$M:$M,kfold135_test_results!$A:$A,"3",kfold135_test_results!$C:$C,"semiregular",kfold135_test_results!$D:$D,"2",kfold135_test_results!$O:$O,"0")</f>
        <v>1.0137055593072983</v>
      </c>
      <c r="G25" s="7">
        <f>AVERAGEIFS(kfold135_test_results!$N:$N,kfold135_test_results!$N:$N,"&lt;&gt;-1",kfold135_test_results!$A:$A,"3",kfold135_test_results!$C:$C,"semiregular",kfold135_test_results!$D:$D,"2",kfold135_test_results!$O:$O,"0")</f>
        <v>0.91618865000257543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AVERAGEIFS(kfold135_test_results!$M:$M,kfold135_test_results!$A:$A,"3",kfold135_test_results!$C:$C,"semiregular",kfold135_test_results!$D:$D,"3",kfold135_test_results!$O:$O,"1")</f>
        <v>1.0101224837139768</v>
      </c>
      <c r="E26" s="2">
        <f>AVERAGEIFS(kfold135_test_results!$N:$N,kfold135_test_results!$N:$N,"&lt;&gt;-1",kfold135_test_results!$A:$A,"3",kfold135_test_results!$C:$C,"semiregular",kfold135_test_results!$D:$D,"3",kfold135_test_results!$O:$O,"1")</f>
        <v>0.90386408165956622</v>
      </c>
      <c r="F26" s="2">
        <f>AVERAGEIFS(kfold135_test_results!$M:$M,kfold135_test_results!$A:$A,"3",kfold135_test_results!$C:$C,"semiregular",kfold135_test_results!$D:$D,"3",kfold135_test_results!$O:$O,"0")</f>
        <v>0.98954380368475647</v>
      </c>
      <c r="G26" s="7">
        <f>AVERAGEIFS(kfold135_test_results!$N:$N,kfold135_test_results!$N:$N,"&lt;&gt;-1",kfold135_test_results!$A:$A,"3",kfold135_test_results!$C:$C,"semiregular",kfold135_test_results!$D:$D,"3",kfold135_test_results!$O:$O,"0")</f>
        <v>0.91540224039775675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AVERAGEIFS(kfold135_test_results!$M:$M,kfold135_test_results!$A:$A,"3",kfold135_test_results!$C:$C,"irregular",kfold135_test_results!$D:$D,"1",kfold135_test_results!$O:$O,"1")</f>
        <v>0.95951870792064131</v>
      </c>
      <c r="E27" s="2">
        <f>AVERAGEIFS(kfold135_test_results!$N:$N,kfold135_test_results!$N:$N,"&lt;&gt;-1",kfold135_test_results!$A:$A,"3",kfold135_test_results!$C:$C,"irregular",kfold135_test_results!$D:$D,"1",kfold135_test_results!$O:$O,"1")</f>
        <v>0.67109846596865319</v>
      </c>
      <c r="F27" s="2">
        <f>AVERAGEIFS(kfold135_test_results!$M:$M,kfold135_test_results!$A:$A,"3",kfold135_test_results!$C:$C,"irregular",kfold135_test_results!$D:$D,"1",kfold135_test_results!$O:$O,"0")</f>
        <v>0.79700884107767089</v>
      </c>
      <c r="G27" s="7">
        <f>AVERAGEIFS(kfold135_test_results!$N:$N,kfold135_test_results!$N:$N,"&lt;&gt;-1",kfold135_test_results!$A:$A,"3",kfold135_test_results!$C:$C,"irregular",kfold135_test_results!$D:$D,"1",kfold135_test_results!$O:$O,"0")</f>
        <v>0.53121793013436658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AVERAGEIFS(kfold135_test_results!$M:$M,kfold135_test_results!$A:$A,"3",kfold135_test_results!$C:$C,"irregular",kfold135_test_results!$D:$D,"2",kfold135_test_results!$O:$O,"1")</f>
        <v>1.023435640522522</v>
      </c>
      <c r="E28" s="2">
        <f>AVERAGEIFS(kfold135_test_results!$N:$N,kfold135_test_results!$N:$N,"&lt;&gt;-1",kfold135_test_results!$A:$A,"3",kfold135_test_results!$C:$C,"irregular",kfold135_test_results!$D:$D,"2",kfold135_test_results!$O:$O,"1")</f>
        <v>0.7424999996117374</v>
      </c>
      <c r="F28" s="2">
        <f>AVERAGEIFS(kfold135_test_results!$M:$M,kfold135_test_results!$A:$A,"3",kfold135_test_results!$C:$C,"irregular",kfold135_test_results!$D:$D,"2",kfold135_test_results!$O:$O,"0")</f>
        <v>1.0799889947648704</v>
      </c>
      <c r="G28" s="7">
        <f>AVERAGEIFS(kfold135_test_results!$N:$N,kfold135_test_results!$N:$N,"&lt;&gt;-1",kfold135_test_results!$A:$A,"3",kfold135_test_results!$C:$C,"irregular",kfold135_test_results!$D:$D,"2",kfold135_test_results!$O:$O,"0")</f>
        <v>0.74190209799299434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AVERAGEIFS(kfold135_test_results!$M:$M,kfold135_test_results!$A:$A,"3",kfold135_test_results!$C:$C,"irregular",kfold135_test_results!$D:$D,"3",kfold135_test_results!$O:$O,"1")</f>
        <v>0.99798347340379667</v>
      </c>
      <c r="E29" s="10">
        <f>AVERAGEIFS(kfold135_test_results!$N:$N,kfold135_test_results!$N:$N,"&lt;&gt;-1",kfold135_test_results!$A:$A,"3",kfold135_test_results!$C:$C,"irregular",kfold135_test_results!$D:$D,"3",kfold135_test_results!$O:$O,"1")</f>
        <v>0.74276111036148251</v>
      </c>
      <c r="F29" s="10">
        <f>AVERAGEIFS(kfold135_test_results!$M:$M,kfold135_test_results!$A:$A,"3",kfold135_test_results!$C:$C,"irregular",kfold135_test_results!$D:$D,"3",kfold135_test_results!$O:$O,"0")</f>
        <v>0.99449696622041805</v>
      </c>
      <c r="G29" s="11">
        <f>AVERAGEIFS(kfold135_test_results!$N:$N,kfold135_test_results!$N:$N,"&lt;&gt;-1",kfold135_test_results!$A:$A,"3",kfold135_test_results!$C:$C,"irregular",kfold135_test_results!$D:$D,"3",kfold135_test_results!$O:$O,"0")</f>
        <v>0.76891381444515794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AVERAGEIFS(kfold135_test_results!$M:$M,kfold135_test_results!$A:$A,"4",kfold135_test_results!$C:$C,"regular",kfold135_test_results!$D:$D,"1",kfold135_test_results!$O:$O,"1")</f>
        <v>0.98661976609389324</v>
      </c>
      <c r="E30" s="14">
        <f>AVERAGEIFS(kfold135_test_results!$N:$N,kfold135_test_results!$N:$N,"&lt;&gt;-1",kfold135_test_results!$A:$A,"4",kfold135_test_results!$C:$C,"regular",kfold135_test_results!$D:$D,"1",kfold135_test_results!$O:$O,"1")</f>
        <v>0.98609965697049728</v>
      </c>
      <c r="F30" s="14">
        <f>AVERAGEIFS(kfold135_test_results!$M:$M,kfold135_test_results!$A:$A,"4",kfold135_test_results!$C:$C,"regular",kfold135_test_results!$D:$D,"1",kfold135_test_results!$O:$O,"0")</f>
        <v>1.0150019976132838</v>
      </c>
      <c r="G30" s="15">
        <f>AVERAGEIFS(kfold135_test_results!$N:$N,kfold135_test_results!$N:$N,"&lt;&gt;-1",kfold135_test_results!$A:$A,"4",kfold135_test_results!$C:$C,"regular",kfold135_test_results!$D:$D,"1",kfold135_test_results!$O:$O,"0")</f>
        <v>0.97377054591706302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AVERAGEIFS(kfold135_test_results!$M:$M,kfold135_test_results!$A:$A,"4",kfold135_test_results!$C:$C,"regular",kfold135_test_results!$D:$D,"2",kfold135_test_results!$O:$O,"1")</f>
        <v>1.0015453725438552</v>
      </c>
      <c r="E31" s="2">
        <f>AVERAGEIFS(kfold135_test_results!$N:$N,kfold135_test_results!$N:$N,"&lt;&gt;-1",kfold135_test_results!$A:$A,"4",kfold135_test_results!$C:$C,"regular",kfold135_test_results!$D:$D,"2",kfold135_test_results!$O:$O,"1")</f>
        <v>0.98625968982723788</v>
      </c>
      <c r="F31" s="2">
        <f>AVERAGEIFS(kfold135_test_results!$M:$M,kfold135_test_results!$A:$A,"4",kfold135_test_results!$C:$C,"regular",kfold135_test_results!$D:$D,"2",kfold135_test_results!$O:$O,"0")</f>
        <v>0.93982049092728959</v>
      </c>
      <c r="G31" s="7">
        <f>AVERAGEIFS(kfold135_test_results!$N:$N,kfold135_test_results!$N:$N,"&lt;&gt;-1",kfold135_test_results!$A:$A,"4",kfold135_test_results!$C:$C,"regular",kfold135_test_results!$D:$D,"2",kfold135_test_results!$O:$O,"0")</f>
        <v>0.93322440462636302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AVERAGEIFS(kfold135_test_results!$M:$M,kfold135_test_results!$A:$A,"4",kfold135_test_results!$C:$C,"regular",kfold135_test_results!$D:$D,"3",kfold135_test_results!$O:$O,"1")</f>
        <v>0.9899946705111935</v>
      </c>
      <c r="E32" s="2">
        <f>AVERAGEIFS(kfold135_test_results!$N:$N,kfold135_test_results!$N:$N,"&lt;&gt;-1",kfold135_test_results!$A:$A,"4",kfold135_test_results!$C:$C,"regular",kfold135_test_results!$D:$D,"3",kfold135_test_results!$O:$O,"1")</f>
        <v>0.97928319882088688</v>
      </c>
      <c r="F32" s="2">
        <f>AVERAGEIFS(kfold135_test_results!$M:$M,kfold135_test_results!$A:$A,"4",kfold135_test_results!$C:$C,"regular",kfold135_test_results!$D:$D,"3",kfold135_test_results!$O:$O,"0")</f>
        <v>0.99928557967797127</v>
      </c>
      <c r="G32" s="7">
        <f>AVERAGEIFS(kfold135_test_results!$N:$N,kfold135_test_results!$N:$N,"&lt;&gt;-1",kfold135_test_results!$A:$A,"4",kfold135_test_results!$C:$C,"regular",kfold135_test_results!$D:$D,"3",kfold135_test_results!$O:$O,"0")</f>
        <v>0.96838765656491033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AVERAGEIFS(kfold135_test_results!$M:$M,kfold135_test_results!$A:$A,"4",kfold135_test_results!$C:$C,"semiregular",kfold135_test_results!$D:$D,"1",kfold135_test_results!$O:$O,"1")</f>
        <v>1.0337493994283584</v>
      </c>
      <c r="E33" s="2">
        <f>AVERAGEIFS(kfold135_test_results!$N:$N,kfold135_test_results!$N:$N,"&lt;&gt;-1",kfold135_test_results!$A:$A,"4",kfold135_test_results!$C:$C,"semiregular",kfold135_test_results!$D:$D,"1",kfold135_test_results!$O:$O,"1")</f>
        <v>0.89984927011337978</v>
      </c>
      <c r="F33" s="2">
        <f>AVERAGEIFS(kfold135_test_results!$M:$M,kfold135_test_results!$A:$A,"4",kfold135_test_results!$C:$C,"semiregular",kfold135_test_results!$D:$D,"1",kfold135_test_results!$O:$O,"0")</f>
        <v>1.0214196180243584</v>
      </c>
      <c r="G33" s="7">
        <f>AVERAGEIFS(kfold135_test_results!$N:$N,kfold135_test_results!$N:$N,"&lt;&gt;-1",kfold135_test_results!$A:$A,"4",kfold135_test_results!$C:$C,"semiregular",kfold135_test_results!$D:$D,"1",kfold135_test_results!$O:$O,"0")</f>
        <v>0.87160492159626324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AVERAGEIFS(kfold135_test_results!$M:$M,kfold135_test_results!$A:$A,"4",kfold135_test_results!$C:$C,"semiregular",kfold135_test_results!$D:$D,"2",kfold135_test_results!$O:$O,"1")</f>
        <v>1.012971820175731</v>
      </c>
      <c r="E34" s="2">
        <f>AVERAGEIFS(kfold135_test_results!$N:$N,kfold135_test_results!$N:$N,"&lt;&gt;-1",kfold135_test_results!$A:$A,"4",kfold135_test_results!$C:$C,"semiregular",kfold135_test_results!$D:$D,"2",kfold135_test_results!$O:$O,"1")</f>
        <v>0.90216523314671493</v>
      </c>
      <c r="F34" s="2">
        <f>AVERAGEIFS(kfold135_test_results!$M:$M,kfold135_test_results!$A:$A,"4",kfold135_test_results!$C:$C,"semiregular",kfold135_test_results!$D:$D,"2",kfold135_test_results!$O:$O,"0")</f>
        <v>0.97526562262703587</v>
      </c>
      <c r="G34" s="7">
        <f>AVERAGEIFS(kfold135_test_results!$N:$N,kfold135_test_results!$N:$N,"&lt;&gt;-1",kfold135_test_results!$A:$A,"4",kfold135_test_results!$C:$C,"semiregular",kfold135_test_results!$D:$D,"2",kfold135_test_results!$O:$O,"0")</f>
        <v>0.87908610025392953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AVERAGEIFS(kfold135_test_results!$M:$M,kfold135_test_results!$A:$A,"4",kfold135_test_results!$C:$C,"semiregular",kfold135_test_results!$D:$D,"3",kfold135_test_results!$O:$O,"1")</f>
        <v>0.9891926714775211</v>
      </c>
      <c r="E35" s="2">
        <f>AVERAGEIFS(kfold135_test_results!$N:$N,kfold135_test_results!$N:$N,"&lt;&gt;-1",kfold135_test_results!$A:$A,"4",kfold135_test_results!$C:$C,"semiregular",kfold135_test_results!$D:$D,"3",kfold135_test_results!$O:$O,"1")</f>
        <v>0.90326618503377609</v>
      </c>
      <c r="F35" s="2">
        <f>AVERAGEIFS(kfold135_test_results!$M:$M,kfold135_test_results!$A:$A,"4",kfold135_test_results!$C:$C,"semiregular",kfold135_test_results!$D:$D,"3",kfold135_test_results!$O:$O,"0")</f>
        <v>0.99541361151384156</v>
      </c>
      <c r="G35" s="7">
        <f>AVERAGEIFS(kfold135_test_results!$N:$N,kfold135_test_results!$N:$N,"&lt;&gt;-1",kfold135_test_results!$A:$A,"4",kfold135_test_results!$C:$C,"semiregular",kfold135_test_results!$D:$D,"3",kfold135_test_results!$O:$O,"0")</f>
        <v>0.88937732551587878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AVERAGEIFS(kfold135_test_results!$M:$M,kfold135_test_results!$A:$A,"4",kfold135_test_results!$C:$C,"irregular",kfold135_test_results!$D:$D,"1",kfold135_test_results!$O:$O,"1")</f>
        <v>1.0409383929139759</v>
      </c>
      <c r="E36" s="2">
        <f>AVERAGEIFS(kfold135_test_results!$N:$N,kfold135_test_results!$N:$N,"&lt;&gt;-1",kfold135_test_results!$A:$A,"4",kfold135_test_results!$C:$C,"irregular",kfold135_test_results!$D:$D,"1",kfold135_test_results!$O:$O,"1")</f>
        <v>0.66359018793245828</v>
      </c>
      <c r="F36" s="2">
        <f>AVERAGEIFS(kfold135_test_results!$M:$M,kfold135_test_results!$A:$A,"4",kfold135_test_results!$C:$C,"irregular",kfold135_test_results!$D:$D,"1",kfold135_test_results!$O:$O,"0")</f>
        <v>0.99833495251451687</v>
      </c>
      <c r="G36" s="7">
        <f>AVERAGEIFS(kfold135_test_results!$N:$N,kfold135_test_results!$N:$N,"&lt;&gt;-1",kfold135_test_results!$A:$A,"4",kfold135_test_results!$C:$C,"irregular",kfold135_test_results!$D:$D,"1",kfold135_test_results!$O:$O,"0")</f>
        <v>0.63933668452339909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AVERAGEIFS(kfold135_test_results!$M:$M,kfold135_test_results!$A:$A,"4",kfold135_test_results!$C:$C,"irregular",kfold135_test_results!$D:$D,"2",kfold135_test_results!$O:$O,"1")</f>
        <v>0.97840162481009474</v>
      </c>
      <c r="E37" s="2">
        <f>AVERAGEIFS(kfold135_test_results!$N:$N,kfold135_test_results!$N:$N,"&lt;&gt;-1",kfold135_test_results!$A:$A,"4",kfold135_test_results!$C:$C,"irregular",kfold135_test_results!$D:$D,"2",kfold135_test_results!$O:$O,"1")</f>
        <v>0.73545257809562958</v>
      </c>
      <c r="F37" s="2">
        <f>AVERAGEIFS(kfold135_test_results!$M:$M,kfold135_test_results!$A:$A,"4",kfold135_test_results!$C:$C,"irregular",kfold135_test_results!$D:$D,"2",kfold135_test_results!$O:$O,"0")</f>
        <v>0.88848876932689314</v>
      </c>
      <c r="G37" s="7">
        <f>AVERAGEIFS(kfold135_test_results!$N:$N,kfold135_test_results!$N:$N,"&lt;&gt;-1",kfold135_test_results!$A:$A,"4",kfold135_test_results!$C:$C,"irregular",kfold135_test_results!$D:$D,"2",kfold135_test_results!$O:$O,"0")</f>
        <v>0.71460796650358194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AVERAGEIFS(kfold135_test_results!$M:$M,kfold135_test_results!$A:$A,"4",kfold135_test_results!$C:$C,"irregular",kfold135_test_results!$D:$D,"3",kfold135_test_results!$O:$O,"1")</f>
        <v>1.0182512893814979</v>
      </c>
      <c r="E38" s="10">
        <f>AVERAGEIFS(kfold135_test_results!$N:$N,kfold135_test_results!$N:$N,"&lt;&gt;-1",kfold135_test_results!$A:$A,"4",kfold135_test_results!$C:$C,"irregular",kfold135_test_results!$D:$D,"3",kfold135_test_results!$O:$O,"1")</f>
        <v>0.74456655000364036</v>
      </c>
      <c r="F38" s="10">
        <f>AVERAGEIFS(kfold135_test_results!$M:$M,kfold135_test_results!$A:$A,"4",kfold135_test_results!$C:$C,"irregular",kfold135_test_results!$D:$D,"3",kfold135_test_results!$O:$O,"0")</f>
        <v>0.99435588000382058</v>
      </c>
      <c r="G38" s="11">
        <f>AVERAGEIFS(kfold135_test_results!$N:$N,kfold135_test_results!$N:$N,"&lt;&gt;-1",kfold135_test_results!$A:$A,"4",kfold135_test_results!$C:$C,"irregular",kfold135_test_results!$D:$D,"3",kfold135_test_results!$O:$O,"0")</f>
        <v>0.7443796684125118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AVERAGEIFS(kfold135_test_results!$M:$M,kfold135_test_results!$A:$A,"5",kfold135_test_results!$C:$C,"regular",kfold135_test_results!$D:$D,"1",kfold135_test_results!$O:$O,"1")</f>
        <v>1.004600148682637</v>
      </c>
      <c r="E39" s="14">
        <f>AVERAGEIFS(kfold135_test_results!$N:$N,kfold135_test_results!$N:$N,"&lt;&gt;-1",kfold135_test_results!$A:$A,"5",kfold135_test_results!$C:$C,"regular",kfold135_test_results!$D:$D,"1",kfold135_test_results!$O:$O,"1")</f>
        <v>0.98637272539537724</v>
      </c>
      <c r="F39" s="14">
        <f>AVERAGEIFS(kfold135_test_results!$M:$M,kfold135_test_results!$A:$A,"5",kfold135_test_results!$C:$C,"regular",kfold135_test_results!$D:$D,"1",kfold135_test_results!$O:$O,"0")</f>
        <v>0.99791141214251411</v>
      </c>
      <c r="G39" s="15">
        <f>AVERAGEIFS(kfold135_test_results!$N:$N,kfold135_test_results!$N:$N,"&lt;&gt;-1",kfold135_test_results!$A:$A,"5",kfold135_test_results!$C:$C,"regular",kfold135_test_results!$D:$D,"1",kfold135_test_results!$O:$O,"0")</f>
        <v>0.98381996559970275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AVERAGEIFS(kfold135_test_results!$M:$M,kfold135_test_results!$A:$A,"5",kfold135_test_results!$C:$C,"regular",kfold135_test_results!$D:$D,"2",kfold135_test_results!$O:$O,"1")</f>
        <v>0.98799575781798954</v>
      </c>
      <c r="E40" s="2">
        <f>AVERAGEIFS(kfold135_test_results!$N:$N,kfold135_test_results!$N:$N,"&lt;&gt;-1",kfold135_test_results!$A:$A,"5",kfold135_test_results!$C:$C,"regular",kfold135_test_results!$D:$D,"2",kfold135_test_results!$O:$O,"1")</f>
        <v>0.97461406525642624</v>
      </c>
      <c r="F40" s="2">
        <f>AVERAGEIFS(kfold135_test_results!$M:$M,kfold135_test_results!$A:$A,"5",kfold135_test_results!$C:$C,"regular",kfold135_test_results!$D:$D,"2",kfold135_test_results!$O:$O,"0")</f>
        <v>0.8092753007035971</v>
      </c>
      <c r="G40" s="7">
        <f>AVERAGEIFS(kfold135_test_results!$N:$N,kfold135_test_results!$N:$N,"&lt;&gt;-1",kfold135_test_results!$A:$A,"5",kfold135_test_results!$C:$C,"regular",kfold135_test_results!$D:$D,"2",kfold135_test_results!$O:$O,"0")</f>
        <v>0.8541069053123147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AVERAGEIFS(kfold135_test_results!$M:$M,kfold135_test_results!$A:$A,"5",kfold135_test_results!$C:$C,"regular",kfold135_test_results!$D:$D,"3",kfold135_test_results!$O:$O,"1")</f>
        <v>1.0062159960772437</v>
      </c>
      <c r="E41" s="2">
        <f>AVERAGEIFS(kfold135_test_results!$N:$N,kfold135_test_results!$N:$N,"&lt;&gt;-1",kfold135_test_results!$A:$A,"5",kfold135_test_results!$C:$C,"regular",kfold135_test_results!$D:$D,"3",kfold135_test_results!$O:$O,"1")</f>
        <v>0.99148394368155868</v>
      </c>
      <c r="F41" s="2">
        <f>AVERAGEIFS(kfold135_test_results!$M:$M,kfold135_test_results!$A:$A,"5",kfold135_test_results!$C:$C,"regular",kfold135_test_results!$D:$D,"3",kfold135_test_results!$O:$O,"0")</f>
        <v>0.9855043503008879</v>
      </c>
      <c r="G41" s="7">
        <f>AVERAGEIFS(kfold135_test_results!$N:$N,kfold135_test_results!$N:$N,"&lt;&gt;-1",kfold135_test_results!$A:$A,"5",kfold135_test_results!$C:$C,"regular",kfold135_test_results!$D:$D,"3",kfold135_test_results!$O:$O,"0")</f>
        <v>0.96154640930306368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AVERAGEIFS(kfold135_test_results!$M:$M,kfold135_test_results!$A:$A,"5",kfold135_test_results!$C:$C,"semiregular",kfold135_test_results!$D:$D,"1",kfold135_test_results!$O:$O,"1")</f>
        <v>0.97842965584645303</v>
      </c>
      <c r="E42" s="2">
        <f>AVERAGEIFS(kfold135_test_results!$N:$N,kfold135_test_results!$N:$N,"&lt;&gt;-1",kfold135_test_results!$A:$A,"5",kfold135_test_results!$C:$C,"semiregular",kfold135_test_results!$D:$D,"1",kfold135_test_results!$O:$O,"1")</f>
        <v>0.8821218200170966</v>
      </c>
      <c r="F42" s="2">
        <f>AVERAGEIFS(kfold135_test_results!$M:$M,kfold135_test_results!$A:$A,"5",kfold135_test_results!$C:$C,"semiregular",kfold135_test_results!$D:$D,"1",kfold135_test_results!$O:$O,"0")</f>
        <v>0.96499942945365202</v>
      </c>
      <c r="G42" s="7">
        <f>AVERAGEIFS(kfold135_test_results!$N:$N,kfold135_test_results!$N:$N,"&lt;&gt;-1",kfold135_test_results!$A:$A,"5",kfold135_test_results!$C:$C,"semiregular",kfold135_test_results!$D:$D,"1",kfold135_test_results!$O:$O,"0")</f>
        <v>0.87558365859853327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AVERAGEIFS(kfold135_test_results!$M:$M,kfold135_test_results!$A:$A,"5",kfold135_test_results!$C:$C,"semiregular",kfold135_test_results!$D:$D,"2",kfold135_test_results!$O:$O,"1")</f>
        <v>0.99731822727246222</v>
      </c>
      <c r="E43" s="2">
        <f>AVERAGEIFS(kfold135_test_results!$N:$N,kfold135_test_results!$N:$N,"&lt;&gt;-1",kfold135_test_results!$A:$A,"5",kfold135_test_results!$C:$C,"semiregular",kfold135_test_results!$D:$D,"2",kfold135_test_results!$O:$O,"1")</f>
        <v>0.8989714363620176</v>
      </c>
      <c r="F43" s="2">
        <f>AVERAGEIFS(kfold135_test_results!$M:$M,kfold135_test_results!$A:$A,"5",kfold135_test_results!$C:$C,"semiregular",kfold135_test_results!$D:$D,"2",kfold135_test_results!$O:$O,"0")</f>
        <v>1.0040960721404493</v>
      </c>
      <c r="G43" s="7">
        <f>AVERAGEIFS(kfold135_test_results!$N:$N,kfold135_test_results!$N:$N,"&lt;&gt;-1",kfold135_test_results!$A:$A,"5",kfold135_test_results!$C:$C,"semiregular",kfold135_test_results!$D:$D,"2",kfold135_test_results!$O:$O,"0")</f>
        <v>0.89704777353706489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AVERAGEIFS(kfold135_test_results!$M:$M,kfold135_test_results!$A:$A,"5",kfold135_test_results!$C:$C,"semiregular",kfold135_test_results!$D:$D,"3",kfold135_test_results!$O:$O,"1")</f>
        <v>1.0061648837695369</v>
      </c>
      <c r="E44" s="2">
        <f>AVERAGEIFS(kfold135_test_results!$N:$N,kfold135_test_results!$N:$N,"&lt;&gt;-1",kfold135_test_results!$A:$A,"5",kfold135_test_results!$C:$C,"semiregular",kfold135_test_results!$D:$D,"3",kfold135_test_results!$O:$O,"1")</f>
        <v>0.90667469141469337</v>
      </c>
      <c r="F44" s="2">
        <f>AVERAGEIFS(kfold135_test_results!$M:$M,kfold135_test_results!$A:$A,"5",kfold135_test_results!$C:$C,"semiregular",kfold135_test_results!$D:$D,"3",kfold135_test_results!$O:$O,"0")</f>
        <v>0.98167782830005546</v>
      </c>
      <c r="G44" s="7">
        <f>AVERAGEIFS(kfold135_test_results!$N:$N,kfold135_test_results!$N:$N,"&lt;&gt;-1",kfold135_test_results!$A:$A,"5",kfold135_test_results!$C:$C,"semiregular",kfold135_test_results!$D:$D,"3",kfold135_test_results!$O:$O,"0")</f>
        <v>0.88942678106871842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AVERAGEIFS(kfold135_test_results!$M:$M,kfold135_test_results!$A:$A,"5",kfold135_test_results!$C:$C,"irregular",kfold135_test_results!$D:$D,"1",kfold135_test_results!$O:$O,"1")</f>
        <v>1.1257878448753387</v>
      </c>
      <c r="E45" s="2">
        <f>AVERAGEIFS(kfold135_test_results!$N:$N,kfold135_test_results!$N:$N,"&lt;&gt;-1",kfold135_test_results!$A:$A,"5",kfold135_test_results!$C:$C,"irregular",kfold135_test_results!$D:$D,"1",kfold135_test_results!$O:$O,"1")</f>
        <v>0.68505307592355391</v>
      </c>
      <c r="F45" s="2">
        <f>AVERAGEIFS(kfold135_test_results!$M:$M,kfold135_test_results!$A:$A,"5",kfold135_test_results!$C:$C,"irregular",kfold135_test_results!$D:$D,"1",kfold135_test_results!$O:$O,"0")</f>
        <v>1.1878408720413933</v>
      </c>
      <c r="G45" s="7">
        <f>AVERAGEIFS(kfold135_test_results!$N:$N,kfold135_test_results!$N:$N,"&lt;&gt;-1",kfold135_test_results!$A:$A,"5",kfold135_test_results!$C:$C,"irregular",kfold135_test_results!$D:$D,"1",kfold135_test_results!$O:$O,"0")</f>
        <v>0.63177811066300849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AVERAGEIFS(kfold135_test_results!$M:$M,kfold135_test_results!$A:$A,"5",kfold135_test_results!$C:$C,"irregular",kfold135_test_results!$D:$D,"2",kfold135_test_results!$O:$O,"1")</f>
        <v>1.0086015948626661</v>
      </c>
      <c r="E46" s="2">
        <f>AVERAGEIFS(kfold135_test_results!$N:$N,kfold135_test_results!$N:$N,"&lt;&gt;-1",kfold135_test_results!$A:$A,"5",kfold135_test_results!$C:$C,"irregular",kfold135_test_results!$D:$D,"2",kfold135_test_results!$O:$O,"1")</f>
        <v>0.75127843561869723</v>
      </c>
      <c r="F46" s="2">
        <f>AVERAGEIFS(kfold135_test_results!$M:$M,kfold135_test_results!$A:$A,"5",kfold135_test_results!$C:$C,"irregular",kfold135_test_results!$D:$D,"2",kfold135_test_results!$O:$O,"0")</f>
        <v>0.92731350891291875</v>
      </c>
      <c r="G46" s="7">
        <f>AVERAGEIFS(kfold135_test_results!$N:$N,kfold135_test_results!$N:$N,"&lt;&gt;-1",kfold135_test_results!$A:$A,"5",kfold135_test_results!$C:$C,"irregular",kfold135_test_results!$D:$D,"2",kfold135_test_results!$O:$O,"0")</f>
        <v>0.68044044573238482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AVERAGEIFS(kfold135_test_results!$M:$M,kfold135_test_results!$A:$A,"5",kfold135_test_results!$C:$C,"irregular",kfold135_test_results!$D:$D,"3",kfold135_test_results!$O:$O,"1")</f>
        <v>0.92149915020318762</v>
      </c>
      <c r="E47" s="10">
        <f>AVERAGEIFS(kfold135_test_results!$N:$N,kfold135_test_results!$N:$N,"&lt;&gt;-1",kfold135_test_results!$A:$A,"5",kfold135_test_results!$C:$C,"irregular",kfold135_test_results!$D:$D,"3",kfold135_test_results!$O:$O,"1")</f>
        <v>0.75669768935119441</v>
      </c>
      <c r="F47" s="10">
        <f>AVERAGEIFS(kfold135_test_results!$M:$M,kfold135_test_results!$A:$A,"5",kfold135_test_results!$C:$C,"irregular",kfold135_test_results!$D:$D,"3",kfold135_test_results!$O:$O,"0")</f>
        <v>0.90686771167619329</v>
      </c>
      <c r="G47" s="11">
        <f>AVERAGEIFS(kfold135_test_results!$N:$N,kfold135_test_results!$N:$N,"&lt;&gt;-1",kfold135_test_results!$A:$A,"5",kfold135_test_results!$C:$C,"irregular",kfold135_test_results!$D:$D,"3",kfold135_test_results!$O:$O,"0")</f>
        <v>0.67318882308638006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FD83-1E18-4016-A25B-B7836E94D44B}">
  <dimension ref="A1:N47"/>
  <sheetViews>
    <sheetView topLeftCell="A41" workbookViewId="0">
      <selection activeCell="G27" sqref="G27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33" t="s">
        <v>34</v>
      </c>
      <c r="B1" s="34"/>
      <c r="C1" s="35"/>
      <c r="D1" s="36" t="s">
        <v>16</v>
      </c>
      <c r="E1" s="37"/>
      <c r="F1" s="38" t="s">
        <v>17</v>
      </c>
      <c r="G1" s="39"/>
      <c r="I1" s="31" t="s">
        <v>24</v>
      </c>
      <c r="J1" s="32"/>
      <c r="K1" s="40" t="s">
        <v>16</v>
      </c>
      <c r="L1" s="40"/>
      <c r="M1" s="40" t="s">
        <v>17</v>
      </c>
      <c r="N1" s="40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AVERAGEIFS(kfold150_test_results!$M:$M,kfold150_test_results!$A:$A,"1",kfold150_test_results!$C:$C,"regular",kfold150_test_results!$D:$D,"1",kfold150_test_results!$O:$O,"1")</f>
        <v>1.000164620311047</v>
      </c>
      <c r="E3" s="2">
        <f>AVERAGEIFS(kfold150_test_results!$N:$N,kfold150_test_results!$N:$N,"&lt;&gt;-1",kfold150_test_results!$A:$A,"1",kfold150_test_results!$C:$C,"regular",kfold150_test_results!$D:$D,"1",kfold150_test_results!$O:$O,"1")</f>
        <v>0.98807777057526591</v>
      </c>
      <c r="F3" s="2">
        <f>AVERAGEIFS(kfold150_test_results!$M:$M,kfold150_test_results!$A:$A,"1",kfold150_test_results!$C:$C,"regular",kfold150_test_results!$D:$D,"1",kfold150_test_results!$O:$O,"0")</f>
        <v>0.98215383095289521</v>
      </c>
      <c r="G3" s="7">
        <f>AVERAGEIFS(kfold150_test_results!$N:$N,kfold150_test_results!$N:$N,"&lt;&gt;-1",kfold150_test_results!$A:$A,"1",kfold150_test_results!$C:$C,"regular",kfold150_test_results!$D:$D,"1",kfold150_test_results!$O:$O,"0")</f>
        <v>0.96933637873642287</v>
      </c>
      <c r="I3" s="16" t="s">
        <v>18</v>
      </c>
      <c r="J3" s="16">
        <v>1</v>
      </c>
      <c r="K3" s="2">
        <f>AVERAGE(D3,D12,D21,D30,D39)</f>
        <v>1.004848484535956</v>
      </c>
      <c r="L3" s="2">
        <f>AVERAGE(E3,E12,E21,E30,E39)</f>
        <v>0.98343990721291141</v>
      </c>
      <c r="M3" s="2">
        <f t="shared" ref="M3:N3" si="0">AVERAGE(F3,F12,F21,F30,F39)</f>
        <v>0.89464410647099724</v>
      </c>
      <c r="N3" s="2">
        <f t="shared" si="0"/>
        <v>0.9281989924138252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AVERAGEIFS(kfold150_test_results!$M:$M,kfold150_test_results!$A:$A,"1",kfold150_test_results!$C:$C,"regular",kfold150_test_results!$D:$D,"2",kfold150_test_results!$O:$O,"1")</f>
        <v>0.99270687844440408</v>
      </c>
      <c r="E4" s="2">
        <f>AVERAGEIFS(kfold150_test_results!$N:$N,kfold150_test_results!$N:$N,"&lt;&gt;-1",kfold150_test_results!$A:$A,"1",kfold150_test_results!$C:$C,"regular",kfold150_test_results!$D:$D,"2",kfold150_test_results!$O:$O,"1")</f>
        <v>0.98156684866306676</v>
      </c>
      <c r="F4" s="2">
        <f>AVERAGEIFS(kfold150_test_results!$M:$M,kfold150_test_results!$A:$A,"1",kfold150_test_results!$C:$C,"regular",kfold150_test_results!$D:$D,"2",kfold150_test_results!$O:$O,"0")</f>
        <v>0.99167353671618252</v>
      </c>
      <c r="G4" s="7">
        <f>AVERAGEIFS(kfold150_test_results!$N:$N,kfold150_test_results!$N:$N,"&lt;&gt;-1",kfold150_test_results!$A:$A,"1",kfold150_test_results!$C:$C,"regular",kfold150_test_results!$D:$D,"2",kfold150_test_results!$O:$O,"0")</f>
        <v>0.95400494171249839</v>
      </c>
      <c r="I4" s="16" t="s">
        <v>18</v>
      </c>
      <c r="J4" s="16">
        <v>2</v>
      </c>
      <c r="K4" s="2">
        <f>AVERAGE(D4,D13,D22,D31,D40)</f>
        <v>0.99435937300666366</v>
      </c>
      <c r="L4" s="2">
        <f t="shared" ref="L4:N10" si="1">AVERAGE(E4,E13,E22,E31,E40)</f>
        <v>0.98023369459923226</v>
      </c>
      <c r="M4" s="2">
        <f t="shared" si="1"/>
        <v>0.92157845842842634</v>
      </c>
      <c r="N4" s="2">
        <f t="shared" si="1"/>
        <v>0.90838859313090248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AVERAGEIFS(kfold150_test_results!$M:$M,kfold150_test_results!$A:$A,"1",kfold150_test_results!$C:$C,"regular",kfold150_test_results!$D:$D,"3",kfold150_test_results!$O:$O,"1")</f>
        <v>1.0051053382645236</v>
      </c>
      <c r="E5" s="2">
        <f>AVERAGEIFS(kfold150_test_results!$N:$N,kfold150_test_results!$N:$N,"&lt;&gt;-1",kfold150_test_results!$A:$A,"1",kfold150_test_results!$C:$C,"regular",kfold150_test_results!$D:$D,"3",kfold150_test_results!$O:$O,"1")</f>
        <v>0.99352815302702258</v>
      </c>
      <c r="F5" s="2">
        <f>AVERAGEIFS(kfold150_test_results!$M:$M,kfold150_test_results!$A:$A,"1",kfold150_test_results!$C:$C,"regular",kfold150_test_results!$D:$D,"3",kfold150_test_results!$O:$O,"0")</f>
        <v>1.0022419719180959</v>
      </c>
      <c r="G5" s="7">
        <f>AVERAGEIFS(kfold150_test_results!$N:$N,kfold150_test_results!$N:$N,"&lt;&gt;-1",kfold150_test_results!$A:$A,"1",kfold150_test_results!$C:$C,"regular",kfold150_test_results!$D:$D,"3",kfold150_test_results!$O:$O,"0")</f>
        <v>0.99139183132935005</v>
      </c>
      <c r="I5" s="16" t="s">
        <v>18</v>
      </c>
      <c r="J5" s="16">
        <v>3</v>
      </c>
      <c r="K5" s="2">
        <f t="shared" ref="K5:K10" si="2">AVERAGE(D5,D14,D23,D32,D41)</f>
        <v>1.0001266519725838</v>
      </c>
      <c r="L5" s="2">
        <f t="shared" si="1"/>
        <v>0.99233497767700718</v>
      </c>
      <c r="M5" s="2">
        <f t="shared" si="1"/>
        <v>0.9961383216827665</v>
      </c>
      <c r="N5" s="2">
        <f t="shared" si="1"/>
        <v>0.98224974365512663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AVERAGEIFS(kfold150_test_results!$M:$M,kfold150_test_results!$A:$A,"1",kfold150_test_results!$C:$C,"semiregular",kfold150_test_results!$D:$D,"1",kfold150_test_results!$O:$O,"1")</f>
        <v>0.99736700387927923</v>
      </c>
      <c r="E6" s="2">
        <f>AVERAGEIFS(kfold150_test_results!$N:$N,kfold150_test_results!$N:$N,"&lt;&gt;-1",kfold150_test_results!$A:$A,"1",kfold150_test_results!$C:$C,"semiregular",kfold150_test_results!$D:$D,"1",kfold150_test_results!$O:$O,"1")</f>
        <v>0.88845135134727471</v>
      </c>
      <c r="F6" s="2">
        <f>AVERAGEIFS(kfold150_test_results!$M:$M,kfold150_test_results!$A:$A,"1",kfold150_test_results!$C:$C,"semiregular",kfold150_test_results!$D:$D,"1",kfold150_test_results!$O:$O,"0")</f>
        <v>0.97388512528875959</v>
      </c>
      <c r="G6" s="7">
        <f>AVERAGEIFS(kfold150_test_results!$N:$N,kfold150_test_results!$N:$N,"&lt;&gt;-1",kfold150_test_results!$A:$A,"1",kfold150_test_results!$C:$C,"semiregular",kfold150_test_results!$D:$D,"1",kfold150_test_results!$O:$O,"0")</f>
        <v>0.86416101019959102</v>
      </c>
      <c r="I6" s="16" t="s">
        <v>19</v>
      </c>
      <c r="J6" s="16">
        <v>1</v>
      </c>
      <c r="K6" s="2">
        <f t="shared" si="2"/>
        <v>1.0082301115909194</v>
      </c>
      <c r="L6" s="2">
        <f t="shared" si="1"/>
        <v>0.88763712604891931</v>
      </c>
      <c r="M6" s="2">
        <f t="shared" si="1"/>
        <v>0.94075810270939186</v>
      </c>
      <c r="N6" s="2">
        <f t="shared" si="1"/>
        <v>0.83879428459539351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AVERAGEIFS(kfold150_test_results!$M:$M,kfold150_test_results!$A:$A,"1",kfold150_test_results!$C:$C,"semiregular",kfold150_test_results!$D:$D,"2",kfold150_test_results!$O:$O,"1")</f>
        <v>0.97178977712113446</v>
      </c>
      <c r="E7" s="2">
        <f>AVERAGEIFS(kfold150_test_results!$N:$N,kfold150_test_results!$N:$N,"&lt;&gt;-1",kfold150_test_results!$A:$A,"1",kfold150_test_results!$C:$C,"semiregular",kfold150_test_results!$D:$D,"2",kfold150_test_results!$O:$O,"1")</f>
        <v>0.88887328889098105</v>
      </c>
      <c r="F7" s="2">
        <f>AVERAGEIFS(kfold150_test_results!$M:$M,kfold150_test_results!$A:$A,"1",kfold150_test_results!$C:$C,"semiregular",kfold150_test_results!$D:$D,"2",kfold150_test_results!$O:$O,"0")</f>
        <v>1.0058783726405569</v>
      </c>
      <c r="G7" s="7">
        <f>AVERAGEIFS(kfold150_test_results!$N:$N,kfold150_test_results!$N:$N,"&lt;&gt;-1",kfold150_test_results!$A:$A,"1",kfold150_test_results!$C:$C,"semiregular",kfold150_test_results!$D:$D,"2",kfold150_test_results!$O:$O,"0")</f>
        <v>0.88468857852361704</v>
      </c>
      <c r="I7" s="16" t="s">
        <v>19</v>
      </c>
      <c r="J7" s="16">
        <v>2</v>
      </c>
      <c r="K7" s="2">
        <f t="shared" si="2"/>
        <v>0.99175970598728935</v>
      </c>
      <c r="L7" s="2">
        <f t="shared" si="1"/>
        <v>0.89346749184754193</v>
      </c>
      <c r="M7" s="2">
        <f t="shared" si="1"/>
        <v>0.987030112839961</v>
      </c>
      <c r="N7" s="2">
        <f t="shared" si="1"/>
        <v>0.88197634008001913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AVERAGEIFS(kfold150_test_results!$M:$M,kfold150_test_results!$A:$A,"1",kfold150_test_results!$C:$C,"semiregular",kfold150_test_results!$D:$D,"3",kfold150_test_results!$O:$O,"1")</f>
        <v>0.99305838952479319</v>
      </c>
      <c r="E8" s="2">
        <f>AVERAGEIFS(kfold150_test_results!$N:$N,kfold150_test_results!$N:$N,"&lt;&gt;-1",kfold150_test_results!$A:$A,"1",kfold150_test_results!$C:$C,"semiregular",kfold150_test_results!$D:$D,"3",kfold150_test_results!$O:$O,"1")</f>
        <v>0.90027309959096413</v>
      </c>
      <c r="F8" s="2">
        <f>AVERAGEIFS(kfold150_test_results!$M:$M,kfold150_test_results!$A:$A,"1",kfold150_test_results!$C:$C,"semiregular",kfold150_test_results!$D:$D,"3",kfold150_test_results!$O:$O,"0")</f>
        <v>1.0183590549138184</v>
      </c>
      <c r="G8" s="7">
        <f>AVERAGEIFS(kfold150_test_results!$N:$N,kfold150_test_results!$N:$N,"&lt;&gt;-1",kfold150_test_results!$A:$A,"1",kfold150_test_results!$C:$C,"semiregular",kfold150_test_results!$D:$D,"3",kfold150_test_results!$O:$O,"0")</f>
        <v>0.89454971177403986</v>
      </c>
      <c r="I8" s="16" t="s">
        <v>19</v>
      </c>
      <c r="J8" s="16">
        <v>3</v>
      </c>
      <c r="K8" s="2">
        <f t="shared" si="2"/>
        <v>0.99977360384304004</v>
      </c>
      <c r="L8" s="2">
        <f t="shared" si="1"/>
        <v>0.90016726094846466</v>
      </c>
      <c r="M8" s="2">
        <f t="shared" si="1"/>
        <v>0.99912915301026339</v>
      </c>
      <c r="N8" s="2">
        <f t="shared" si="1"/>
        <v>0.8938213025793964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AVERAGEIFS(kfold150_test_results!$M:$M,kfold150_test_results!$A:$A,"1",kfold150_test_results!$C:$C,"irregular",kfold150_test_results!$D:$D,"1",kfold150_test_results!$O:$O,"1")</f>
        <v>1.0485008702024325</v>
      </c>
      <c r="E9" s="2">
        <f>AVERAGEIFS(kfold150_test_results!$N:$N,kfold150_test_results!$N:$N,"&lt;&gt;-1",kfold150_test_results!$A:$A,"1",kfold150_test_results!$C:$C,"irregular",kfold150_test_results!$D:$D,"1",kfold150_test_results!$O:$O,"1")</f>
        <v>0.6705559160312019</v>
      </c>
      <c r="F9" s="2">
        <f>AVERAGEIFS(kfold150_test_results!$M:$M,kfold150_test_results!$A:$A,"1",kfold150_test_results!$C:$C,"irregular",kfold150_test_results!$D:$D,"1",kfold150_test_results!$O:$O,"0")</f>
        <v>1.0348778775852576</v>
      </c>
      <c r="G9" s="7">
        <f>AVERAGEIFS(kfold150_test_results!$N:$N,kfold150_test_results!$N:$N,"&lt;&gt;-1",kfold150_test_results!$A:$A,"1",kfold150_test_results!$C:$C,"irregular",kfold150_test_results!$D:$D,"1",kfold150_test_results!$O:$O,"0")</f>
        <v>0.62792496647021623</v>
      </c>
      <c r="I9" s="16" t="s">
        <v>20</v>
      </c>
      <c r="J9" s="16">
        <v>1</v>
      </c>
      <c r="K9" s="2">
        <f t="shared" si="2"/>
        <v>0.98242607220389611</v>
      </c>
      <c r="L9" s="2">
        <f t="shared" si="1"/>
        <v>0.65525976933465024</v>
      </c>
      <c r="M9" s="2">
        <f t="shared" si="1"/>
        <v>0.97199579000992054</v>
      </c>
      <c r="N9" s="2">
        <f t="shared" si="1"/>
        <v>0.59138513876100585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AVERAGEIFS(kfold150_test_results!$M:$M,kfold150_test_results!$A:$A,"1",kfold150_test_results!$C:$C,"irregular",kfold150_test_results!$D:$D,"2",kfold150_test_results!$O:$O,"1")</f>
        <v>1.0285568750257061</v>
      </c>
      <c r="E10" s="2">
        <f>AVERAGEIFS(kfold150_test_results!$N:$N,kfold150_test_results!$N:$N,"&lt;&gt;-1",kfold150_test_results!$A:$A,"1",kfold150_test_results!$C:$C,"irregular",kfold150_test_results!$D:$D,"2",kfold150_test_results!$O:$O,"1")</f>
        <v>0.72820444452400279</v>
      </c>
      <c r="F10" s="2">
        <f>AVERAGEIFS(kfold150_test_results!$M:$M,kfold150_test_results!$A:$A,"1",kfold150_test_results!$C:$C,"irregular",kfold150_test_results!$D:$D,"2",kfold150_test_results!$O:$O,"0")</f>
        <v>1.0388494067941521</v>
      </c>
      <c r="G10" s="7">
        <f>AVERAGEIFS(kfold150_test_results!$N:$N,kfold150_test_results!$N:$N,"&lt;&gt;-1",kfold150_test_results!$A:$A,"1",kfold150_test_results!$C:$C,"irregular",kfold150_test_results!$D:$D,"2",kfold150_test_results!$O:$O,"0")</f>
        <v>0.72631107765984659</v>
      </c>
      <c r="I10" s="16" t="s">
        <v>20</v>
      </c>
      <c r="J10" s="16">
        <v>2</v>
      </c>
      <c r="K10" s="2">
        <f t="shared" si="2"/>
        <v>0.97889381961975663</v>
      </c>
      <c r="L10" s="2">
        <f t="shared" si="1"/>
        <v>0.71868352164888416</v>
      </c>
      <c r="M10" s="2">
        <f t="shared" si="1"/>
        <v>0.96178450666438542</v>
      </c>
      <c r="N10" s="2">
        <f t="shared" si="1"/>
        <v>0.70011334589139795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AVERAGEIFS(kfold150_test_results!$M:$M,kfold150_test_results!$A:$A,"1",kfold150_test_results!$C:$C,"irregular",kfold150_test_results!$D:$D,"3",kfold150_test_results!$O:$O,"1")</f>
        <v>1.041900218653824</v>
      </c>
      <c r="E11" s="10">
        <f>AVERAGEIFS(kfold150_test_results!$N:$N,kfold150_test_results!$N:$N,"&lt;&gt;-1",kfold150_test_results!$A:$A,"1",kfold150_test_results!$C:$C,"irregular",kfold150_test_results!$D:$D,"3",kfold150_test_results!$O:$O,"1")</f>
        <v>0.73462994669144477</v>
      </c>
      <c r="F11" s="10">
        <f>AVERAGEIFS(kfold150_test_results!$M:$M,kfold150_test_results!$A:$A,"1",kfold150_test_results!$C:$C,"irregular",kfold150_test_results!$D:$D,"3",kfold150_test_results!$O:$O,"0")</f>
        <v>1.0566574958170782</v>
      </c>
      <c r="G11" s="11">
        <f>AVERAGEIFS(kfold150_test_results!$N:$N,kfold150_test_results!$N:$N,"&lt;&gt;-1",kfold150_test_results!$A:$A,"1",kfold150_test_results!$C:$C,"irregular",kfold150_test_results!$D:$D,"3",kfold150_test_results!$O:$O,"0")</f>
        <v>0.75366363889514565</v>
      </c>
      <c r="I11" s="16" t="s">
        <v>20</v>
      </c>
      <c r="J11" s="16">
        <v>3</v>
      </c>
      <c r="K11" s="2">
        <f>AVERAGE(D11,D20,D29,D38,D47)</f>
        <v>0.99884651150415205</v>
      </c>
      <c r="L11" s="2">
        <f>AVERAGE(E11,E20,E29,E38,E47)</f>
        <v>0.72985119049430591</v>
      </c>
      <c r="M11" s="2">
        <f>AVERAGE(F11,F20,F29,F38,F47)</f>
        <v>0.99165604511801464</v>
      </c>
      <c r="N11" s="2">
        <f>AVERAGE(G11,G20,G29,G38,G47)</f>
        <v>0.73082251839512113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AVERAGEIFS(kfold150_test_results!$M:$M,kfold150_test_results!$A:$A,"2",kfold150_test_results!$C:$C,"regular",kfold150_test_results!$D:$D,"1",kfold150_test_results!$O:$O,"1")</f>
        <v>1.0243858981432357</v>
      </c>
      <c r="E12" s="2">
        <f>AVERAGEIFS(kfold150_test_results!$N:$N,kfold150_test_results!$N:$N,"&lt;&gt;-1",kfold150_test_results!$A:$A,"2",kfold150_test_results!$C:$C,"regular",kfold150_test_results!$D:$D,"1",kfold150_test_results!$O:$O,"1")</f>
        <v>0.98062383322649749</v>
      </c>
      <c r="F12" s="2">
        <f>AVERAGEIFS(kfold150_test_results!$M:$M,kfold150_test_results!$A:$A,"2",kfold150_test_results!$C:$C,"regular",kfold150_test_results!$D:$D,"1",kfold150_test_results!$O:$O,"0")</f>
        <v>0.85438182985661637</v>
      </c>
      <c r="G12" s="7">
        <f>AVERAGEIFS(kfold150_test_results!$N:$N,kfold150_test_results!$N:$N,"&lt;&gt;-1",kfold150_test_results!$A:$A,"2",kfold150_test_results!$C:$C,"regular",kfold150_test_results!$D:$D,"1",kfold150_test_results!$O:$O,"0")</f>
        <v>0.96837892580307516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AVERAGEIFS(kfold150_test_results!$M:$M,kfold150_test_results!$A:$A,"2",kfold150_test_results!$C:$C,"regular",kfold150_test_results!$D:$D,"2",kfold150_test_results!$O:$O,"1")</f>
        <v>0.98397449898681366</v>
      </c>
      <c r="E13" s="2">
        <f>AVERAGEIFS(kfold150_test_results!$N:$N,kfold150_test_results!$N:$N,"&lt;&gt;-1",kfold150_test_results!$A:$A,"2",kfold150_test_results!$C:$C,"regular",kfold150_test_results!$D:$D,"2",kfold150_test_results!$O:$O,"1")</f>
        <v>0.97354872549795102</v>
      </c>
      <c r="F13" s="2">
        <f>AVERAGEIFS(kfold150_test_results!$M:$M,kfold150_test_results!$A:$A,"2",kfold150_test_results!$C:$C,"regular",kfold150_test_results!$D:$D,"2",kfold150_test_results!$O:$O,"0")</f>
        <v>0.67066792964527178</v>
      </c>
      <c r="G13" s="7">
        <f>AVERAGEIFS(kfold150_test_results!$N:$N,kfold150_test_results!$N:$N,"&lt;&gt;-1",kfold150_test_results!$A:$A,"2",kfold150_test_results!$C:$C,"regular",kfold150_test_results!$D:$D,"2",kfold150_test_results!$O:$O,"0")</f>
        <v>0.7266265449292284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AVERAGEIFS(kfold150_test_results!$M:$M,kfold150_test_results!$A:$A,"2",kfold150_test_results!$C:$C,"regular",kfold150_test_results!$D:$D,"3",kfold150_test_results!$O:$O,"1")</f>
        <v>1.001259070909357</v>
      </c>
      <c r="E14" s="2">
        <f>AVERAGEIFS(kfold150_test_results!$N:$N,kfold150_test_results!$N:$N,"&lt;&gt;-1",kfold150_test_results!$A:$A,"2",kfold150_test_results!$C:$C,"regular",kfold150_test_results!$D:$D,"3",kfold150_test_results!$O:$O,"1")</f>
        <v>0.99239644985699271</v>
      </c>
      <c r="F14" s="2">
        <f>AVERAGEIFS(kfold150_test_results!$M:$M,kfold150_test_results!$A:$A,"2",kfold150_test_results!$C:$C,"regular",kfold150_test_results!$D:$D,"3",kfold150_test_results!$O:$O,"0")</f>
        <v>1.0073284948296148</v>
      </c>
      <c r="G14" s="7">
        <f>AVERAGEIFS(kfold150_test_results!$N:$N,kfold150_test_results!$N:$N,"&lt;&gt;-1",kfold150_test_results!$A:$A,"2",kfold150_test_results!$C:$C,"regular",kfold150_test_results!$D:$D,"3",kfold150_test_results!$O:$O,"0")</f>
        <v>0.98947914026628625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AVERAGEIFS(kfold150_test_results!$M:$M,kfold150_test_results!$A:$A,"2",kfold150_test_results!$C:$C,"semiregular",kfold150_test_results!$D:$D,"1",kfold150_test_results!$O:$O,"1")</f>
        <v>0.9816567572734306</v>
      </c>
      <c r="E15" s="2">
        <f>AVERAGEIFS(kfold150_test_results!$N:$N,kfold150_test_results!$N:$N,"&lt;&gt;-1",kfold150_test_results!$A:$A,"2",kfold150_test_results!$C:$C,"semiregular",kfold150_test_results!$D:$D,"1",kfold150_test_results!$O:$O,"1")</f>
        <v>0.87861223211227413</v>
      </c>
      <c r="F15" s="2">
        <f>AVERAGEIFS(kfold150_test_results!$M:$M,kfold150_test_results!$A:$A,"2",kfold150_test_results!$C:$C,"semiregular",kfold150_test_results!$D:$D,"1",kfold150_test_results!$O:$O,"0")</f>
        <v>0.85033466396365653</v>
      </c>
      <c r="G15" s="7">
        <f>AVERAGEIFS(kfold150_test_results!$N:$N,kfold150_test_results!$N:$N,"&lt;&gt;-1",kfold150_test_results!$A:$A,"2",kfold150_test_results!$C:$C,"semiregular",kfold150_test_results!$D:$D,"1",kfold150_test_results!$O:$O,"0")</f>
        <v>0.76915088251293184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AVERAGEIFS(kfold150_test_results!$M:$M,kfold150_test_results!$A:$A,"2",kfold150_test_results!$C:$C,"semiregular",kfold150_test_results!$D:$D,"2",kfold150_test_results!$O:$O,"1")</f>
        <v>0.99815069603185691</v>
      </c>
      <c r="E16" s="2">
        <f>AVERAGEIFS(kfold150_test_results!$N:$N,kfold150_test_results!$N:$N,"&lt;&gt;-1",kfold150_test_results!$A:$A,"2",kfold150_test_results!$C:$C,"semiregular",kfold150_test_results!$D:$D,"2",kfold150_test_results!$O:$O,"1")</f>
        <v>0.89773506290115934</v>
      </c>
      <c r="F16" s="2">
        <f>AVERAGEIFS(kfold150_test_results!$M:$M,kfold150_test_results!$A:$A,"2",kfold150_test_results!$C:$C,"semiregular",kfold150_test_results!$D:$D,"2",kfold150_test_results!$O:$O,"0")</f>
        <v>0.97356084776380625</v>
      </c>
      <c r="G16" s="7">
        <f>AVERAGEIFS(kfold150_test_results!$N:$N,kfold150_test_results!$N:$N,"&lt;&gt;-1",kfold150_test_results!$A:$A,"2",kfold150_test_results!$C:$C,"semiregular",kfold150_test_results!$D:$D,"2",kfold150_test_results!$O:$O,"0")</f>
        <v>0.87277460582192257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AVERAGEIFS(kfold150_test_results!$M:$M,kfold150_test_results!$A:$A,"2",kfold150_test_results!$C:$C,"semiregular",kfold150_test_results!$D:$D,"3",kfold150_test_results!$O:$O,"1")</f>
        <v>0.99460682018761915</v>
      </c>
      <c r="E17" s="2">
        <f>AVERAGEIFS(kfold150_test_results!$N:$N,kfold150_test_results!$N:$N,"&lt;&gt;-1",kfold150_test_results!$A:$A,"2",kfold150_test_results!$C:$C,"semiregular",kfold150_test_results!$D:$D,"3",kfold150_test_results!$O:$O,"1")</f>
        <v>0.90059572269886079</v>
      </c>
      <c r="F17" s="2">
        <f>AVERAGEIFS(kfold150_test_results!$M:$M,kfold150_test_results!$A:$A,"2",kfold150_test_results!$C:$C,"semiregular",kfold150_test_results!$D:$D,"3",kfold150_test_results!$O:$O,"0")</f>
        <v>0.98786732127148713</v>
      </c>
      <c r="G17" s="7">
        <f>AVERAGEIFS(kfold150_test_results!$N:$N,kfold150_test_results!$N:$N,"&lt;&gt;-1",kfold150_test_results!$A:$A,"2",kfold150_test_results!$C:$C,"semiregular",kfold150_test_results!$D:$D,"3",kfold150_test_results!$O:$O,"0")</f>
        <v>0.89034503605462822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AVERAGEIFS(kfold150_test_results!$M:$M,kfold150_test_results!$A:$A,"2",kfold150_test_results!$C:$C,"irregular",kfold150_test_results!$D:$D,"1",kfold150_test_results!$O:$O,"1")</f>
        <v>0.97224963619769722</v>
      </c>
      <c r="E18" s="2">
        <f>AVERAGEIFS(kfold150_test_results!$N:$N,kfold150_test_results!$N:$N,"&lt;&gt;-1",kfold150_test_results!$A:$A,"2",kfold150_test_results!$C:$C,"irregular",kfold150_test_results!$D:$D,"1",kfold150_test_results!$O:$O,"1")</f>
        <v>0.62946630821210747</v>
      </c>
      <c r="F18" s="2">
        <f>AVERAGEIFS(kfold150_test_results!$M:$M,kfold150_test_results!$A:$A,"2",kfold150_test_results!$C:$C,"irregular",kfold150_test_results!$D:$D,"1",kfold150_test_results!$O:$O,"0")</f>
        <v>0.96686233868909721</v>
      </c>
      <c r="G18" s="7">
        <f>AVERAGEIFS(kfold150_test_results!$N:$N,kfold150_test_results!$N:$N,"&lt;&gt;-1",kfold150_test_results!$A:$A,"2",kfold150_test_results!$C:$C,"irregular",kfold150_test_results!$D:$D,"1",kfold150_test_results!$O:$O,"0")</f>
        <v>0.59853095577483939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AVERAGEIFS(kfold150_test_results!$M:$M,kfold150_test_results!$A:$A,"2",kfold150_test_results!$C:$C,"irregular",kfold150_test_results!$D:$D,"2",kfold150_test_results!$O:$O,"1")</f>
        <v>0.96478888315798894</v>
      </c>
      <c r="E19" s="2">
        <f>AVERAGEIFS(kfold150_test_results!$N:$N,kfold150_test_results!$N:$N,"&lt;&gt;-1",kfold150_test_results!$A:$A,"2",kfold150_test_results!$C:$C,"irregular",kfold150_test_results!$D:$D,"2",kfold150_test_results!$O:$O,"1")</f>
        <v>0.71600022626308391</v>
      </c>
      <c r="F19" s="2">
        <f>AVERAGEIFS(kfold150_test_results!$M:$M,kfold150_test_results!$A:$A,"2",kfold150_test_results!$C:$C,"irregular",kfold150_test_results!$D:$D,"2",kfold150_test_results!$O:$O,"0")</f>
        <v>0.9375881991664482</v>
      </c>
      <c r="G19" s="7">
        <f>AVERAGEIFS(kfold150_test_results!$N:$N,kfold150_test_results!$N:$N,"&lt;&gt;-1",kfold150_test_results!$A:$A,"2",kfold150_test_results!$C:$C,"irregular",kfold150_test_results!$D:$D,"2",kfold150_test_results!$O:$O,"0")</f>
        <v>0.71892848154191114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AVERAGEIFS(kfold150_test_results!$M:$M,kfold150_test_results!$A:$A,"2",kfold150_test_results!$C:$C,"irregular",kfold150_test_results!$D:$D,"3",kfold150_test_results!$O:$O,"1")</f>
        <v>0.99614967530184495</v>
      </c>
      <c r="E20" s="10">
        <f>AVERAGEIFS(kfold150_test_results!$N:$N,kfold150_test_results!$N:$N,"&lt;&gt;-1",kfold150_test_results!$A:$A,"2",kfold150_test_results!$C:$C,"irregular",kfold150_test_results!$D:$D,"3",kfold150_test_results!$O:$O,"1")</f>
        <v>0.73512143141311304</v>
      </c>
      <c r="F20" s="10">
        <f>AVERAGEIFS(kfold150_test_results!$M:$M,kfold150_test_results!$A:$A,"2",kfold150_test_results!$C:$C,"irregular",kfold150_test_results!$D:$D,"3",kfold150_test_results!$O:$O,"0")</f>
        <v>0.95250505665863094</v>
      </c>
      <c r="G20" s="11">
        <f>AVERAGEIFS(kfold150_test_results!$N:$N,kfold150_test_results!$N:$N,"&lt;&gt;-1",kfold150_test_results!$A:$A,"2",kfold150_test_results!$C:$C,"irregular",kfold150_test_results!$D:$D,"3",kfold150_test_results!$O:$O,"0")</f>
        <v>0.72807967906384097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AVERAGEIFS(kfold150_test_results!$M:$M,kfold150_test_results!$A:$A,"3",kfold150_test_results!$C:$C,"regular",kfold150_test_results!$D:$D,"1",kfold150_test_results!$O:$O,"1")</f>
        <v>0.99007537620350305</v>
      </c>
      <c r="E21" s="14">
        <f>AVERAGEIFS(kfold150_test_results!$N:$N,kfold150_test_results!$N:$N,"&lt;&gt;-1",kfold150_test_results!$A:$A,"3",kfold150_test_results!$C:$C,"regular",kfold150_test_results!$D:$D,"1",kfold150_test_results!$O:$O,"1")</f>
        <v>0.97812106726891612</v>
      </c>
      <c r="F21" s="14">
        <f>AVERAGEIFS(kfold150_test_results!$M:$M,kfold150_test_results!$A:$A,"3",kfold150_test_results!$C:$C,"regular",kfold150_test_results!$D:$D,"1",kfold150_test_results!$O:$O,"0")</f>
        <v>0.61632765160618153</v>
      </c>
      <c r="G21" s="15">
        <f>AVERAGEIFS(kfold150_test_results!$N:$N,kfold150_test_results!$N:$N,"&lt;&gt;-1",kfold150_test_results!$A:$A,"3",kfold150_test_results!$C:$C,"regular",kfold150_test_results!$D:$D,"1",kfold150_test_results!$O:$O,"0")</f>
        <v>0.76580889466445456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AVERAGEIFS(kfold150_test_results!$M:$M,kfold150_test_results!$A:$A,"3",kfold150_test_results!$C:$C,"regular",kfold150_test_results!$D:$D,"2",kfold150_test_results!$O:$O,"1")</f>
        <v>1.0015031292103924</v>
      </c>
      <c r="E22" s="2">
        <f>AVERAGEIFS(kfold150_test_results!$N:$N,kfold150_test_results!$N:$N,"&lt;&gt;-1",kfold150_test_results!$A:$A,"3",kfold150_test_results!$C:$C,"regular",kfold150_test_results!$D:$D,"2",kfold150_test_results!$O:$O,"1")</f>
        <v>0.98307397748724845</v>
      </c>
      <c r="F22" s="2">
        <f>AVERAGEIFS(kfold150_test_results!$M:$M,kfold150_test_results!$A:$A,"3",kfold150_test_results!$C:$C,"regular",kfold150_test_results!$D:$D,"2",kfold150_test_results!$O:$O,"0")</f>
        <v>0.99790790322636591</v>
      </c>
      <c r="G22" s="7">
        <f>AVERAGEIFS(kfold150_test_results!$N:$N,kfold150_test_results!$N:$N,"&lt;&gt;-1",kfold150_test_results!$A:$A,"3",kfold150_test_results!$C:$C,"regular",kfold150_test_results!$D:$D,"2",kfold150_test_results!$O:$O,"0")</f>
        <v>0.96434154867282029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AVERAGEIFS(kfold150_test_results!$M:$M,kfold150_test_results!$A:$A,"3",kfold150_test_results!$C:$C,"regular",kfold150_test_results!$D:$D,"3",kfold150_test_results!$O:$O,"1")</f>
        <v>0.99728398339779278</v>
      </c>
      <c r="E23" s="2">
        <f>AVERAGEIFS(kfold150_test_results!$N:$N,kfold150_test_results!$N:$N,"&lt;&gt;-1",kfold150_test_results!$A:$A,"3",kfold150_test_results!$C:$C,"regular",kfold150_test_results!$D:$D,"3",kfold150_test_results!$O:$O,"1")</f>
        <v>0.98981910803958861</v>
      </c>
      <c r="F23" s="2">
        <f>AVERAGEIFS(kfold150_test_results!$M:$M,kfold150_test_results!$A:$A,"3",kfold150_test_results!$C:$C,"regular",kfold150_test_results!$D:$D,"3",kfold150_test_results!$O:$O,"0")</f>
        <v>1.0136428346654147</v>
      </c>
      <c r="G23" s="7">
        <f>AVERAGEIFS(kfold150_test_results!$N:$N,kfold150_test_results!$N:$N,"&lt;&gt;-1",kfold150_test_results!$A:$A,"3",kfold150_test_results!$C:$C,"regular",kfold150_test_results!$D:$D,"3",kfold150_test_results!$O:$O,"0")</f>
        <v>0.9768929200342602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AVERAGEIFS(kfold150_test_results!$M:$M,kfold150_test_results!$A:$A,"3",kfold150_test_results!$C:$C,"semiregular",kfold150_test_results!$D:$D,"1",kfold150_test_results!$O:$O,"1")</f>
        <v>1.0446146143704576</v>
      </c>
      <c r="E24" s="2">
        <f>AVERAGEIFS(kfold150_test_results!$N:$N,kfold150_test_results!$N:$N,"&lt;&gt;-1",kfold150_test_results!$A:$A,"3",kfold150_test_results!$C:$C,"semiregular",kfold150_test_results!$D:$D,"1",kfold150_test_results!$O:$O,"1")</f>
        <v>0.89069071997397387</v>
      </c>
      <c r="F24" s="2">
        <f>AVERAGEIFS(kfold150_test_results!$M:$M,kfold150_test_results!$A:$A,"3",kfold150_test_results!$C:$C,"semiregular",kfold150_test_results!$D:$D,"1",kfold150_test_results!$O:$O,"0")</f>
        <v>0.87769860340511541</v>
      </c>
      <c r="G24" s="7">
        <f>AVERAGEIFS(kfold150_test_results!$N:$N,kfold150_test_results!$N:$N,"&lt;&gt;-1",kfold150_test_results!$A:$A,"3",kfold150_test_results!$C:$C,"semiregular",kfold150_test_results!$D:$D,"1",kfold150_test_results!$O:$O,"0")</f>
        <v>0.81478524320595047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AVERAGEIFS(kfold150_test_results!$M:$M,kfold150_test_results!$A:$A,"3",kfold150_test_results!$C:$C,"semiregular",kfold150_test_results!$D:$D,"2",kfold150_test_results!$O:$O,"1")</f>
        <v>0.99049521911289606</v>
      </c>
      <c r="E25" s="2">
        <f>AVERAGEIFS(kfold150_test_results!$N:$N,kfold150_test_results!$N:$N,"&lt;&gt;-1",kfold150_test_results!$A:$A,"3",kfold150_test_results!$C:$C,"semiregular",kfold150_test_results!$D:$D,"2",kfold150_test_results!$O:$O,"1")</f>
        <v>0.88959346068168099</v>
      </c>
      <c r="F25" s="2">
        <f>AVERAGEIFS(kfold150_test_results!$M:$M,kfold150_test_results!$A:$A,"3",kfold150_test_results!$C:$C,"semiregular",kfold150_test_results!$D:$D,"2",kfold150_test_results!$O:$O,"0")</f>
        <v>0.99169363189638071</v>
      </c>
      <c r="G25" s="7">
        <f>AVERAGEIFS(kfold150_test_results!$N:$N,kfold150_test_results!$N:$N,"&lt;&gt;-1",kfold150_test_results!$A:$A,"3",kfold150_test_results!$C:$C,"semiregular",kfold150_test_results!$D:$D,"2",kfold150_test_results!$O:$O,"0")</f>
        <v>0.90148266045857817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AVERAGEIFS(kfold150_test_results!$M:$M,kfold150_test_results!$A:$A,"3",kfold150_test_results!$C:$C,"semiregular",kfold150_test_results!$D:$D,"3",kfold150_test_results!$O:$O,"1")</f>
        <v>1.0243372923716083</v>
      </c>
      <c r="E26" s="2">
        <f>AVERAGEIFS(kfold150_test_results!$N:$N,kfold150_test_results!$N:$N,"&lt;&gt;-1",kfold150_test_results!$A:$A,"3",kfold150_test_results!$C:$C,"semiregular",kfold150_test_results!$D:$D,"3",kfold150_test_results!$O:$O,"1")</f>
        <v>0.90206270839023606</v>
      </c>
      <c r="F26" s="2">
        <f>AVERAGEIFS(kfold150_test_results!$M:$M,kfold150_test_results!$A:$A,"3",kfold150_test_results!$C:$C,"semiregular",kfold150_test_results!$D:$D,"3",kfold150_test_results!$O:$O,"0")</f>
        <v>0.99929500138036464</v>
      </c>
      <c r="G26" s="7">
        <f>AVERAGEIFS(kfold150_test_results!$N:$N,kfold150_test_results!$N:$N,"&lt;&gt;-1",kfold150_test_results!$A:$A,"3",kfold150_test_results!$C:$C,"semiregular",kfold150_test_results!$D:$D,"3",kfold150_test_results!$O:$O,"0")</f>
        <v>0.90962377901694558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AVERAGEIFS(kfold150_test_results!$M:$M,kfold150_test_results!$A:$A,"3",kfold150_test_results!$C:$C,"irregular",kfold150_test_results!$D:$D,"1",kfold150_test_results!$O:$O,"1")</f>
        <v>0.94345939565138837</v>
      </c>
      <c r="E27" s="2">
        <f>AVERAGEIFS(kfold150_test_results!$N:$N,kfold150_test_results!$N:$N,"&lt;&gt;-1",kfold150_test_results!$A:$A,"3",kfold150_test_results!$C:$C,"irregular",kfold150_test_results!$D:$D,"1",kfold150_test_results!$O:$O,"1")</f>
        <v>0.64678365753043854</v>
      </c>
      <c r="F27" s="2">
        <f>AVERAGEIFS(kfold150_test_results!$M:$M,kfold150_test_results!$A:$A,"3",kfold150_test_results!$C:$C,"irregular",kfold150_test_results!$D:$D,"1",kfold150_test_results!$O:$O,"0")</f>
        <v>0.8079717280355293</v>
      </c>
      <c r="G27" s="7">
        <f>AVERAGEIFS(kfold150_test_results!$N:$N,kfold150_test_results!$N:$N,"&lt;&gt;-1",kfold150_test_results!$A:$A,"3",kfold150_test_results!$C:$C,"irregular",kfold150_test_results!$D:$D,"1",kfold150_test_results!$O:$O,"0")</f>
        <v>0.4845941500924888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AVERAGEIFS(kfold150_test_results!$M:$M,kfold150_test_results!$A:$A,"3",kfold150_test_results!$C:$C,"irregular",kfold150_test_results!$D:$D,"2",kfold150_test_results!$O:$O,"1")</f>
        <v>0.97754742993587929</v>
      </c>
      <c r="E28" s="2">
        <f>AVERAGEIFS(kfold150_test_results!$N:$N,kfold150_test_results!$N:$N,"&lt;&gt;-1",kfold150_test_results!$A:$A,"3",kfold150_test_results!$C:$C,"irregular",kfold150_test_results!$D:$D,"2",kfold150_test_results!$O:$O,"1")</f>
        <v>0.71463628978374494</v>
      </c>
      <c r="F28" s="2">
        <f>AVERAGEIFS(kfold150_test_results!$M:$M,kfold150_test_results!$A:$A,"3",kfold150_test_results!$C:$C,"irregular",kfold150_test_results!$D:$D,"2",kfold150_test_results!$O:$O,"0")</f>
        <v>1.0593734962280348</v>
      </c>
      <c r="G28" s="7">
        <f>AVERAGEIFS(kfold150_test_results!$N:$N,kfold150_test_results!$N:$N,"&lt;&gt;-1",kfold150_test_results!$A:$A,"3",kfold150_test_results!$C:$C,"irregular",kfold150_test_results!$D:$D,"2",kfold150_test_results!$O:$O,"0")</f>
        <v>0.7247521725856837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AVERAGEIFS(kfold150_test_results!$M:$M,kfold150_test_results!$A:$A,"3",kfold150_test_results!$C:$C,"irregular",kfold150_test_results!$D:$D,"3",kfold150_test_results!$O:$O,"1")</f>
        <v>0.96899863822956489</v>
      </c>
      <c r="E29" s="10">
        <f>AVERAGEIFS(kfold150_test_results!$N:$N,kfold150_test_results!$N:$N,"&lt;&gt;-1",kfold150_test_results!$A:$A,"3",kfold150_test_results!$C:$C,"irregular",kfold150_test_results!$D:$D,"3",kfold150_test_results!$O:$O,"1")</f>
        <v>0.71680080959286674</v>
      </c>
      <c r="F29" s="10">
        <f>AVERAGEIFS(kfold150_test_results!$M:$M,kfold150_test_results!$A:$A,"3",kfold150_test_results!$C:$C,"irregular",kfold150_test_results!$D:$D,"3",kfold150_test_results!$O:$O,"0")</f>
        <v>0.97040232310191732</v>
      </c>
      <c r="G29" s="11">
        <f>AVERAGEIFS(kfold150_test_results!$N:$N,kfold150_test_results!$N:$N,"&lt;&gt;-1",kfold150_test_results!$A:$A,"3",kfold150_test_results!$C:$C,"irregular",kfold150_test_results!$D:$D,"3",kfold150_test_results!$O:$O,"0")</f>
        <v>0.75560632124901816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AVERAGEIFS(kfold150_test_results!$M:$M,kfold150_test_results!$A:$A,"4",kfold150_test_results!$C:$C,"regular",kfold150_test_results!$D:$D,"1",kfold150_test_results!$O:$O,"1")</f>
        <v>1.0005419354942593</v>
      </c>
      <c r="E30" s="14">
        <f>AVERAGEIFS(kfold150_test_results!$N:$N,kfold150_test_results!$N:$N,"&lt;&gt;-1",kfold150_test_results!$A:$A,"4",kfold150_test_results!$C:$C,"regular",kfold150_test_results!$D:$D,"1",kfold150_test_results!$O:$O,"1")</f>
        <v>0.98270803159673059</v>
      </c>
      <c r="F30" s="14">
        <f>AVERAGEIFS(kfold150_test_results!$M:$M,kfold150_test_results!$A:$A,"4",kfold150_test_results!$C:$C,"regular",kfold150_test_results!$D:$D,"1",kfold150_test_results!$O:$O,"0")</f>
        <v>1.0265168261421296</v>
      </c>
      <c r="G30" s="15">
        <f>AVERAGEIFS(kfold150_test_results!$N:$N,kfold150_test_results!$N:$N,"&lt;&gt;-1",kfold150_test_results!$A:$A,"4",kfold150_test_results!$C:$C,"regular",kfold150_test_results!$D:$D,"1",kfold150_test_results!$O:$O,"0")</f>
        <v>0.96126623006810619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AVERAGEIFS(kfold150_test_results!$M:$M,kfold150_test_results!$A:$A,"4",kfold150_test_results!$C:$C,"regular",kfold150_test_results!$D:$D,"2",kfold150_test_results!$O:$O,"1")</f>
        <v>0.99907523497674255</v>
      </c>
      <c r="E31" s="2">
        <f>AVERAGEIFS(kfold150_test_results!$N:$N,kfold150_test_results!$N:$N,"&lt;&gt;-1",kfold150_test_results!$A:$A,"4",kfold150_test_results!$C:$C,"regular",kfold150_test_results!$D:$D,"2",kfold150_test_results!$O:$O,"1")</f>
        <v>0.9800722136781389</v>
      </c>
      <c r="F31" s="2">
        <f>AVERAGEIFS(kfold150_test_results!$M:$M,kfold150_test_results!$A:$A,"4",kfold150_test_results!$C:$C,"regular",kfold150_test_results!$D:$D,"2",kfold150_test_results!$O:$O,"0")</f>
        <v>1.0077413484324282</v>
      </c>
      <c r="G31" s="7">
        <f>AVERAGEIFS(kfold150_test_results!$N:$N,kfold150_test_results!$N:$N,"&lt;&gt;-1",kfold150_test_results!$A:$A,"4",kfold150_test_results!$C:$C,"regular",kfold150_test_results!$D:$D,"2",kfold150_test_results!$O:$O,"0")</f>
        <v>0.94023866973584858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AVERAGEIFS(kfold150_test_results!$M:$M,kfold150_test_results!$A:$A,"4",kfold150_test_results!$C:$C,"regular",kfold150_test_results!$D:$D,"3",kfold150_test_results!$O:$O,"1")</f>
        <v>0.99835709509472592</v>
      </c>
      <c r="E32" s="2">
        <f>AVERAGEIFS(kfold150_test_results!$N:$N,kfold150_test_results!$N:$N,"&lt;&gt;-1",kfold150_test_results!$A:$A,"4",kfold150_test_results!$C:$C,"regular",kfold150_test_results!$D:$D,"3",kfold150_test_results!$O:$O,"1")</f>
        <v>0.99337838390003397</v>
      </c>
      <c r="F32" s="2">
        <f>AVERAGEIFS(kfold150_test_results!$M:$M,kfold150_test_results!$A:$A,"4",kfold150_test_results!$C:$C,"regular",kfold150_test_results!$D:$D,"3",kfold150_test_results!$O:$O,"0")</f>
        <v>0.98369933698724132</v>
      </c>
      <c r="G32" s="7">
        <f>AVERAGEIFS(kfold150_test_results!$N:$N,kfold150_test_results!$N:$N,"&lt;&gt;-1",kfold150_test_results!$A:$A,"4",kfold150_test_results!$C:$C,"regular",kfold150_test_results!$D:$D,"3",kfold150_test_results!$O:$O,"0")</f>
        <v>0.98550309247617562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AVERAGEIFS(kfold150_test_results!$M:$M,kfold150_test_results!$A:$A,"4",kfold150_test_results!$C:$C,"semiregular",kfold150_test_results!$D:$D,"1",kfold150_test_results!$O:$O,"1")</f>
        <v>1.0177317433945303</v>
      </c>
      <c r="E33" s="2">
        <f>AVERAGEIFS(kfold150_test_results!$N:$N,kfold150_test_results!$N:$N,"&lt;&gt;-1",kfold150_test_results!$A:$A,"4",kfold150_test_results!$C:$C,"semiregular",kfold150_test_results!$D:$D,"1",kfold150_test_results!$O:$O,"1")</f>
        <v>0.89249112855617263</v>
      </c>
      <c r="F33" s="2">
        <f>AVERAGEIFS(kfold150_test_results!$M:$M,kfold150_test_results!$A:$A,"4",kfold150_test_results!$C:$C,"semiregular",kfold150_test_results!$D:$D,"1",kfold150_test_results!$O:$O,"0")</f>
        <v>1.0342877985043497</v>
      </c>
      <c r="G33" s="7">
        <f>AVERAGEIFS(kfold150_test_results!$N:$N,kfold150_test_results!$N:$N,"&lt;&gt;-1",kfold150_test_results!$A:$A,"4",kfold150_test_results!$C:$C,"semiregular",kfold150_test_results!$D:$D,"1",kfold150_test_results!$O:$O,"0")</f>
        <v>0.87522337572280362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AVERAGEIFS(kfold150_test_results!$M:$M,kfold150_test_results!$A:$A,"4",kfold150_test_results!$C:$C,"semiregular",kfold150_test_results!$D:$D,"2",kfold150_test_results!$O:$O,"1")</f>
        <v>0.99502884212954179</v>
      </c>
      <c r="E34" s="2">
        <f>AVERAGEIFS(kfold150_test_results!$N:$N,kfold150_test_results!$N:$N,"&lt;&gt;-1",kfold150_test_results!$A:$A,"4",kfold150_test_results!$C:$C,"semiregular",kfold150_test_results!$D:$D,"2",kfold150_test_results!$O:$O,"1")</f>
        <v>0.8969338776543414</v>
      </c>
      <c r="F34" s="2">
        <f>AVERAGEIFS(kfold150_test_results!$M:$M,kfold150_test_results!$A:$A,"4",kfold150_test_results!$C:$C,"semiregular",kfold150_test_results!$D:$D,"2",kfold150_test_results!$O:$O,"0")</f>
        <v>0.95736037908586313</v>
      </c>
      <c r="G34" s="7">
        <f>AVERAGEIFS(kfold150_test_results!$N:$N,kfold150_test_results!$N:$N,"&lt;&gt;-1",kfold150_test_results!$A:$A,"4",kfold150_test_results!$C:$C,"semiregular",kfold150_test_results!$D:$D,"2",kfold150_test_results!$O:$O,"0")</f>
        <v>0.86112225286218924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AVERAGEIFS(kfold150_test_results!$M:$M,kfold150_test_results!$A:$A,"4",kfold150_test_results!$C:$C,"semiregular",kfold150_test_results!$D:$D,"3",kfold150_test_results!$O:$O,"1")</f>
        <v>0.99591160782064803</v>
      </c>
      <c r="E35" s="2">
        <f>AVERAGEIFS(kfold150_test_results!$N:$N,kfold150_test_results!$N:$N,"&lt;&gt;-1",kfold150_test_results!$A:$A,"4",kfold150_test_results!$C:$C,"semiregular",kfold150_test_results!$D:$D,"3",kfold150_test_results!$O:$O,"1")</f>
        <v>0.90201891479182483</v>
      </c>
      <c r="F35" s="2">
        <f>AVERAGEIFS(kfold150_test_results!$M:$M,kfold150_test_results!$A:$A,"4",kfold150_test_results!$C:$C,"semiregular",kfold150_test_results!$D:$D,"3",kfold150_test_results!$O:$O,"0")</f>
        <v>1.0024036398965954</v>
      </c>
      <c r="G35" s="7">
        <f>AVERAGEIFS(kfold150_test_results!$N:$N,kfold150_test_results!$N:$N,"&lt;&gt;-1",kfold150_test_results!$A:$A,"4",kfold150_test_results!$C:$C,"semiregular",kfold150_test_results!$D:$D,"3",kfold150_test_results!$O:$O,"0")</f>
        <v>0.8851975288006505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AVERAGEIFS(kfold150_test_results!$M:$M,kfold150_test_results!$A:$A,"4",kfold150_test_results!$C:$C,"irregular",kfold150_test_results!$D:$D,"1",kfold150_test_results!$O:$O,"1")</f>
        <v>0.99820954354968672</v>
      </c>
      <c r="E36" s="2">
        <f>AVERAGEIFS(kfold150_test_results!$N:$N,kfold150_test_results!$N:$N,"&lt;&gt;-1",kfold150_test_results!$A:$A,"4",kfold150_test_results!$C:$C,"irregular",kfold150_test_results!$D:$D,"1",kfold150_test_results!$O:$O,"1")</f>
        <v>0.66341403264660326</v>
      </c>
      <c r="F36" s="2">
        <f>AVERAGEIFS(kfold150_test_results!$M:$M,kfold150_test_results!$A:$A,"4",kfold150_test_results!$C:$C,"irregular",kfold150_test_results!$D:$D,"1",kfold150_test_results!$O:$O,"0")</f>
        <v>1.0520210153337064</v>
      </c>
      <c r="G36" s="7">
        <f>AVERAGEIFS(kfold150_test_results!$N:$N,kfold150_test_results!$N:$N,"&lt;&gt;-1",kfold150_test_results!$A:$A,"4",kfold150_test_results!$C:$C,"irregular",kfold150_test_results!$D:$D,"1",kfold150_test_results!$O:$O,"0")</f>
        <v>0.61948161297743087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AVERAGEIFS(kfold150_test_results!$M:$M,kfold150_test_results!$A:$A,"4",kfold150_test_results!$C:$C,"irregular",kfold150_test_results!$D:$D,"2",kfold150_test_results!$O:$O,"1")</f>
        <v>0.97494108098019705</v>
      </c>
      <c r="E37" s="2">
        <f>AVERAGEIFS(kfold150_test_results!$N:$N,kfold150_test_results!$N:$N,"&lt;&gt;-1",kfold150_test_results!$A:$A,"4",kfold150_test_results!$C:$C,"irregular",kfold150_test_results!$D:$D,"2",kfold150_test_results!$O:$O,"1")</f>
        <v>0.71173388785596403</v>
      </c>
      <c r="F37" s="2">
        <f>AVERAGEIFS(kfold150_test_results!$M:$M,kfold150_test_results!$A:$A,"4",kfold150_test_results!$C:$C,"irregular",kfold150_test_results!$D:$D,"2",kfold150_test_results!$O:$O,"0")</f>
        <v>0.83295689845888832</v>
      </c>
      <c r="G37" s="7">
        <f>AVERAGEIFS(kfold150_test_results!$N:$N,kfold150_test_results!$N:$N,"&lt;&gt;-1",kfold150_test_results!$A:$A,"4",kfold150_test_results!$C:$C,"irregular",kfold150_test_results!$D:$D,"2",kfold150_test_results!$O:$O,"0")</f>
        <v>0.64153865293464685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AVERAGEIFS(kfold150_test_results!$M:$M,kfold150_test_results!$A:$A,"4",kfold150_test_results!$C:$C,"irregular",kfold150_test_results!$D:$D,"3",kfold150_test_results!$O:$O,"1")</f>
        <v>1.0127251505351125</v>
      </c>
      <c r="E38" s="10">
        <f>AVERAGEIFS(kfold150_test_results!$N:$N,kfold150_test_results!$N:$N,"&lt;&gt;-1",kfold150_test_results!$A:$A,"4",kfold150_test_results!$C:$C,"irregular",kfold150_test_results!$D:$D,"3",kfold150_test_results!$O:$O,"1")</f>
        <v>0.73254433980743194</v>
      </c>
      <c r="F38" s="10">
        <f>AVERAGEIFS(kfold150_test_results!$M:$M,kfold150_test_results!$A:$A,"4",kfold150_test_results!$C:$C,"irregular",kfold150_test_results!$D:$D,"3",kfold150_test_results!$O:$O,"0")</f>
        <v>0.98295138118225189</v>
      </c>
      <c r="G38" s="11">
        <f>AVERAGEIFS(kfold150_test_results!$N:$N,kfold150_test_results!$N:$N,"&lt;&gt;-1",kfold150_test_results!$A:$A,"4",kfold150_test_results!$C:$C,"irregular",kfold150_test_results!$D:$D,"3",kfold150_test_results!$O:$O,"0")</f>
        <v>0.73627451287838086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AVERAGEIFS(kfold150_test_results!$M:$M,kfold150_test_results!$A:$A,"5",kfold150_test_results!$C:$C,"regular",kfold150_test_results!$D:$D,"1",kfold150_test_results!$O:$O,"1")</f>
        <v>1.0090745925277356</v>
      </c>
      <c r="E39" s="14">
        <f>AVERAGEIFS(kfold150_test_results!$N:$N,kfold150_test_results!$N:$N,"&lt;&gt;-1",kfold150_test_results!$A:$A,"5",kfold150_test_results!$C:$C,"regular",kfold150_test_results!$D:$D,"1",kfold150_test_results!$O:$O,"1")</f>
        <v>0.98766883339714673</v>
      </c>
      <c r="F39" s="14">
        <f>AVERAGEIFS(kfold150_test_results!$M:$M,kfold150_test_results!$A:$A,"5",kfold150_test_results!$C:$C,"regular",kfold150_test_results!$D:$D,"1",kfold150_test_results!$O:$O,"0")</f>
        <v>0.99384039379716371</v>
      </c>
      <c r="G39" s="15">
        <f>AVERAGEIFS(kfold150_test_results!$N:$N,kfold150_test_results!$N:$N,"&lt;&gt;-1",kfold150_test_results!$A:$A,"5",kfold150_test_results!$C:$C,"regular",kfold150_test_results!$D:$D,"1",kfold150_test_results!$O:$O,"0")</f>
        <v>0.97620453279706698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AVERAGEIFS(kfold150_test_results!$M:$M,kfold150_test_results!$A:$A,"5",kfold150_test_results!$C:$C,"regular",kfold150_test_results!$D:$D,"2",kfold150_test_results!$O:$O,"1")</f>
        <v>0.99453712341496525</v>
      </c>
      <c r="E40" s="2">
        <f>AVERAGEIFS(kfold150_test_results!$N:$N,kfold150_test_results!$N:$N,"&lt;&gt;-1",kfold150_test_results!$A:$A,"5",kfold150_test_results!$C:$C,"regular",kfold150_test_results!$D:$D,"2",kfold150_test_results!$O:$O,"1")</f>
        <v>0.98290670766975652</v>
      </c>
      <c r="F40" s="2">
        <f>AVERAGEIFS(kfold150_test_results!$M:$M,kfold150_test_results!$A:$A,"5",kfold150_test_results!$C:$C,"regular",kfold150_test_results!$D:$D,"2",kfold150_test_results!$O:$O,"0")</f>
        <v>0.93990157412188313</v>
      </c>
      <c r="G40" s="7">
        <f>AVERAGEIFS(kfold150_test_results!$N:$N,kfold150_test_results!$N:$N,"&lt;&gt;-1",kfold150_test_results!$A:$A,"5",kfold150_test_results!$C:$C,"regular",kfold150_test_results!$D:$D,"2",kfold150_test_results!$O:$O,"0")</f>
        <v>0.95673126060411684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AVERAGEIFS(kfold150_test_results!$M:$M,kfold150_test_results!$A:$A,"5",kfold150_test_results!$C:$C,"regular",kfold150_test_results!$D:$D,"3",kfold150_test_results!$O:$O,"1")</f>
        <v>0.99862777219651988</v>
      </c>
      <c r="E41" s="2">
        <f>AVERAGEIFS(kfold150_test_results!$N:$N,kfold150_test_results!$N:$N,"&lt;&gt;-1",kfold150_test_results!$A:$A,"5",kfold150_test_results!$C:$C,"regular",kfold150_test_results!$D:$D,"3",kfold150_test_results!$O:$O,"1")</f>
        <v>0.99255279356139836</v>
      </c>
      <c r="F41" s="2">
        <f>AVERAGEIFS(kfold150_test_results!$M:$M,kfold150_test_results!$A:$A,"5",kfold150_test_results!$C:$C,"regular",kfold150_test_results!$D:$D,"3",kfold150_test_results!$O:$O,"0")</f>
        <v>0.97377897001346569</v>
      </c>
      <c r="G41" s="7">
        <f>AVERAGEIFS(kfold150_test_results!$N:$N,kfold150_test_results!$N:$N,"&lt;&gt;-1",kfold150_test_results!$A:$A,"5",kfold150_test_results!$C:$C,"regular",kfold150_test_results!$D:$D,"3",kfold150_test_results!$O:$O,"0")</f>
        <v>0.96798173416956101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AVERAGEIFS(kfold150_test_results!$M:$M,kfold150_test_results!$A:$A,"5",kfold150_test_results!$C:$C,"semiregular",kfold150_test_results!$D:$D,"1",kfold150_test_results!$O:$O,"1")</f>
        <v>0.99978043903689862</v>
      </c>
      <c r="E42" s="2">
        <f>AVERAGEIFS(kfold150_test_results!$N:$N,kfold150_test_results!$N:$N,"&lt;&gt;-1",kfold150_test_results!$A:$A,"5",kfold150_test_results!$C:$C,"semiregular",kfold150_test_results!$D:$D,"1",kfold150_test_results!$O:$O,"1")</f>
        <v>0.887940198254901</v>
      </c>
      <c r="F42" s="2">
        <f>AVERAGEIFS(kfold150_test_results!$M:$M,kfold150_test_results!$A:$A,"5",kfold150_test_results!$C:$C,"semiregular",kfold150_test_results!$D:$D,"1",kfold150_test_results!$O:$O,"0")</f>
        <v>0.96758432238507819</v>
      </c>
      <c r="G42" s="7">
        <f>AVERAGEIFS(kfold150_test_results!$N:$N,kfold150_test_results!$N:$N,"&lt;&gt;-1",kfold150_test_results!$A:$A,"5",kfold150_test_results!$C:$C,"semiregular",kfold150_test_results!$D:$D,"1",kfold150_test_results!$O:$O,"0")</f>
        <v>0.87065091133569072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AVERAGEIFS(kfold150_test_results!$M:$M,kfold150_test_results!$A:$A,"5",kfold150_test_results!$C:$C,"semiregular",kfold150_test_results!$D:$D,"2",kfold150_test_results!$O:$O,"1")</f>
        <v>1.0033339955410179</v>
      </c>
      <c r="E43" s="2">
        <f>AVERAGEIFS(kfold150_test_results!$N:$N,kfold150_test_results!$N:$N,"&lt;&gt;-1",kfold150_test_results!$A:$A,"5",kfold150_test_results!$C:$C,"semiregular",kfold150_test_results!$D:$D,"2",kfold150_test_results!$O:$O,"1")</f>
        <v>0.89420176910954696</v>
      </c>
      <c r="F43" s="2">
        <f>AVERAGEIFS(kfold150_test_results!$M:$M,kfold150_test_results!$A:$A,"5",kfold150_test_results!$C:$C,"semiregular",kfold150_test_results!$D:$D,"2",kfold150_test_results!$O:$O,"0")</f>
        <v>1.0066573328131987</v>
      </c>
      <c r="G43" s="7">
        <f>AVERAGEIFS(kfold150_test_results!$N:$N,kfold150_test_results!$N:$N,"&lt;&gt;-1",kfold150_test_results!$A:$A,"5",kfold150_test_results!$C:$C,"semiregular",kfold150_test_results!$D:$D,"2",kfold150_test_results!$O:$O,"0")</f>
        <v>0.8898136027337884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AVERAGEIFS(kfold150_test_results!$M:$M,kfold150_test_results!$A:$A,"5",kfold150_test_results!$C:$C,"semiregular",kfold150_test_results!$D:$D,"3",kfold150_test_results!$O:$O,"1")</f>
        <v>0.99095390931053207</v>
      </c>
      <c r="E44" s="2">
        <f>AVERAGEIFS(kfold150_test_results!$N:$N,kfold150_test_results!$N:$N,"&lt;&gt;-1",kfold150_test_results!$A:$A,"5",kfold150_test_results!$C:$C,"semiregular",kfold150_test_results!$D:$D,"3",kfold150_test_results!$O:$O,"1")</f>
        <v>0.89588585927043762</v>
      </c>
      <c r="F44" s="2">
        <f>AVERAGEIFS(kfold150_test_results!$M:$M,kfold150_test_results!$A:$A,"5",kfold150_test_results!$C:$C,"semiregular",kfold150_test_results!$D:$D,"3",kfold150_test_results!$O:$O,"0")</f>
        <v>0.98772074758905148</v>
      </c>
      <c r="G44" s="7">
        <f>AVERAGEIFS(kfold150_test_results!$N:$N,kfold150_test_results!$N:$N,"&lt;&gt;-1",kfold150_test_results!$A:$A,"5",kfold150_test_results!$C:$C,"semiregular",kfold150_test_results!$D:$D,"3",kfold150_test_results!$O:$O,"0")</f>
        <v>0.88939045725071775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AVERAGEIFS(kfold150_test_results!$M:$M,kfold150_test_results!$A:$A,"5",kfold150_test_results!$C:$C,"irregular",kfold150_test_results!$D:$D,"1",kfold150_test_results!$O:$O,"1")</f>
        <v>0.94971091541827513</v>
      </c>
      <c r="E45" s="2">
        <f>AVERAGEIFS(kfold150_test_results!$N:$N,kfold150_test_results!$N:$N,"&lt;&gt;-1",kfold150_test_results!$A:$A,"5",kfold150_test_results!$C:$C,"irregular",kfold150_test_results!$D:$D,"1",kfold150_test_results!$O:$O,"1")</f>
        <v>0.66607893225290016</v>
      </c>
      <c r="F45" s="2">
        <f>AVERAGEIFS(kfold150_test_results!$M:$M,kfold150_test_results!$A:$A,"5",kfold150_test_results!$C:$C,"irregular",kfold150_test_results!$D:$D,"1",kfold150_test_results!$O:$O,"0")</f>
        <v>0.99824599040601225</v>
      </c>
      <c r="G45" s="7">
        <f>AVERAGEIFS(kfold150_test_results!$N:$N,kfold150_test_results!$N:$N,"&lt;&gt;-1",kfold150_test_results!$A:$A,"5",kfold150_test_results!$C:$C,"irregular",kfold150_test_results!$D:$D,"1",kfold150_test_results!$O:$O,"0")</f>
        <v>0.62639400849005433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AVERAGEIFS(kfold150_test_results!$M:$M,kfold150_test_results!$A:$A,"5",kfold150_test_results!$C:$C,"irregular",kfold150_test_results!$D:$D,"2",kfold150_test_results!$O:$O,"1")</f>
        <v>0.94863482899901141</v>
      </c>
      <c r="E46" s="2">
        <f>AVERAGEIFS(kfold150_test_results!$N:$N,kfold150_test_results!$N:$N,"&lt;&gt;-1",kfold150_test_results!$A:$A,"5",kfold150_test_results!$C:$C,"irregular",kfold150_test_results!$D:$D,"2",kfold150_test_results!$O:$O,"1")</f>
        <v>0.7228427598176248</v>
      </c>
      <c r="F46" s="2">
        <f>AVERAGEIFS(kfold150_test_results!$M:$M,kfold150_test_results!$A:$A,"5",kfold150_test_results!$C:$C,"irregular",kfold150_test_results!$D:$D,"2",kfold150_test_results!$O:$O,"0")</f>
        <v>0.94015453267440341</v>
      </c>
      <c r="G46" s="7">
        <f>AVERAGEIFS(kfold150_test_results!$N:$N,kfold150_test_results!$N:$N,"&lt;&gt;-1",kfold150_test_results!$A:$A,"5",kfold150_test_results!$C:$C,"irregular",kfold150_test_results!$D:$D,"2",kfold150_test_results!$O:$O,"0")</f>
        <v>0.68903634473490127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AVERAGEIFS(kfold150_test_results!$M:$M,kfold150_test_results!$A:$A,"5",kfold150_test_results!$C:$C,"irregular",kfold150_test_results!$D:$D,"3",kfold150_test_results!$O:$O,"1")</f>
        <v>0.97445887480041404</v>
      </c>
      <c r="E47" s="10">
        <f>AVERAGEIFS(kfold150_test_results!$N:$N,kfold150_test_results!$N:$N,"&lt;&gt;-1",kfold150_test_results!$A:$A,"5",kfold150_test_results!$C:$C,"irregular",kfold150_test_results!$D:$D,"3",kfold150_test_results!$O:$O,"1")</f>
        <v>0.73015942496667297</v>
      </c>
      <c r="F47" s="10">
        <f>AVERAGEIFS(kfold150_test_results!$M:$M,kfold150_test_results!$A:$A,"5",kfold150_test_results!$C:$C,"irregular",kfold150_test_results!$D:$D,"3",kfold150_test_results!$O:$O,"0")</f>
        <v>0.99576396883019502</v>
      </c>
      <c r="G47" s="11">
        <f>AVERAGEIFS(kfold150_test_results!$N:$N,kfold150_test_results!$N:$N,"&lt;&gt;-1",kfold150_test_results!$A:$A,"5",kfold150_test_results!$C:$C,"irregular",kfold150_test_results!$D:$D,"3",kfold150_test_results!$O:$O,"0")</f>
        <v>0.68048843988921981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C86C-F68B-4DF8-890D-833E94D78EC2}">
  <dimension ref="A1:AU15"/>
  <sheetViews>
    <sheetView zoomScale="55" zoomScaleNormal="55" workbookViewId="0">
      <selection activeCell="AW13" sqref="AW13"/>
    </sheetView>
  </sheetViews>
  <sheetFormatPr defaultRowHeight="15" x14ac:dyDescent="0.25"/>
  <cols>
    <col min="1" max="1" width="12.42578125" bestFit="1" customWidth="1"/>
    <col min="42" max="43" width="13.85546875" bestFit="1" customWidth="1"/>
  </cols>
  <sheetData>
    <row r="1" spans="1:47" x14ac:dyDescent="0.25">
      <c r="A1" s="19" t="s">
        <v>1</v>
      </c>
      <c r="B1" s="49" t="s">
        <v>18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1"/>
      <c r="N1" s="49" t="s">
        <v>19</v>
      </c>
      <c r="O1" s="50"/>
      <c r="P1" s="50"/>
      <c r="Q1" s="50"/>
      <c r="R1" s="50"/>
      <c r="S1" s="50"/>
      <c r="T1" s="50"/>
      <c r="U1" s="50"/>
      <c r="V1" s="50"/>
      <c r="W1" s="50"/>
      <c r="X1" s="50"/>
      <c r="Y1" s="51"/>
      <c r="Z1" s="49" t="s">
        <v>20</v>
      </c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1"/>
    </row>
    <row r="2" spans="1:47" x14ac:dyDescent="0.25">
      <c r="A2" s="20" t="s">
        <v>2</v>
      </c>
      <c r="B2" s="52" t="s">
        <v>35</v>
      </c>
      <c r="C2" s="47"/>
      <c r="D2" s="47"/>
      <c r="E2" s="47"/>
      <c r="F2" s="47" t="s">
        <v>36</v>
      </c>
      <c r="G2" s="47"/>
      <c r="H2" s="47"/>
      <c r="I2" s="47"/>
      <c r="J2" s="47" t="s">
        <v>37</v>
      </c>
      <c r="K2" s="47"/>
      <c r="L2" s="47"/>
      <c r="M2" s="48"/>
      <c r="N2" s="52" t="s">
        <v>35</v>
      </c>
      <c r="O2" s="47"/>
      <c r="P2" s="47"/>
      <c r="Q2" s="47"/>
      <c r="R2" s="47" t="s">
        <v>36</v>
      </c>
      <c r="S2" s="47"/>
      <c r="T2" s="47"/>
      <c r="U2" s="47"/>
      <c r="V2" s="47" t="s">
        <v>37</v>
      </c>
      <c r="W2" s="47"/>
      <c r="X2" s="47"/>
      <c r="Y2" s="48"/>
      <c r="Z2" s="52" t="s">
        <v>35</v>
      </c>
      <c r="AA2" s="47"/>
      <c r="AB2" s="47"/>
      <c r="AC2" s="47"/>
      <c r="AD2" s="47" t="s">
        <v>36</v>
      </c>
      <c r="AE2" s="47"/>
      <c r="AF2" s="47"/>
      <c r="AG2" s="47"/>
      <c r="AH2" s="47" t="s">
        <v>37</v>
      </c>
      <c r="AI2" s="47"/>
      <c r="AJ2" s="47"/>
      <c r="AK2" s="48"/>
      <c r="AL2" s="41" t="s">
        <v>40</v>
      </c>
      <c r="AM2" s="42"/>
    </row>
    <row r="3" spans="1:47" ht="15.75" thickBot="1" x14ac:dyDescent="0.3">
      <c r="A3" s="21" t="s">
        <v>38</v>
      </c>
      <c r="B3" s="46" t="s">
        <v>16</v>
      </c>
      <c r="C3" s="44"/>
      <c r="D3" s="43" t="s">
        <v>17</v>
      </c>
      <c r="E3" s="44"/>
      <c r="F3" s="43" t="s">
        <v>16</v>
      </c>
      <c r="G3" s="44"/>
      <c r="H3" s="43" t="s">
        <v>17</v>
      </c>
      <c r="I3" s="44"/>
      <c r="J3" s="43" t="s">
        <v>16</v>
      </c>
      <c r="K3" s="44"/>
      <c r="L3" s="43" t="s">
        <v>17</v>
      </c>
      <c r="M3" s="45"/>
      <c r="N3" s="46" t="s">
        <v>16</v>
      </c>
      <c r="O3" s="44"/>
      <c r="P3" s="43" t="s">
        <v>17</v>
      </c>
      <c r="Q3" s="44"/>
      <c r="R3" s="43" t="s">
        <v>16</v>
      </c>
      <c r="S3" s="44"/>
      <c r="T3" s="43" t="s">
        <v>17</v>
      </c>
      <c r="U3" s="44"/>
      <c r="V3" s="43" t="s">
        <v>16</v>
      </c>
      <c r="W3" s="44"/>
      <c r="X3" s="43" t="s">
        <v>17</v>
      </c>
      <c r="Y3" s="45"/>
      <c r="Z3" s="46" t="s">
        <v>16</v>
      </c>
      <c r="AA3" s="44"/>
      <c r="AB3" s="43" t="s">
        <v>17</v>
      </c>
      <c r="AC3" s="44"/>
      <c r="AD3" s="43" t="s">
        <v>16</v>
      </c>
      <c r="AE3" s="44"/>
      <c r="AF3" s="43" t="s">
        <v>17</v>
      </c>
      <c r="AG3" s="44"/>
      <c r="AH3" s="43" t="s">
        <v>16</v>
      </c>
      <c r="AI3" s="44"/>
      <c r="AJ3" s="43" t="s">
        <v>17</v>
      </c>
      <c r="AK3" s="45"/>
      <c r="AL3" s="41" t="s">
        <v>17</v>
      </c>
      <c r="AM3" s="42"/>
    </row>
    <row r="4" spans="1:47" x14ac:dyDescent="0.25">
      <c r="A4" s="24" t="s">
        <v>39</v>
      </c>
      <c r="B4" s="3" t="s">
        <v>11</v>
      </c>
      <c r="C4" s="4" t="s">
        <v>12</v>
      </c>
      <c r="D4" s="4" t="s">
        <v>11</v>
      </c>
      <c r="E4" s="4" t="s">
        <v>12</v>
      </c>
      <c r="F4" s="4" t="s">
        <v>11</v>
      </c>
      <c r="G4" s="4" t="s">
        <v>12</v>
      </c>
      <c r="H4" s="4" t="s">
        <v>11</v>
      </c>
      <c r="I4" s="4" t="s">
        <v>12</v>
      </c>
      <c r="J4" s="4" t="s">
        <v>11</v>
      </c>
      <c r="K4" s="4" t="s">
        <v>12</v>
      </c>
      <c r="L4" s="4" t="s">
        <v>11</v>
      </c>
      <c r="M4" s="5" t="s">
        <v>12</v>
      </c>
      <c r="N4" s="3" t="s">
        <v>11</v>
      </c>
      <c r="O4" s="4" t="s">
        <v>12</v>
      </c>
      <c r="P4" s="4" t="s">
        <v>11</v>
      </c>
      <c r="Q4" s="4" t="s">
        <v>12</v>
      </c>
      <c r="R4" s="4" t="s">
        <v>11</v>
      </c>
      <c r="S4" s="4" t="s">
        <v>12</v>
      </c>
      <c r="T4" s="4" t="s">
        <v>11</v>
      </c>
      <c r="U4" s="4" t="s">
        <v>12</v>
      </c>
      <c r="V4" s="4" t="s">
        <v>11</v>
      </c>
      <c r="W4" s="4" t="s">
        <v>12</v>
      </c>
      <c r="X4" s="4" t="s">
        <v>11</v>
      </c>
      <c r="Y4" s="5" t="s">
        <v>12</v>
      </c>
      <c r="Z4" s="3" t="s">
        <v>11</v>
      </c>
      <c r="AA4" s="4" t="s">
        <v>12</v>
      </c>
      <c r="AB4" s="4" t="s">
        <v>11</v>
      </c>
      <c r="AC4" s="4" t="s">
        <v>12</v>
      </c>
      <c r="AD4" s="4" t="s">
        <v>11</v>
      </c>
      <c r="AE4" s="4" t="s">
        <v>12</v>
      </c>
      <c r="AF4" s="4" t="s">
        <v>11</v>
      </c>
      <c r="AG4" s="4" t="s">
        <v>12</v>
      </c>
      <c r="AH4" s="4" t="s">
        <v>11</v>
      </c>
      <c r="AI4" s="4" t="s">
        <v>12</v>
      </c>
      <c r="AJ4" s="4" t="s">
        <v>11</v>
      </c>
      <c r="AK4" s="5" t="s">
        <v>12</v>
      </c>
      <c r="AL4" s="28" t="s">
        <v>11</v>
      </c>
      <c r="AM4" s="29" t="s">
        <v>12</v>
      </c>
      <c r="AN4" s="29" t="s">
        <v>41</v>
      </c>
      <c r="AO4" s="29" t="s">
        <v>42</v>
      </c>
      <c r="AP4" s="29" t="s">
        <v>43</v>
      </c>
      <c r="AQ4" s="29" t="s">
        <v>44</v>
      </c>
      <c r="AT4" s="29" t="s">
        <v>45</v>
      </c>
      <c r="AU4" s="29" t="s">
        <v>46</v>
      </c>
    </row>
    <row r="5" spans="1:47" x14ac:dyDescent="0.25">
      <c r="A5" s="25">
        <v>1</v>
      </c>
      <c r="B5" s="22">
        <f>'15 fold results'!$K$3</f>
        <v>0.98773060710525262</v>
      </c>
      <c r="C5" s="2">
        <f>'15 fold results'!$L$3</f>
        <v>0.98164166979733092</v>
      </c>
      <c r="D5" s="2">
        <f>'15 fold results'!$M$3</f>
        <v>0.92171903987941006</v>
      </c>
      <c r="E5" s="2">
        <f>'15 fold results'!$N$3</f>
        <v>0.93146530160730046</v>
      </c>
      <c r="F5" s="2">
        <f>'15 fold results'!$K$4</f>
        <v>0.99878140592334963</v>
      </c>
      <c r="G5" s="2">
        <f>'15 fold results'!$L$4</f>
        <v>0.98081754719182224</v>
      </c>
      <c r="H5" s="2">
        <f>'15 fold results'!$M$4</f>
        <v>1.0075905564891185</v>
      </c>
      <c r="I5" s="2">
        <f>'15 fold results'!$N$4</f>
        <v>0.97150418992640364</v>
      </c>
      <c r="J5" s="2">
        <f>'15 fold results'!$K$5</f>
        <v>0.99857704350761334</v>
      </c>
      <c r="K5" s="2">
        <f>'15 fold results'!$L$5</f>
        <v>0.98469412821402158</v>
      </c>
      <c r="L5" s="2">
        <f>'15 fold results'!$M$5</f>
        <v>0.99636264274641673</v>
      </c>
      <c r="M5" s="7">
        <f>'15 fold results'!$N$5</f>
        <v>0.98039520735396513</v>
      </c>
      <c r="N5" s="22">
        <f>'15 fold results'!$K$6</f>
        <v>0.98403667949671614</v>
      </c>
      <c r="O5" s="2">
        <f>'15 fold results'!$L$6</f>
        <v>0.87860763957280352</v>
      </c>
      <c r="P5" s="2">
        <f>'15 fold results'!$M$6</f>
        <v>0.91872587115521098</v>
      </c>
      <c r="Q5" s="2">
        <f>'15 fold results'!$N$6</f>
        <v>0.8424837302588486</v>
      </c>
      <c r="R5" s="2">
        <f>'15 fold results'!$K$7</f>
        <v>1.0135650367742868</v>
      </c>
      <c r="S5" s="2">
        <f>'15 fold results'!$L$7</f>
        <v>0.91215605564613733</v>
      </c>
      <c r="T5" s="2">
        <f>'15 fold results'!$M$7</f>
        <v>1.0011113573773869</v>
      </c>
      <c r="U5" s="2">
        <f>'15 fold results'!$N$7</f>
        <v>0.90434076925834517</v>
      </c>
      <c r="V5" s="2">
        <f>'15 fold results'!$K$8</f>
        <v>0.96863713592200984</v>
      </c>
      <c r="W5" s="2">
        <f>'15 fold results'!$L$8</f>
        <v>0.91852555026352167</v>
      </c>
      <c r="X5" s="2">
        <f>'15 fold results'!$M$8</f>
        <v>0.96158684479733247</v>
      </c>
      <c r="Y5" s="7">
        <f>'15 fold results'!$N$8</f>
        <v>0.91535658047541035</v>
      </c>
      <c r="Z5" s="22">
        <f>'15 fold results'!$K$9</f>
        <v>1.0354726654331934</v>
      </c>
      <c r="AA5" s="2">
        <f>'15 fold results'!$L$9</f>
        <v>0.55510437232143983</v>
      </c>
      <c r="AB5" s="2">
        <f>'15 fold results'!$M$9</f>
        <v>1.048322230392752</v>
      </c>
      <c r="AC5" s="2">
        <f>'15 fold results'!$N$9</f>
        <v>0.53033571677178326</v>
      </c>
      <c r="AD5" s="2">
        <f>'15 fold results'!$K$10</f>
        <v>1.0194103334781848</v>
      </c>
      <c r="AE5" s="2">
        <f>'15 fold results'!$L$10</f>
        <v>0.7710083273490469</v>
      </c>
      <c r="AF5" s="2">
        <f>'15 fold results'!$M$10</f>
        <v>1.0050539392994626</v>
      </c>
      <c r="AG5" s="2">
        <f>'15 fold results'!$N$10</f>
        <v>0.7557608374420256</v>
      </c>
      <c r="AH5" s="2">
        <f>'15 fold results'!$K$11</f>
        <v>1.061506403263579</v>
      </c>
      <c r="AI5" s="2">
        <f>'15 fold results'!$L$11</f>
        <v>0.83808534950062563</v>
      </c>
      <c r="AJ5" s="2">
        <f>'15 fold results'!$M$11</f>
        <v>1.0481686191659301</v>
      </c>
      <c r="AK5" s="7">
        <f>'15 fold results'!$N$11</f>
        <v>0.83881689930182757</v>
      </c>
      <c r="AL5" s="27">
        <f>AVERAGE(D5,H5,L5,P5,T5,X5,AB5,AF5,AJ5)</f>
        <v>0.98984901125589098</v>
      </c>
      <c r="AM5" s="27">
        <f>AVERAGE(E5,I5,M5,Q5,U5,Y5,AC5,AG5,AK5)</f>
        <v>0.85227324804398985</v>
      </c>
      <c r="AN5" s="27">
        <f>MAX(D5,H5,L5,P5,T5,X5,AB5,AF5,AJ5)-MIN(D5,H5,L5,P5,T5,X5,AB5,AF5,AJ5)</f>
        <v>0.12959635923754098</v>
      </c>
      <c r="AO5" s="27">
        <f>MAX(E5,I5,M5,Q5,U5,Y5,AC5,AG5,AK5)-MIN(E5,I5,M5,Q5,U5,Y5,AC5,AG5,AK5)</f>
        <v>0.45005949058218186</v>
      </c>
      <c r="AP5" s="30">
        <f>_xlfn.VAR.P(D5,H5,L5,P5,T5,X5,AB5,AF5,AJ5)</f>
        <v>2.0038286925453319E-3</v>
      </c>
      <c r="AQ5" s="30">
        <f>_xlfn.VAR.P(E5,I5,M5,Q5,U5,Y5,AC5,AG5,AK5)</f>
        <v>1.7425388480556907E-2</v>
      </c>
      <c r="AR5" s="27">
        <f>AVERAGE(AC5,AG5,AK5)</f>
        <v>0.70830448450521211</v>
      </c>
      <c r="AT5">
        <f>(D5*31528+H5*31528+L5*31528+P5*22225+T5*22225+X5*22225+AB5*7081+AF5*7081+AJ5*7081)/(60834*3)</f>
        <v>0.97665934090847351</v>
      </c>
      <c r="AU5">
        <f>(E5*31528+I5*31528+M5*31528+Q5*22225+U5*22225+Y5*22225+AC5*7081+AG5*7081+AK5*7081)/(60834*3)</f>
        <v>0.90475835275071115</v>
      </c>
    </row>
    <row r="6" spans="1:47" x14ac:dyDescent="0.25">
      <c r="A6" s="25">
        <v>2</v>
      </c>
      <c r="B6" s="22">
        <f>'30 fold results'!$K$3</f>
        <v>0.98842341179803683</v>
      </c>
      <c r="C6" s="2">
        <f>'30 fold results'!$L$3</f>
        <v>0.98047128819608231</v>
      </c>
      <c r="D6" s="2">
        <f>'30 fold results'!$M$3</f>
        <v>0.98003191581006477</v>
      </c>
      <c r="E6" s="2">
        <f>'30 fold results'!$N$3</f>
        <v>0.96168360246940932</v>
      </c>
      <c r="F6" s="2">
        <f>'30 fold results'!$K$4</f>
        <v>1.0029238132594349</v>
      </c>
      <c r="G6" s="2">
        <f>'30 fold results'!$L$4</f>
        <v>0.98516837668736945</v>
      </c>
      <c r="H6" s="2">
        <f>'30 fold results'!$M$4</f>
        <v>0.97600418204670658</v>
      </c>
      <c r="I6" s="2">
        <f>'30 fold results'!$N$4</f>
        <v>0.96352892852884664</v>
      </c>
      <c r="J6" s="2">
        <f>'30 fold results'!$K$5</f>
        <v>1.0008142511291465</v>
      </c>
      <c r="K6" s="2">
        <f>'30 fold results'!$L$5</f>
        <v>0.99034520968161899</v>
      </c>
      <c r="L6" s="2">
        <f>'30 fold results'!$M$5</f>
        <v>0.99907633295944598</v>
      </c>
      <c r="M6" s="7">
        <f>'30 fold results'!$N$5</f>
        <v>0.98438495943977844</v>
      </c>
      <c r="N6" s="22">
        <f>'30 fold results'!$K$6</f>
        <v>0.99627052143985151</v>
      </c>
      <c r="O6" s="2">
        <f>'30 fold results'!$L$6</f>
        <v>0.89266512106051599</v>
      </c>
      <c r="P6" s="2">
        <f>'30 fold results'!$M$6</f>
        <v>0.97030883757422581</v>
      </c>
      <c r="Q6" s="2">
        <f>'30 fold results'!$N$6</f>
        <v>0.87685578383452578</v>
      </c>
      <c r="R6" s="2">
        <f>'30 fold results'!$K$7</f>
        <v>1.0056476301632871</v>
      </c>
      <c r="S6" s="2">
        <f>'30 fold results'!$L$7</f>
        <v>0.92742000545699876</v>
      </c>
      <c r="T6" s="2">
        <f>'30 fold results'!$M$7</f>
        <v>0.97931373561842106</v>
      </c>
      <c r="U6" s="2">
        <f>'30 fold results'!$N$7</f>
        <v>0.90702659064557056</v>
      </c>
      <c r="V6" s="2">
        <f>'30 fold results'!$K$8</f>
        <v>0.98558868395132249</v>
      </c>
      <c r="W6" s="2">
        <f>'30 fold results'!$L$8</f>
        <v>0.93582774630985877</v>
      </c>
      <c r="X6" s="2">
        <f>'30 fold results'!$M$8</f>
        <v>0.98330447491486139</v>
      </c>
      <c r="Y6" s="7">
        <f>'30 fold results'!$N$8</f>
        <v>0.92783006831740111</v>
      </c>
      <c r="Z6" s="22">
        <f>'30 fold results'!$K$9</f>
        <v>0.99506163312704954</v>
      </c>
      <c r="AA6" s="2">
        <f>'30 fold results'!$L$9</f>
        <v>0.6551002475915324</v>
      </c>
      <c r="AB6" s="2">
        <f>'30 fold results'!$M$9</f>
        <v>1.0147276504597849</v>
      </c>
      <c r="AC6" s="2">
        <f>'30 fold results'!$N$9</f>
        <v>0.61282859416644786</v>
      </c>
      <c r="AD6" s="2">
        <f>'30 fold results'!$K$10</f>
        <v>0.99658361394658335</v>
      </c>
      <c r="AE6" s="2">
        <f>'30 fold results'!$L$10</f>
        <v>0.83241431148283707</v>
      </c>
      <c r="AF6" s="2">
        <f>'30 fold results'!$M$10</f>
        <v>0.98898923866715849</v>
      </c>
      <c r="AG6" s="2">
        <f>'30 fold results'!$N$10</f>
        <v>0.80557939669295586</v>
      </c>
      <c r="AH6" s="2">
        <f>'30 fold results'!$K$11</f>
        <v>0.96734675428176864</v>
      </c>
      <c r="AI6" s="2">
        <f>'30 fold results'!$L$11</f>
        <v>0.86887722314540028</v>
      </c>
      <c r="AJ6" s="2">
        <f>'30 fold results'!$M$11</f>
        <v>0.97732866062147516</v>
      </c>
      <c r="AK6" s="7">
        <f>'30 fold results'!$N$11</f>
        <v>0.86561597773208665</v>
      </c>
      <c r="AL6" s="27">
        <f t="shared" ref="AL6:AM14" si="0">AVERAGE(D6,H6,L6,P6,T6,X6,AB6,AF6,AJ6)</f>
        <v>0.9854538920746827</v>
      </c>
      <c r="AM6" s="27">
        <f t="shared" si="0"/>
        <v>0.8783704335363357</v>
      </c>
      <c r="AN6" s="27">
        <f t="shared" ref="AN6:AO14" si="1">MAX(D6,H6,L6,P6,T6,X6,AB6,AF6,AJ6)-MIN(D6,H6,L6,P6,T6,X6,AB6,AF6,AJ6)</f>
        <v>4.4418812885559045E-2</v>
      </c>
      <c r="AO6" s="27">
        <f t="shared" si="1"/>
        <v>0.37155636527333058</v>
      </c>
      <c r="AP6" s="30">
        <f t="shared" ref="AP6:AQ14" si="2">_xlfn.VAR.P(D6,H6,L6,P6,T6,X6,AB6,AF6,AJ6)</f>
        <v>1.6793676942537334E-4</v>
      </c>
      <c r="AQ6" s="30">
        <f t="shared" si="2"/>
        <v>1.1630615301088706E-2</v>
      </c>
      <c r="AR6" s="27">
        <f t="shared" ref="AR6:AR14" si="3">AVERAGE(AC6,AG6,AK6)</f>
        <v>0.76134132286383005</v>
      </c>
      <c r="AT6">
        <f t="shared" ref="AT6:AT14" si="4">(D6*31528+H6*31528+L6*31528+P6*22225+T6*22225+X6*22225+AB6*7081+AF6*7081+AJ6*7081)/(60834*3)</f>
        <v>0.98334194639363737</v>
      </c>
      <c r="AU6">
        <f t="shared" ref="AU6:AU14" si="5">(E6*31528+I6*31528+M6*31528+Q6*22225+U6*22225+Y6*22225+AC6*7081+AG6*7081+AK6*7081)/(60834*3)</f>
        <v>0.92149550383722401</v>
      </c>
    </row>
    <row r="7" spans="1:47" x14ac:dyDescent="0.25">
      <c r="A7" s="25">
        <v>3</v>
      </c>
      <c r="B7" s="22">
        <f>'45 fold results'!$K$3</f>
        <v>1.0006371504387019</v>
      </c>
      <c r="C7" s="2">
        <f>'45 fold results'!$L$3</f>
        <v>0.98520149880233809</v>
      </c>
      <c r="D7" s="2">
        <f>'45 fold results'!$M$3</f>
        <v>0.89249916697042975</v>
      </c>
      <c r="E7" s="2">
        <f>'45 fold results'!$N$3</f>
        <v>0.92214257043978409</v>
      </c>
      <c r="F7" s="2">
        <f>'45 fold results'!$K$4</f>
        <v>1.0008164447307335</v>
      </c>
      <c r="G7" s="2">
        <f>'45 fold results'!$L$4</f>
        <v>0.98202233899854918</v>
      </c>
      <c r="H7" s="2">
        <f>'45 fold results'!$M$4</f>
        <v>0.96923278335507512</v>
      </c>
      <c r="I7" s="2">
        <f>'45 fold results'!$N$4</f>
        <v>0.9578559082463135</v>
      </c>
      <c r="J7" s="2">
        <f>'45 fold results'!$K$5</f>
        <v>0.99820077481974856</v>
      </c>
      <c r="K7" s="2">
        <f>'45 fold results'!$L$5</f>
        <v>0.99232965121857597</v>
      </c>
      <c r="L7" s="2">
        <f>'45 fold results'!$M$5</f>
        <v>1.0020106577004708</v>
      </c>
      <c r="M7" s="7">
        <f>'45 fold results'!$N$5</f>
        <v>0.98727958965947593</v>
      </c>
      <c r="N7" s="22">
        <f>'45 fold results'!$K$6</f>
        <v>0.98474109052068637</v>
      </c>
      <c r="O7" s="2">
        <f>'45 fold results'!$L$6</f>
        <v>0.89398474894884716</v>
      </c>
      <c r="P7" s="2">
        <f>'45 fold results'!$M$6</f>
        <v>0.94056722932797199</v>
      </c>
      <c r="Q7" s="2">
        <f>'45 fold results'!$N$6</f>
        <v>0.86902434627893332</v>
      </c>
      <c r="R7" s="2">
        <f>'45 fold results'!$K$7</f>
        <v>0.99817940059698496</v>
      </c>
      <c r="S7" s="2">
        <f>'45 fold results'!$L$7</f>
        <v>0.92690388332846951</v>
      </c>
      <c r="T7" s="2">
        <f>'45 fold results'!$M$7</f>
        <v>0.97803433158009123</v>
      </c>
      <c r="U7" s="2">
        <f>'45 fold results'!$N$7</f>
        <v>0.90443255907401776</v>
      </c>
      <c r="V7" s="2">
        <f>'45 fold results'!$K$8</f>
        <v>0.97944858196003037</v>
      </c>
      <c r="W7" s="2">
        <f>'45 fold results'!$L$8</f>
        <v>0.93024005524645914</v>
      </c>
      <c r="X7" s="2">
        <f>'45 fold results'!$M$8</f>
        <v>0.97569139265106197</v>
      </c>
      <c r="Y7" s="7">
        <f>'45 fold results'!$N$8</f>
        <v>0.92578626397504427</v>
      </c>
      <c r="Z7" s="22">
        <f>'45 fold results'!$K$9</f>
        <v>1.0224879777797948</v>
      </c>
      <c r="AA7" s="2">
        <f>'45 fold results'!$L$9</f>
        <v>0.66118187302863662</v>
      </c>
      <c r="AB7" s="2">
        <f>'45 fold results'!$M$9</f>
        <v>1.0309835834221155</v>
      </c>
      <c r="AC7" s="2">
        <f>'45 fold results'!$N$9</f>
        <v>0.61607318239729403</v>
      </c>
      <c r="AD7" s="2">
        <f>'45 fold results'!$K$10</f>
        <v>0.99054679439179516</v>
      </c>
      <c r="AE7" s="2">
        <f>'45 fold results'!$L$10</f>
        <v>0.82858836215218168</v>
      </c>
      <c r="AF7" s="2">
        <f>'45 fold results'!$M$10</f>
        <v>0.97660690595706756</v>
      </c>
      <c r="AG7" s="2">
        <f>'45 fold results'!$N$10</f>
        <v>0.79764611489384385</v>
      </c>
      <c r="AH7" s="2">
        <f>'45 fold results'!$K$11</f>
        <v>1.0331820573348107</v>
      </c>
      <c r="AI7" s="2">
        <f>'45 fold results'!$L$11</f>
        <v>0.85821811878091803</v>
      </c>
      <c r="AJ7" s="2">
        <f>'45 fold results'!$M$11</f>
        <v>1.037454270777328</v>
      </c>
      <c r="AK7" s="7">
        <f>'45 fold results'!$N$11</f>
        <v>0.850608872405615</v>
      </c>
      <c r="AL7" s="27">
        <f t="shared" si="0"/>
        <v>0.97812003574906803</v>
      </c>
      <c r="AM7" s="27">
        <f t="shared" si="0"/>
        <v>0.87009437859670236</v>
      </c>
      <c r="AN7" s="27">
        <f t="shared" si="1"/>
        <v>0.14495510380689824</v>
      </c>
      <c r="AO7" s="27">
        <f t="shared" si="1"/>
        <v>0.3712064072621819</v>
      </c>
      <c r="AP7" s="30">
        <f t="shared" si="2"/>
        <v>1.7460214273430394E-3</v>
      </c>
      <c r="AQ7" s="30">
        <f t="shared" si="2"/>
        <v>1.0953391082301181E-2</v>
      </c>
      <c r="AR7" s="27">
        <f t="shared" si="3"/>
        <v>0.75477605656558433</v>
      </c>
      <c r="AT7">
        <f t="shared" si="4"/>
        <v>0.96533572117216659</v>
      </c>
      <c r="AU7">
        <f t="shared" si="5"/>
        <v>0.91190195256346041</v>
      </c>
    </row>
    <row r="8" spans="1:47" x14ac:dyDescent="0.25">
      <c r="A8" s="25">
        <v>4</v>
      </c>
      <c r="B8" s="22">
        <f>'60 fold results'!$K$3</f>
        <v>1.0051225989231816</v>
      </c>
      <c r="C8" s="2">
        <f>'60 fold results'!$L$3</f>
        <v>0.98446032953016471</v>
      </c>
      <c r="D8" s="2">
        <f>'60 fold results'!$M$3</f>
        <v>0.91019931084114047</v>
      </c>
      <c r="E8" s="2">
        <f>'60 fold results'!$N$3</f>
        <v>0.95262923055216964</v>
      </c>
      <c r="F8" s="2">
        <f>'60 fold results'!$K$4</f>
        <v>0.99248620107727148</v>
      </c>
      <c r="G8" s="2">
        <f>'60 fold results'!$L$4</f>
        <v>0.98163511918910995</v>
      </c>
      <c r="H8" s="2">
        <f>'60 fold results'!$M$4</f>
        <v>0.96393458974888269</v>
      </c>
      <c r="I8" s="2">
        <f>'60 fold results'!$N$4</f>
        <v>0.95898530096101608</v>
      </c>
      <c r="J8" s="2">
        <f>'60 fold results'!$K$5</f>
        <v>0.99260204757757209</v>
      </c>
      <c r="K8" s="2">
        <f>'60 fold results'!$L$5</f>
        <v>0.99295897004765465</v>
      </c>
      <c r="L8" s="2">
        <f>'60 fold results'!$M$5</f>
        <v>0.99464015382902671</v>
      </c>
      <c r="M8" s="7">
        <f>'60 fold results'!$N$5</f>
        <v>0.9866702083469292</v>
      </c>
      <c r="N8" s="22">
        <f>'60 fold results'!$K$6</f>
        <v>0.9926165914123688</v>
      </c>
      <c r="O8" s="2">
        <f>'60 fold results'!$L$6</f>
        <v>0.90001459508604853</v>
      </c>
      <c r="P8" s="2">
        <f>'60 fold results'!$M$6</f>
        <v>0.96237045330876581</v>
      </c>
      <c r="Q8" s="2">
        <f>'60 fold results'!$N$6</f>
        <v>0.87937452881927791</v>
      </c>
      <c r="R8" s="2">
        <f>'60 fold results'!$K$7</f>
        <v>0.98297305919841327</v>
      </c>
      <c r="S8" s="2">
        <f>'60 fold results'!$L$7</f>
        <v>0.91805083911394836</v>
      </c>
      <c r="T8" s="2">
        <f>'60 fold results'!$M$7</f>
        <v>0.95884275586940559</v>
      </c>
      <c r="U8" s="2">
        <f>'60 fold results'!$N$7</f>
        <v>0.89480548243733704</v>
      </c>
      <c r="V8" s="2">
        <f>'60 fold results'!$K$8</f>
        <v>1.0015852564591339</v>
      </c>
      <c r="W8" s="2">
        <f>'60 fold results'!$L$8</f>
        <v>0.9324768716835512</v>
      </c>
      <c r="X8" s="2">
        <f>'60 fold results'!$M$8</f>
        <v>0.99765568943426364</v>
      </c>
      <c r="Y8" s="7">
        <f>'60 fold results'!$N$8</f>
        <v>0.9245533019454385</v>
      </c>
      <c r="Z8" s="22">
        <f>'60 fold results'!$K$9</f>
        <v>1.0110174257173601</v>
      </c>
      <c r="AA8" s="2">
        <f>'60 fold results'!$L$9</f>
        <v>0.69184990325636841</v>
      </c>
      <c r="AB8" s="2">
        <f>'60 fold results'!$M$9</f>
        <v>1.0314773681529834</v>
      </c>
      <c r="AC8" s="2">
        <f>'60 fold results'!$N$9</f>
        <v>0.63173923127479814</v>
      </c>
      <c r="AD8" s="2">
        <f>'60 fold results'!$K$10</f>
        <v>0.9931674006917115</v>
      </c>
      <c r="AE8" s="2">
        <f>'60 fold results'!$L$10</f>
        <v>0.82111191956785168</v>
      </c>
      <c r="AF8" s="2">
        <f>'60 fold results'!$M$10</f>
        <v>0.96258158636065938</v>
      </c>
      <c r="AG8" s="2">
        <f>'60 fold results'!$N$10</f>
        <v>0.78046018350712676</v>
      </c>
      <c r="AH8" s="2">
        <f>'60 fold results'!$K$11</f>
        <v>0.96819531881576082</v>
      </c>
      <c r="AI8" s="2">
        <f>'60 fold results'!$L$11</f>
        <v>0.70726433810875655</v>
      </c>
      <c r="AJ8" s="2">
        <f>'60 fold results'!$M$11</f>
        <v>0.93103400582876827</v>
      </c>
      <c r="AK8" s="7">
        <f>'60 fold results'!$N$11</f>
        <v>0.70087063285854445</v>
      </c>
      <c r="AL8" s="27">
        <f t="shared" si="0"/>
        <v>0.96808176815265512</v>
      </c>
      <c r="AM8" s="27">
        <f t="shared" si="0"/>
        <v>0.85667645563362638</v>
      </c>
      <c r="AN8" s="27">
        <f t="shared" si="1"/>
        <v>0.12127805731184294</v>
      </c>
      <c r="AO8" s="27">
        <f t="shared" si="1"/>
        <v>0.35493097707213106</v>
      </c>
      <c r="AP8" s="30">
        <f t="shared" si="2"/>
        <v>1.1652568756008457E-3</v>
      </c>
      <c r="AQ8" s="30">
        <f t="shared" si="2"/>
        <v>1.3758870168621333E-2</v>
      </c>
      <c r="AR8" s="27">
        <f t="shared" si="3"/>
        <v>0.70435668254682315</v>
      </c>
      <c r="AT8">
        <f t="shared" si="4"/>
        <v>0.96454369218731717</v>
      </c>
      <c r="AU8">
        <f t="shared" si="5"/>
        <v>0.91132764666451616</v>
      </c>
    </row>
    <row r="9" spans="1:47" x14ac:dyDescent="0.25">
      <c r="A9" s="25">
        <v>5</v>
      </c>
      <c r="B9" s="22">
        <f>'75 fold results'!$K$3</f>
        <v>1.0076189352568692</v>
      </c>
      <c r="C9" s="2">
        <f>'75 fold results'!$L$3</f>
        <v>0.9840969091374363</v>
      </c>
      <c r="D9" s="2">
        <f>'75 fold results'!$M$3</f>
        <v>0.92095902803575724</v>
      </c>
      <c r="E9" s="2">
        <f>'75 fold results'!$N$3</f>
        <v>0.93772003425966122</v>
      </c>
      <c r="F9" s="2">
        <f>'75 fold results'!$K$4</f>
        <v>0.99171273204775212</v>
      </c>
      <c r="G9" s="2">
        <f>'75 fold results'!$L$4</f>
        <v>0.9821291516479167</v>
      </c>
      <c r="H9" s="2">
        <f>'75 fold results'!$M$4</f>
        <v>0.92342374953841655</v>
      </c>
      <c r="I9" s="2">
        <f>'75 fold results'!$N$4</f>
        <v>0.92930506520504363</v>
      </c>
      <c r="J9" s="2">
        <f>'75 fold results'!$K$5</f>
        <v>0.99466073471041716</v>
      </c>
      <c r="K9" s="2">
        <f>'75 fold results'!$L$5</f>
        <v>0.99261997807641988</v>
      </c>
      <c r="L9" s="2">
        <f>'75 fold results'!$M$5</f>
        <v>0.98113711865225106</v>
      </c>
      <c r="M9" s="7">
        <f>'75 fold results'!$N$5</f>
        <v>0.9806367172278847</v>
      </c>
      <c r="N9" s="22">
        <f>'75 fold results'!$K$6</f>
        <v>1.0127982242072502</v>
      </c>
      <c r="O9" s="2">
        <f>'75 fold results'!$L$6</f>
        <v>0.89777822452457734</v>
      </c>
      <c r="P9" s="2">
        <f>'75 fold results'!$M$6</f>
        <v>0.97401127406430987</v>
      </c>
      <c r="Q9" s="2">
        <f>'75 fold results'!$N$6</f>
        <v>0.87269038887219885</v>
      </c>
      <c r="R9" s="2">
        <f>'75 fold results'!$K$7</f>
        <v>1.0005314159317258</v>
      </c>
      <c r="S9" s="2">
        <f>'75 fold results'!$L$7</f>
        <v>0.91735201286932622</v>
      </c>
      <c r="T9" s="2">
        <f>'75 fold results'!$M$7</f>
        <v>0.98484991420192391</v>
      </c>
      <c r="U9" s="2">
        <f>'75 fold results'!$N$7</f>
        <v>0.90154540653145609</v>
      </c>
      <c r="V9" s="2">
        <f>'75 fold results'!$K$8</f>
        <v>0.99463389505574751</v>
      </c>
      <c r="W9" s="2">
        <f>'75 fold results'!$L$8</f>
        <v>0.92384325521268218</v>
      </c>
      <c r="X9" s="2">
        <f>'75 fold results'!$M$8</f>
        <v>0.98974511128225318</v>
      </c>
      <c r="Y9" s="7">
        <f>'75 fold results'!$N$8</f>
        <v>0.91329308129199771</v>
      </c>
      <c r="Z9" s="22">
        <f>'75 fold results'!$K$9</f>
        <v>1.0225270564579758</v>
      </c>
      <c r="AA9" s="2">
        <f>'75 fold results'!$L$9</f>
        <v>0.69816184373484602</v>
      </c>
      <c r="AB9" s="2">
        <f>'75 fold results'!$M$9</f>
        <v>0.98463506074717311</v>
      </c>
      <c r="AC9" s="2">
        <f>'75 fold results'!$N$9</f>
        <v>0.63246890605980666</v>
      </c>
      <c r="AD9" s="2">
        <f>'75 fold results'!$K$10</f>
        <v>1.0043896235754823</v>
      </c>
      <c r="AE9" s="2">
        <f>'75 fold results'!$L$10</f>
        <v>0.80891111133165672</v>
      </c>
      <c r="AF9" s="2">
        <f>'75 fold results'!$M$10</f>
        <v>0.97761922003960922</v>
      </c>
      <c r="AG9" s="2">
        <f>'75 fold results'!$N$10</f>
        <v>0.79231026526598314</v>
      </c>
      <c r="AH9" s="2">
        <f>'75 fold results'!$K$11</f>
        <v>0.98654983468169921</v>
      </c>
      <c r="AI9" s="2">
        <f>'75 fold results'!$L$11</f>
        <v>0.82501046727419047</v>
      </c>
      <c r="AJ9" s="2">
        <f>'75 fold results'!$M$11</f>
        <v>0.98272326181098679</v>
      </c>
      <c r="AK9" s="7">
        <f>'75 fold results'!$N$11</f>
        <v>0.8159109179122005</v>
      </c>
      <c r="AL9" s="27">
        <f t="shared" si="0"/>
        <v>0.96878930426363119</v>
      </c>
      <c r="AM9" s="27">
        <f t="shared" si="0"/>
        <v>0.86398675362513688</v>
      </c>
      <c r="AN9" s="27">
        <f t="shared" si="1"/>
        <v>6.8786083246495933E-2</v>
      </c>
      <c r="AO9" s="27">
        <f t="shared" si="1"/>
        <v>0.34816781116807805</v>
      </c>
      <c r="AP9" s="30">
        <f t="shared" si="2"/>
        <v>6.3842288797844157E-4</v>
      </c>
      <c r="AQ9" s="30">
        <f t="shared" si="2"/>
        <v>9.8085700929140783E-3</v>
      </c>
      <c r="AR9" s="27">
        <f t="shared" si="3"/>
        <v>0.74689669641266343</v>
      </c>
      <c r="AT9">
        <f t="shared" si="4"/>
        <v>0.96146427039060733</v>
      </c>
      <c r="AU9">
        <f t="shared" si="5"/>
        <v>0.90616945328346576</v>
      </c>
    </row>
    <row r="10" spans="1:47" x14ac:dyDescent="0.25">
      <c r="A10" s="25">
        <v>6</v>
      </c>
      <c r="B10" s="22">
        <f>'90 fold results'!$K$3</f>
        <v>0.99990439051925328</v>
      </c>
      <c r="C10" s="2">
        <f>'90 fold results'!$L$3</f>
        <v>0.9853043613462511</v>
      </c>
      <c r="D10" s="2">
        <f>'90 fold results'!$M$3</f>
        <v>0.90284141605681378</v>
      </c>
      <c r="E10" s="2">
        <f>'90 fold results'!$N$3</f>
        <v>0.93307667933302341</v>
      </c>
      <c r="F10" s="2">
        <f>'90 fold results'!$K$4</f>
        <v>0.99345991988441806</v>
      </c>
      <c r="G10" s="2">
        <f>'90 fold results'!$L$4</f>
        <v>0.97802616952541155</v>
      </c>
      <c r="H10" s="2">
        <f>'90 fold results'!$M$4</f>
        <v>0.93259891520933391</v>
      </c>
      <c r="I10" s="2">
        <f>'90 fold results'!$N$4</f>
        <v>0.92655520555629578</v>
      </c>
      <c r="J10" s="2">
        <f>'90 fold results'!$K$5</f>
        <v>1.0010990724222011</v>
      </c>
      <c r="K10" s="2">
        <f>'90 fold results'!$L$5</f>
        <v>0.99291242289266379</v>
      </c>
      <c r="L10" s="2">
        <f>'90 fold results'!$M$5</f>
        <v>0.99238032264220222</v>
      </c>
      <c r="M10" s="7">
        <f>'90 fold results'!$N$5</f>
        <v>0.98300451241968001</v>
      </c>
      <c r="N10" s="22">
        <f>'90 fold results'!$K$6</f>
        <v>1.0096018332656711</v>
      </c>
      <c r="O10" s="2">
        <f>'90 fold results'!$L$6</f>
        <v>0.89542205346851733</v>
      </c>
      <c r="P10" s="2">
        <f>'90 fold results'!$M$6</f>
        <v>0.95546466384511208</v>
      </c>
      <c r="Q10" s="2">
        <f>'90 fold results'!$N$6</f>
        <v>0.86107550361524154</v>
      </c>
      <c r="R10" s="2">
        <f>'90 fold results'!$K$7</f>
        <v>1.0039677670142768</v>
      </c>
      <c r="S10" s="2">
        <f>'90 fold results'!$L$7</f>
        <v>0.89949627805375842</v>
      </c>
      <c r="T10" s="2">
        <f>'90 fold results'!$M$7</f>
        <v>0.98900839035100108</v>
      </c>
      <c r="U10" s="2">
        <f>'90 fold results'!$N$7</f>
        <v>0.88189163563042938</v>
      </c>
      <c r="V10" s="2">
        <f>'90 fold results'!$K$8</f>
        <v>1.0010035101152464</v>
      </c>
      <c r="W10" s="2">
        <f>'90 fold results'!$L$8</f>
        <v>0.91931038565791001</v>
      </c>
      <c r="X10" s="2">
        <f>'90 fold results'!$M$8</f>
        <v>1.0057312703562626</v>
      </c>
      <c r="Y10" s="7">
        <f>'90 fold results'!$N$8</f>
        <v>0.91063556452833438</v>
      </c>
      <c r="Z10" s="22">
        <f>'90 fold results'!$K$9</f>
        <v>1.0478196381866829</v>
      </c>
      <c r="AA10" s="2">
        <f>'90 fold results'!$L$9</f>
        <v>0.69613925300584101</v>
      </c>
      <c r="AB10" s="2">
        <f>'90 fold results'!$M$9</f>
        <v>1.0827389695572711</v>
      </c>
      <c r="AC10" s="2">
        <f>'90 fold results'!$N$9</f>
        <v>0.63354937852757942</v>
      </c>
      <c r="AD10" s="2">
        <f>'90 fold results'!$K$10</f>
        <v>1.0276534716878962</v>
      </c>
      <c r="AE10" s="2">
        <f>'90 fold results'!$L$10</f>
        <v>0.79224711368753675</v>
      </c>
      <c r="AF10" s="2">
        <f>'90 fold results'!$M$10</f>
        <v>1.0114248114833888</v>
      </c>
      <c r="AG10" s="2">
        <f>'90 fold results'!$N$10</f>
        <v>0.77693518606597933</v>
      </c>
      <c r="AH10" s="2">
        <f>'90 fold results'!$K$11</f>
        <v>1.0075370807910971</v>
      </c>
      <c r="AI10" s="2">
        <f>'90 fold results'!$L$11</f>
        <v>0.80405667528735059</v>
      </c>
      <c r="AJ10" s="2">
        <f>'90 fold results'!$M$11</f>
        <v>1.0027890435977485</v>
      </c>
      <c r="AK10" s="7">
        <f>'90 fold results'!$N$11</f>
        <v>0.79927433293397043</v>
      </c>
      <c r="AL10" s="27">
        <f t="shared" si="0"/>
        <v>0.98610864478879279</v>
      </c>
      <c r="AM10" s="27">
        <f t="shared" si="0"/>
        <v>0.85622199984561487</v>
      </c>
      <c r="AN10" s="27">
        <f t="shared" si="1"/>
        <v>0.17989755350045733</v>
      </c>
      <c r="AO10" s="27">
        <f t="shared" si="1"/>
        <v>0.34945513389210059</v>
      </c>
      <c r="AP10" s="30">
        <f t="shared" si="2"/>
        <v>2.38056996393631E-3</v>
      </c>
      <c r="AQ10" s="30">
        <f t="shared" si="2"/>
        <v>9.9647846323938187E-3</v>
      </c>
      <c r="AR10" s="27">
        <f t="shared" si="3"/>
        <v>0.73658629917584317</v>
      </c>
      <c r="AT10">
        <f t="shared" si="4"/>
        <v>0.96795291909602932</v>
      </c>
      <c r="AU10">
        <f t="shared" si="5"/>
        <v>0.89996966158797065</v>
      </c>
    </row>
    <row r="11" spans="1:47" x14ac:dyDescent="0.25">
      <c r="A11" s="25">
        <v>7</v>
      </c>
      <c r="B11" s="22">
        <f>'105 fold results'!$K$3</f>
        <v>0.99852499722596466</v>
      </c>
      <c r="C11" s="2">
        <f>'105 fold results'!$L$3</f>
        <v>0.98286283775769334</v>
      </c>
      <c r="D11" s="2">
        <f>'105 fold results'!$M$3</f>
        <v>0.90673020983729591</v>
      </c>
      <c r="E11" s="2">
        <f>'105 fold results'!$N$3</f>
        <v>0.91731733198431686</v>
      </c>
      <c r="F11" s="2">
        <f>'105 fold results'!$K$4</f>
        <v>1.0021872928104667</v>
      </c>
      <c r="G11" s="2">
        <f>'105 fold results'!$L$4</f>
        <v>0.97985588102137311</v>
      </c>
      <c r="H11" s="2">
        <f>'105 fold results'!$M$4</f>
        <v>0.95098611458141702</v>
      </c>
      <c r="I11" s="2">
        <f>'105 fold results'!$N$4</f>
        <v>0.93669317669913743</v>
      </c>
      <c r="J11" s="2">
        <f>'105 fold results'!$K$5</f>
        <v>0.99414875882006881</v>
      </c>
      <c r="K11" s="2">
        <f>'105 fold results'!$L$5</f>
        <v>0.99147183709438447</v>
      </c>
      <c r="L11" s="2">
        <f>'105 fold results'!$M$5</f>
        <v>0.98716536570553193</v>
      </c>
      <c r="M11" s="7">
        <f>'105 fold results'!$N$5</f>
        <v>0.98507033506991504</v>
      </c>
      <c r="N11" s="22">
        <f>'105 fold results'!$K$6</f>
        <v>0.99781418098439278</v>
      </c>
      <c r="O11" s="2">
        <f>'105 fold results'!$L$6</f>
        <v>0.89035509049697181</v>
      </c>
      <c r="P11" s="2">
        <f>'105 fold results'!$M$6</f>
        <v>0.93982394154198068</v>
      </c>
      <c r="Q11" s="2">
        <f>'105 fold results'!$N$6</f>
        <v>0.855746252150278</v>
      </c>
      <c r="R11" s="2">
        <f>'105 fold results'!$K$7</f>
        <v>0.98872940868319381</v>
      </c>
      <c r="S11" s="2">
        <f>'105 fold results'!$L$7</f>
        <v>0.90544750791415995</v>
      </c>
      <c r="T11" s="2">
        <f>'105 fold results'!$M$7</f>
        <v>0.96502528417297351</v>
      </c>
      <c r="U11" s="2">
        <f>'105 fold results'!$N$7</f>
        <v>0.87922875369904807</v>
      </c>
      <c r="V11" s="2">
        <f>'105 fold results'!$K$8</f>
        <v>0.99478532365596861</v>
      </c>
      <c r="W11" s="2">
        <f>'105 fold results'!$L$8</f>
        <v>0.91281577342811548</v>
      </c>
      <c r="X11" s="2">
        <f>'105 fold results'!$M$8</f>
        <v>0.99259835689274156</v>
      </c>
      <c r="Y11" s="7">
        <f>'105 fold results'!$N$8</f>
        <v>0.90335057028768362</v>
      </c>
      <c r="Z11" s="22">
        <f>'105 fold results'!$K$9</f>
        <v>0.99934061605823887</v>
      </c>
      <c r="AA11" s="2">
        <f>'105 fold results'!$L$9</f>
        <v>0.66053416483232252</v>
      </c>
      <c r="AB11" s="2">
        <f>'105 fold results'!$M$9</f>
        <v>0.99675284591766311</v>
      </c>
      <c r="AC11" s="2">
        <f>'105 fold results'!$N$9</f>
        <v>0.59963346242955096</v>
      </c>
      <c r="AD11" s="2">
        <f>'105 fold results'!$K$10</f>
        <v>1.008342032384606</v>
      </c>
      <c r="AE11" s="2">
        <f>'105 fold results'!$L$10</f>
        <v>0.77764061433395504</v>
      </c>
      <c r="AF11" s="2">
        <f>'105 fold results'!$M$10</f>
        <v>1.0127757462415816</v>
      </c>
      <c r="AG11" s="2">
        <f>'105 fold results'!$N$10</f>
        <v>0.76609049048627342</v>
      </c>
      <c r="AH11" s="2">
        <f>'105 fold results'!$K$11</f>
        <v>1.0157439904028156</v>
      </c>
      <c r="AI11" s="2">
        <f>'105 fold results'!$L$11</f>
        <v>0.79158344590856855</v>
      </c>
      <c r="AJ11" s="2">
        <f>'105 fold results'!$M$11</f>
        <v>1.0264135583105036</v>
      </c>
      <c r="AK11" s="7">
        <f>'105 fold results'!$N$11</f>
        <v>0.78492972741729017</v>
      </c>
      <c r="AL11" s="27">
        <f t="shared" si="0"/>
        <v>0.9753634914668543</v>
      </c>
      <c r="AM11" s="27">
        <f t="shared" si="0"/>
        <v>0.84756223335816594</v>
      </c>
      <c r="AN11" s="27">
        <f t="shared" si="1"/>
        <v>0.11968334847320772</v>
      </c>
      <c r="AO11" s="27">
        <f t="shared" si="1"/>
        <v>0.38543687264036408</v>
      </c>
      <c r="AP11" s="30">
        <f t="shared" si="2"/>
        <v>1.2860374919619196E-3</v>
      </c>
      <c r="AQ11" s="30">
        <f t="shared" si="2"/>
        <v>1.1992201470467498E-2</v>
      </c>
      <c r="AR11" s="27">
        <f t="shared" si="3"/>
        <v>0.71688456011103818</v>
      </c>
      <c r="AT11">
        <f t="shared" si="4"/>
        <v>0.96210840876905201</v>
      </c>
      <c r="AU11">
        <f t="shared" si="5"/>
        <v>0.89520172645746376</v>
      </c>
    </row>
    <row r="12" spans="1:47" x14ac:dyDescent="0.25">
      <c r="A12" s="25">
        <v>8</v>
      </c>
      <c r="B12" s="22">
        <f>'120 fold results'!$K$3</f>
        <v>1.0033978299829376</v>
      </c>
      <c r="C12" s="2">
        <f>'120 fold results'!$L$3</f>
        <v>0.98407889068967802</v>
      </c>
      <c r="D12" s="2">
        <f>'120 fold results'!$M$3</f>
        <v>0.93763165389116243</v>
      </c>
      <c r="E12" s="2">
        <f>'120 fold results'!$N$3</f>
        <v>0.93056001104696973</v>
      </c>
      <c r="F12" s="2">
        <f>'120 fold results'!$K$4</f>
        <v>0.99459509705194871</v>
      </c>
      <c r="G12" s="2">
        <f>'120 fold results'!$L$4</f>
        <v>0.97979947481944052</v>
      </c>
      <c r="H12" s="2">
        <f>'120 fold results'!$M$4</f>
        <v>0.93623609941275476</v>
      </c>
      <c r="I12" s="2">
        <f>'120 fold results'!$N$4</f>
        <v>0.934921719039427</v>
      </c>
      <c r="J12" s="2">
        <f>'120 fold results'!$K$5</f>
        <v>1.0020998249108422</v>
      </c>
      <c r="K12" s="2">
        <f>'120 fold results'!$L$5</f>
        <v>0.99282759774784635</v>
      </c>
      <c r="L12" s="2">
        <f>'120 fold results'!$M$5</f>
        <v>0.99897817748939555</v>
      </c>
      <c r="M12" s="7">
        <f>'120 fold results'!$N$5</f>
        <v>0.98457126993724398</v>
      </c>
      <c r="N12" s="22">
        <f>'120 fold results'!$K$6</f>
        <v>1.002036012155272</v>
      </c>
      <c r="O12" s="2">
        <f>'120 fold results'!$L$6</f>
        <v>0.88950778032781097</v>
      </c>
      <c r="P12" s="2">
        <f>'120 fold results'!$M$6</f>
        <v>0.95039350232455921</v>
      </c>
      <c r="Q12" s="2">
        <f>'120 fold results'!$N$6</f>
        <v>0.85017381669598602</v>
      </c>
      <c r="R12" s="2">
        <f>'120 fold results'!$K$7</f>
        <v>0.99695858869132847</v>
      </c>
      <c r="S12" s="2">
        <f>'120 fold results'!$L$7</f>
        <v>0.89141579423657835</v>
      </c>
      <c r="T12" s="2">
        <f>'120 fold results'!$M$7</f>
        <v>0.95277810573730104</v>
      </c>
      <c r="U12" s="2">
        <f>'120 fold results'!$N$7</f>
        <v>0.85175225956090372</v>
      </c>
      <c r="V12" s="2">
        <f>'120 fold results'!$K$8</f>
        <v>1.0132633199118852</v>
      </c>
      <c r="W12" s="2">
        <f>'120 fold results'!$L$8</f>
        <v>0.91145369800940812</v>
      </c>
      <c r="X12" s="2">
        <f>'120 fold results'!$M$8</f>
        <v>1.0124836700223288</v>
      </c>
      <c r="Y12" s="7">
        <f>'120 fold results'!$N$8</f>
        <v>0.90378755815718459</v>
      </c>
      <c r="Z12" s="22">
        <f>'120 fold results'!$K$9</f>
        <v>1.0573491032932123</v>
      </c>
      <c r="AA12" s="2">
        <f>'120 fold results'!$L$9</f>
        <v>0.69179372220416413</v>
      </c>
      <c r="AB12" s="2">
        <f>'120 fold results'!$M$9</f>
        <v>1.0434715662607308</v>
      </c>
      <c r="AC12" s="2">
        <f>'120 fold results'!$N$9</f>
        <v>0.61738606905706528</v>
      </c>
      <c r="AD12" s="2">
        <f>'120 fold results'!$K$10</f>
        <v>1.0034686033325073</v>
      </c>
      <c r="AE12" s="2">
        <f>'120 fold results'!$L$10</f>
        <v>0.75595272416719239</v>
      </c>
      <c r="AF12" s="2">
        <f>'120 fold results'!$M$10</f>
        <v>0.981923752305631</v>
      </c>
      <c r="AG12" s="2">
        <f>'120 fold results'!$N$10</f>
        <v>0.74840972970897979</v>
      </c>
      <c r="AH12" s="2">
        <f>'120 fold results'!$K$11</f>
        <v>1.0035358037405309</v>
      </c>
      <c r="AI12" s="2">
        <f>'120 fold results'!$L$11</f>
        <v>0.76784028575992547</v>
      </c>
      <c r="AJ12" s="2">
        <f>'120 fold results'!$M$11</f>
        <v>1.0026555850529739</v>
      </c>
      <c r="AK12" s="7">
        <f>'120 fold results'!$N$11</f>
        <v>0.76118424397649798</v>
      </c>
      <c r="AL12" s="27">
        <f t="shared" si="0"/>
        <v>0.97961690138853763</v>
      </c>
      <c r="AM12" s="27">
        <f t="shared" si="0"/>
        <v>0.84252740857558428</v>
      </c>
      <c r="AN12" s="27">
        <f t="shared" si="1"/>
        <v>0.10723546684797602</v>
      </c>
      <c r="AO12" s="27">
        <f t="shared" si="1"/>
        <v>0.3671852008801787</v>
      </c>
      <c r="AP12" s="30">
        <f t="shared" si="2"/>
        <v>1.2541763574559855E-3</v>
      </c>
      <c r="AQ12" s="30">
        <f t="shared" si="2"/>
        <v>1.1835860919614787E-2</v>
      </c>
      <c r="AR12" s="27">
        <f t="shared" si="3"/>
        <v>0.70899334758084775</v>
      </c>
      <c r="AT12">
        <f t="shared" si="4"/>
        <v>0.96885049758359454</v>
      </c>
      <c r="AU12">
        <f t="shared" si="5"/>
        <v>0.8922072207003654</v>
      </c>
    </row>
    <row r="13" spans="1:47" x14ac:dyDescent="0.25">
      <c r="A13" s="25">
        <v>9</v>
      </c>
      <c r="B13" s="22">
        <f>'135 fold results'!$K$3</f>
        <v>0.99289100087573678</v>
      </c>
      <c r="C13" s="2">
        <f>'135 fold results'!$L$3</f>
        <v>0.9825176249707992</v>
      </c>
      <c r="D13" s="2">
        <f>'135 fold results'!$M$3</f>
        <v>0.90218473950423905</v>
      </c>
      <c r="E13" s="2">
        <f>'135 fold results'!$N$3</f>
        <v>0.90096766632161474</v>
      </c>
      <c r="F13" s="2">
        <f>'135 fold results'!$K$4</f>
        <v>1.0043961062759572</v>
      </c>
      <c r="G13" s="2">
        <f>'135 fold results'!$L$4</f>
        <v>0.97794970246215107</v>
      </c>
      <c r="H13" s="2">
        <f>'135 fold results'!$M$4</f>
        <v>0.94857972363494603</v>
      </c>
      <c r="I13" s="2">
        <f>'135 fold results'!$N$4</f>
        <v>0.93124461410858816</v>
      </c>
      <c r="J13" s="2">
        <f>'135 fold results'!$K$5</f>
        <v>1.0013131360551277</v>
      </c>
      <c r="K13" s="2">
        <f>'135 fold results'!$L$5</f>
        <v>0.98943671800628563</v>
      </c>
      <c r="L13" s="2">
        <f>'135 fold results'!$M$5</f>
        <v>0.99951509249076786</v>
      </c>
      <c r="M13" s="7">
        <f>'135 fold results'!$N$5</f>
        <v>0.98030815062297694</v>
      </c>
      <c r="N13" s="22">
        <f>'135 fold results'!$K$6</f>
        <v>1.0056985184072471</v>
      </c>
      <c r="O13" s="2">
        <f>'135 fold results'!$L$6</f>
        <v>0.89051624852702871</v>
      </c>
      <c r="P13" s="2">
        <f>'135 fold results'!$M$6</f>
        <v>0.95647759014192357</v>
      </c>
      <c r="Q13" s="2">
        <f>'135 fold results'!$N$6</f>
        <v>0.86098657761570174</v>
      </c>
      <c r="R13" s="2">
        <f>'135 fold results'!$K$7</f>
        <v>0.99918702249361768</v>
      </c>
      <c r="S13" s="2">
        <f>'135 fold results'!$L$7</f>
        <v>0.89952279050087858</v>
      </c>
      <c r="T13" s="2">
        <f>'135 fold results'!$M$7</f>
        <v>1.0020889228159995</v>
      </c>
      <c r="U13" s="2">
        <f>'135 fold results'!$N$7</f>
        <v>0.89440914203964683</v>
      </c>
      <c r="V13" s="2">
        <f>'135 fold results'!$K$8</f>
        <v>1.00524124096223</v>
      </c>
      <c r="W13" s="2">
        <f>'135 fold results'!$L$8</f>
        <v>0.90581616662817199</v>
      </c>
      <c r="X13" s="2">
        <f>'135 fold results'!$M$8</f>
        <v>0.99984347911568672</v>
      </c>
      <c r="Y13" s="7">
        <f>'135 fold results'!$N$8</f>
        <v>0.89903392074764599</v>
      </c>
      <c r="Z13" s="22">
        <f>'135 fold results'!$K$9</f>
        <v>1.0489193883740577</v>
      </c>
      <c r="AA13" s="2">
        <f>'135 fold results'!$L$9</f>
        <v>0.6756419137798666</v>
      </c>
      <c r="AB13" s="2">
        <f>'135 fold results'!$M$9</f>
        <v>1.0016587350959754</v>
      </c>
      <c r="AC13" s="2">
        <f>'135 fold results'!$N$9</f>
        <v>0.60461082661861654</v>
      </c>
      <c r="AD13" s="2">
        <f>'135 fold results'!$K$10</f>
        <v>1.009442614716771</v>
      </c>
      <c r="AE13" s="2">
        <f>'135 fold results'!$L$10</f>
        <v>0.73969790133177371</v>
      </c>
      <c r="AF13" s="2">
        <f>'135 fold results'!$M$10</f>
        <v>0.9825165363917947</v>
      </c>
      <c r="AG13" s="2">
        <f>'135 fold results'!$N$10</f>
        <v>0.72325328342698547</v>
      </c>
      <c r="AH13" s="2">
        <f>'135 fold results'!$K$11</f>
        <v>0.98236937477151076</v>
      </c>
      <c r="AI13" s="2">
        <f>'135 fold results'!$L$11</f>
        <v>0.74967505671557577</v>
      </c>
      <c r="AJ13" s="2">
        <f>'135 fold results'!$M$11</f>
        <v>0.97626506942012481</v>
      </c>
      <c r="AK13" s="7">
        <f>'135 fold results'!$N$11</f>
        <v>0.74045499428834494</v>
      </c>
      <c r="AL13" s="27">
        <f t="shared" si="0"/>
        <v>0.9743477654012731</v>
      </c>
      <c r="AM13" s="27">
        <f t="shared" si="0"/>
        <v>0.8372521306433468</v>
      </c>
      <c r="AN13" s="27">
        <f t="shared" si="1"/>
        <v>9.9904183311760431E-2</v>
      </c>
      <c r="AO13" s="27">
        <f t="shared" si="1"/>
        <v>0.3756973240043604</v>
      </c>
      <c r="AP13" s="30">
        <f t="shared" si="2"/>
        <v>1.0066809968993192E-3</v>
      </c>
      <c r="AQ13" s="30">
        <f t="shared" si="2"/>
        <v>1.3054879767998975E-2</v>
      </c>
      <c r="AR13" s="27">
        <f t="shared" si="3"/>
        <v>0.68943970144464883</v>
      </c>
      <c r="AT13">
        <f t="shared" si="4"/>
        <v>0.96753544595514507</v>
      </c>
      <c r="AU13">
        <f t="shared" si="5"/>
        <v>0.88937989986953481</v>
      </c>
    </row>
    <row r="14" spans="1:47" ht="15.75" thickBot="1" x14ac:dyDescent="0.3">
      <c r="A14" s="26">
        <v>10</v>
      </c>
      <c r="B14" s="23">
        <f>'150 fold results'!$K$3</f>
        <v>1.004848484535956</v>
      </c>
      <c r="C14" s="10">
        <f>'150 fold results'!$L$3</f>
        <v>0.98343990721291141</v>
      </c>
      <c r="D14" s="10">
        <f>'150 fold results'!$M$3</f>
        <v>0.89464410647099724</v>
      </c>
      <c r="E14" s="10">
        <f>'150 fold results'!$N$3</f>
        <v>0.9281989924138252</v>
      </c>
      <c r="F14" s="10">
        <f>'150 fold results'!$K$4</f>
        <v>0.99435937300666366</v>
      </c>
      <c r="G14" s="10">
        <f>'150 fold results'!$L$4</f>
        <v>0.98023369459923226</v>
      </c>
      <c r="H14" s="10">
        <f>'150 fold results'!$M$4</f>
        <v>0.92157845842842634</v>
      </c>
      <c r="I14" s="10">
        <f>'150 fold results'!$N$4</f>
        <v>0.90838859313090248</v>
      </c>
      <c r="J14" s="10">
        <f>'150 fold results'!$K$5</f>
        <v>1.0001266519725838</v>
      </c>
      <c r="K14" s="10">
        <f>'150 fold results'!$L$5</f>
        <v>0.99233497767700718</v>
      </c>
      <c r="L14" s="10">
        <f>'150 fold results'!$M$5</f>
        <v>0.9961383216827665</v>
      </c>
      <c r="M14" s="11">
        <f>'150 fold results'!$N$5</f>
        <v>0.98224974365512663</v>
      </c>
      <c r="N14" s="23">
        <f>'150 fold results'!$K$6</f>
        <v>1.0082301115909194</v>
      </c>
      <c r="O14" s="10">
        <f>'150 fold results'!$L$6</f>
        <v>0.88763712604891931</v>
      </c>
      <c r="P14" s="10">
        <f>'150 fold results'!$M$6</f>
        <v>0.94075810270939186</v>
      </c>
      <c r="Q14" s="10">
        <f>'150 fold results'!$N$6</f>
        <v>0.83879428459539351</v>
      </c>
      <c r="R14" s="10">
        <f>'150 fold results'!$K$7</f>
        <v>0.99175970598728935</v>
      </c>
      <c r="S14" s="10">
        <f>'150 fold results'!$L$7</f>
        <v>0.89346749184754193</v>
      </c>
      <c r="T14" s="10">
        <f>'150 fold results'!$M$7</f>
        <v>0.987030112839961</v>
      </c>
      <c r="U14" s="10">
        <f>'150 fold results'!$N$7</f>
        <v>0.88197634008001913</v>
      </c>
      <c r="V14" s="10">
        <f>'150 fold results'!$K$8</f>
        <v>0.99977360384304004</v>
      </c>
      <c r="W14" s="10">
        <f>'150 fold results'!$L$8</f>
        <v>0.90016726094846466</v>
      </c>
      <c r="X14" s="10">
        <f>'150 fold results'!$M$8</f>
        <v>0.99912915301026339</v>
      </c>
      <c r="Y14" s="11">
        <f>'150 fold results'!$N$8</f>
        <v>0.8938213025793964</v>
      </c>
      <c r="Z14" s="23">
        <f>'150 fold results'!$K$9</f>
        <v>0.98242607220389611</v>
      </c>
      <c r="AA14" s="10">
        <f>'150 fold results'!$L$9</f>
        <v>0.65525976933465024</v>
      </c>
      <c r="AB14" s="10">
        <f>'150 fold results'!$M$9</f>
        <v>0.97199579000992054</v>
      </c>
      <c r="AC14" s="10">
        <f>'150 fold results'!$N$9</f>
        <v>0.59138513876100585</v>
      </c>
      <c r="AD14" s="10">
        <f>'150 fold results'!$K$10</f>
        <v>0.97889381961975663</v>
      </c>
      <c r="AE14" s="10">
        <f>'150 fold results'!$L$10</f>
        <v>0.71868352164888416</v>
      </c>
      <c r="AF14" s="10">
        <f>'150 fold results'!$M$10</f>
        <v>0.96178450666438542</v>
      </c>
      <c r="AG14" s="10">
        <f>'150 fold results'!$N$10</f>
        <v>0.70011334589139795</v>
      </c>
      <c r="AH14" s="10">
        <f>'150 fold results'!$K$11</f>
        <v>0.99884651150415205</v>
      </c>
      <c r="AI14" s="10">
        <f>'150 fold results'!$L$11</f>
        <v>0.72985119049430591</v>
      </c>
      <c r="AJ14" s="10">
        <f>'150 fold results'!$M$11</f>
        <v>0.99165604511801464</v>
      </c>
      <c r="AK14" s="11">
        <f>'150 fold results'!$N$11</f>
        <v>0.73082251839512113</v>
      </c>
      <c r="AL14" s="27">
        <f t="shared" si="0"/>
        <v>0.96274606632601412</v>
      </c>
      <c r="AM14" s="27">
        <f t="shared" si="0"/>
        <v>0.82841669550024322</v>
      </c>
      <c r="AN14" s="27">
        <f t="shared" si="1"/>
        <v>0.10448504653926616</v>
      </c>
      <c r="AO14" s="27">
        <f t="shared" si="1"/>
        <v>0.39086460489412078</v>
      </c>
      <c r="AP14" s="30">
        <f t="shared" si="2"/>
        <v>1.196319434294541E-3</v>
      </c>
      <c r="AQ14" s="30">
        <f t="shared" si="2"/>
        <v>1.4382338024293307E-2</v>
      </c>
      <c r="AR14" s="27">
        <f t="shared" si="3"/>
        <v>0.67410700101584153</v>
      </c>
      <c r="AT14">
        <f t="shared" si="4"/>
        <v>0.95579153809071771</v>
      </c>
      <c r="AU14">
        <f t="shared" si="5"/>
        <v>0.88383504794923151</v>
      </c>
    </row>
    <row r="15" spans="1:47" x14ac:dyDescent="0.25">
      <c r="B15" s="27">
        <f>AVERAGE(B5:B14)</f>
        <v>0.99890994066618899</v>
      </c>
      <c r="C15" s="27">
        <f t="shared" ref="C15:M15" si="6">AVERAGE(C5:C14)</f>
        <v>0.98340753174406859</v>
      </c>
      <c r="D15" s="27">
        <f t="shared" si="6"/>
        <v>0.91694405872973095</v>
      </c>
      <c r="E15" s="27">
        <f t="shared" si="6"/>
        <v>0.93157614204280748</v>
      </c>
      <c r="F15" s="27">
        <f t="shared" si="6"/>
        <v>0.99757183860679954</v>
      </c>
      <c r="G15" s="27">
        <f t="shared" si="6"/>
        <v>0.98076374561423751</v>
      </c>
      <c r="H15" s="27">
        <f t="shared" si="6"/>
        <v>0.95301651724450775</v>
      </c>
      <c r="I15" s="27">
        <f t="shared" si="6"/>
        <v>0.94189827014019745</v>
      </c>
      <c r="J15" s="27">
        <f t="shared" si="6"/>
        <v>0.99836422959253235</v>
      </c>
      <c r="K15" s="27">
        <f t="shared" si="6"/>
        <v>0.99119314906564782</v>
      </c>
      <c r="L15" s="27">
        <f t="shared" si="6"/>
        <v>0.99474041858982754</v>
      </c>
      <c r="M15" s="27">
        <f t="shared" si="6"/>
        <v>0.98345706937329758</v>
      </c>
      <c r="AP15" s="30">
        <f>MIN(AP5:AP14)</f>
        <v>1.6793676942537334E-4</v>
      </c>
      <c r="AQ15" s="30">
        <f>MIN(AQ5:AQ14)</f>
        <v>9.8085700929140783E-3</v>
      </c>
    </row>
  </sheetData>
  <mergeCells count="32">
    <mergeCell ref="Z1:AK1"/>
    <mergeCell ref="B2:E2"/>
    <mergeCell ref="F2:I2"/>
    <mergeCell ref="J2:M2"/>
    <mergeCell ref="N2:Q2"/>
    <mergeCell ref="R2:U2"/>
    <mergeCell ref="V2:Y2"/>
    <mergeCell ref="Z2:AC2"/>
    <mergeCell ref="L3:M3"/>
    <mergeCell ref="N3:O3"/>
    <mergeCell ref="P3:Q3"/>
    <mergeCell ref="B1:M1"/>
    <mergeCell ref="N1:Y1"/>
    <mergeCell ref="B3:C3"/>
    <mergeCell ref="D3:E3"/>
    <mergeCell ref="F3:G3"/>
    <mergeCell ref="H3:I3"/>
    <mergeCell ref="J3:K3"/>
    <mergeCell ref="AL2:AM2"/>
    <mergeCell ref="R3:S3"/>
    <mergeCell ref="T3:U3"/>
    <mergeCell ref="V3:W3"/>
    <mergeCell ref="X3:Y3"/>
    <mergeCell ref="Z3:AA3"/>
    <mergeCell ref="AB3:AC3"/>
    <mergeCell ref="AD2:AG2"/>
    <mergeCell ref="AH2:AK2"/>
    <mergeCell ref="AD3:AE3"/>
    <mergeCell ref="AF3:AG3"/>
    <mergeCell ref="AH3:AI3"/>
    <mergeCell ref="AJ3:AK3"/>
    <mergeCell ref="AL3:AM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84425-034D-4F9E-AA41-7E3C8CB8F3A4}">
  <dimension ref="A1:E31"/>
  <sheetViews>
    <sheetView tabSelected="1" topLeftCell="E1" zoomScaleNormal="100" workbookViewId="0">
      <selection activeCell="X16" sqref="X16"/>
    </sheetView>
  </sheetViews>
  <sheetFormatPr defaultRowHeight="15" x14ac:dyDescent="0.25"/>
  <cols>
    <col min="2" max="3" width="12" bestFit="1" customWidth="1"/>
    <col min="4" max="5" width="12.28515625" bestFit="1" customWidth="1"/>
  </cols>
  <sheetData>
    <row r="1" spans="1:5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</row>
    <row r="2" spans="1:5" x14ac:dyDescent="0.25">
      <c r="A2">
        <v>1</v>
      </c>
      <c r="B2">
        <f>AVERAGEIFS(kfold30_test_results!M:M,kfold30_test_results!$B:$B,$A2)</f>
        <v>1.0039726416904644</v>
      </c>
      <c r="C2">
        <f>AVERAGEIFS(kfold30_test_results!N:N,kfold30_test_results!$B:$B,$A2)</f>
        <v>0.90445498400561741</v>
      </c>
      <c r="D2" cm="1">
        <f t="array" ref="D2">_xlfn.STDEV.P(IF(kfold30_test_results!$B:$B='2sec variance'!$A2,kfold30_test_results!M:M,""))</f>
        <v>5.1425723764846457E-2</v>
      </c>
      <c r="E2" cm="1">
        <f t="array" ref="E2">_xlfn.STDEV.P(IF(kfold30_test_results!$B:$B='2sec variance'!$A2,kfold30_test_results!N:N,""))</f>
        <v>7.1684589923326755E-2</v>
      </c>
    </row>
    <row r="3" spans="1:5" x14ac:dyDescent="0.25">
      <c r="A3">
        <v>2</v>
      </c>
      <c r="B3">
        <f>AVERAGEIFS(kfold30_test_results!M:M,kfold30_test_results!$B:$B,$A3)</f>
        <v>0.96036958882870005</v>
      </c>
      <c r="C3">
        <f>AVERAGEIFS(kfold30_test_results!N:N,kfold30_test_results!$B:$B,$A3)</f>
        <v>0.89174474985641961</v>
      </c>
      <c r="D3" cm="1">
        <f t="array" ref="D3">_xlfn.STDEV.P(IF(kfold30_test_results!$B:$B='2sec variance'!$A3,kfold30_test_results!M:M,""))</f>
        <v>5.8772762115513577E-2</v>
      </c>
      <c r="E3" cm="1">
        <f t="array" ref="E3">_xlfn.STDEV.P(IF(kfold30_test_results!$B:$B='2sec variance'!$A3,kfold30_test_results!N:N,""))</f>
        <v>0.12538232226540691</v>
      </c>
    </row>
    <row r="4" spans="1:5" x14ac:dyDescent="0.25">
      <c r="A4">
        <v>3</v>
      </c>
      <c r="B4">
        <f>AVERAGEIFS(kfold30_test_results!M:M,kfold30_test_results!$B:$B,$A4)</f>
        <v>0.97016109316957488</v>
      </c>
      <c r="C4">
        <f>AVERAGEIFS(kfold30_test_results!N:N,kfold30_test_results!$B:$B,$A4)</f>
        <v>0.90423560568174599</v>
      </c>
      <c r="D4" cm="1">
        <f t="array" ref="D4">_xlfn.STDEV.P(IF(kfold30_test_results!$B:$B='2sec variance'!$A4,kfold30_test_results!M:M,""))</f>
        <v>4.4118301699823025E-2</v>
      </c>
      <c r="E4" cm="1">
        <f t="array" ref="E4">_xlfn.STDEV.P(IF(kfold30_test_results!$B:$B='2sec variance'!$A4,kfold30_test_results!N:N,""))</f>
        <v>9.4150022231744526E-2</v>
      </c>
    </row>
    <row r="5" spans="1:5" x14ac:dyDescent="0.25">
      <c r="A5">
        <v>4</v>
      </c>
      <c r="B5">
        <f>AVERAGEIFS(kfold30_test_results!M:M,kfold30_test_results!$B:$B,$A5)</f>
        <v>0.99292146740377452</v>
      </c>
      <c r="C5">
        <f>AVERAGEIFS(kfold30_test_results!N:N,kfold30_test_results!$B:$B,$A5)</f>
        <v>0.8932398075952116</v>
      </c>
      <c r="D5" cm="1">
        <f t="array" ref="D5">_xlfn.STDEV.P(IF(kfold30_test_results!$B:$B='2sec variance'!$A5,kfold30_test_results!M:M,""))</f>
        <v>4.7130532148284256E-2</v>
      </c>
      <c r="E5" cm="1">
        <f t="array" ref="E5">_xlfn.STDEV.P(IF(kfold30_test_results!$B:$B='2sec variance'!$A5,kfold30_test_results!N:N,""))</f>
        <v>0.10216289170003719</v>
      </c>
    </row>
    <row r="6" spans="1:5" x14ac:dyDescent="0.25">
      <c r="A6">
        <v>5</v>
      </c>
      <c r="B6">
        <f>AVERAGEIFS(kfold30_test_results!M:M,kfold30_test_results!$B:$B,$A6)</f>
        <v>1.0246068374342387</v>
      </c>
      <c r="C6">
        <f>AVERAGEIFS(kfold30_test_results!N:N,kfold30_test_results!$B:$B,$A6)</f>
        <v>0.90777588621924066</v>
      </c>
      <c r="D6" cm="1">
        <f t="array" ref="D6">_xlfn.STDEV.P(IF(kfold30_test_results!$B:$B='2sec variance'!$A6,kfold30_test_results!M:M,""))</f>
        <v>5.7355771990311402E-2</v>
      </c>
      <c r="E6" cm="1">
        <f t="array" ref="E6">_xlfn.STDEV.P(IF(kfold30_test_results!$B:$B='2sec variance'!$A6,kfold30_test_results!N:N,""))</f>
        <v>8.3844779926161767E-2</v>
      </c>
    </row>
    <row r="7" spans="1:5" x14ac:dyDescent="0.25">
      <c r="A7">
        <v>6</v>
      </c>
      <c r="B7">
        <f>AVERAGEIFS(kfold30_test_results!M:M,kfold30_test_results!$B:$B,$A7)</f>
        <v>1.0228855766340823</v>
      </c>
      <c r="C7">
        <f>AVERAGEIFS(kfold30_test_results!N:N,kfold30_test_results!$B:$B,$A7)</f>
        <v>0.865552485084782</v>
      </c>
      <c r="D7" cm="1">
        <f t="array" ref="D7">_xlfn.STDEV.P(IF(kfold30_test_results!$B:$B='2sec variance'!$A7,kfold30_test_results!M:M,""))</f>
        <v>4.7804896782757768E-2</v>
      </c>
      <c r="E7" cm="1">
        <f t="array" ref="E7">_xlfn.STDEV.P(IF(kfold30_test_results!$B:$B='2sec variance'!$A7,kfold30_test_results!N:N,""))</f>
        <v>0.15462237081433322</v>
      </c>
    </row>
    <row r="8" spans="1:5" x14ac:dyDescent="0.25">
      <c r="A8">
        <v>7</v>
      </c>
      <c r="B8">
        <f>AVERAGEIFS(kfold30_test_results!M:M,kfold30_test_results!$B:$B,$A8)</f>
        <v>0.94939863355123444</v>
      </c>
      <c r="C8">
        <f>AVERAGEIFS(kfold30_test_results!N:N,kfold30_test_results!$B:$B,$A8)</f>
        <v>0.87021332473524449</v>
      </c>
      <c r="D8" cm="1">
        <f t="array" ref="D8">_xlfn.STDEV.P(IF(kfold30_test_results!$B:$B='2sec variance'!$A8,kfold30_test_results!M:M,""))</f>
        <v>9.3027968429490585E-2</v>
      </c>
      <c r="E8" cm="1">
        <f t="array" ref="E8">_xlfn.STDEV.P(IF(kfold30_test_results!$B:$B='2sec variance'!$A8,kfold30_test_results!N:N,""))</f>
        <v>0.12501981172375851</v>
      </c>
    </row>
    <row r="9" spans="1:5" x14ac:dyDescent="0.25">
      <c r="A9">
        <v>8</v>
      </c>
      <c r="B9">
        <f>AVERAGEIFS(kfold30_test_results!M:M,kfold30_test_results!$B:$B,$A9)</f>
        <v>0.98236725577080142</v>
      </c>
      <c r="C9">
        <f>AVERAGEIFS(kfold30_test_results!N:N,kfold30_test_results!$B:$B,$A9)</f>
        <v>0.88903757385632831</v>
      </c>
      <c r="D9" cm="1">
        <f t="array" ref="D9">_xlfn.STDEV.P(IF(kfold30_test_results!$B:$B='2sec variance'!$A9,kfold30_test_results!M:M,""))</f>
        <v>4.8518360676102108E-2</v>
      </c>
      <c r="E9" cm="1">
        <f t="array" ref="E9">_xlfn.STDEV.P(IF(kfold30_test_results!$B:$B='2sec variance'!$A9,kfold30_test_results!N:N,""))</f>
        <v>0.1138976731131482</v>
      </c>
    </row>
    <row r="10" spans="1:5" x14ac:dyDescent="0.25">
      <c r="A10">
        <v>9</v>
      </c>
      <c r="B10">
        <f>AVERAGEIFS(kfold30_test_results!M:M,kfold30_test_results!$B:$B,$A10)</f>
        <v>0.92433812201344756</v>
      </c>
      <c r="C10">
        <f>AVERAGEIFS(kfold30_test_results!N:N,kfold30_test_results!$B:$B,$A10)</f>
        <v>0.89006249576245489</v>
      </c>
      <c r="D10" cm="1">
        <f t="array" ref="D10">_xlfn.STDEV.P(IF(kfold30_test_results!$B:$B='2sec variance'!$A10,kfold30_test_results!M:M,""))</f>
        <v>5.9949141637603898E-2</v>
      </c>
      <c r="E10" cm="1">
        <f t="array" ref="E10">_xlfn.STDEV.P(IF(kfold30_test_results!$B:$B='2sec variance'!$A10,kfold30_test_results!N:N,""))</f>
        <v>0.11272557820660993</v>
      </c>
    </row>
    <row r="11" spans="1:5" x14ac:dyDescent="0.25">
      <c r="A11">
        <v>10</v>
      </c>
      <c r="B11">
        <f>AVERAGEIFS(kfold30_test_results!M:M,kfold30_test_results!$B:$B,$A11)</f>
        <v>0.99282964963200715</v>
      </c>
      <c r="C11">
        <f>AVERAGEIFS(kfold30_test_results!N:N,kfold30_test_results!$B:$B,$A11)</f>
        <v>0.91074614569665235</v>
      </c>
      <c r="D11" cm="1">
        <f t="array" ref="D11">_xlfn.STDEV.P(IF(kfold30_test_results!$B:$B='2sec variance'!$A11,kfold30_test_results!M:M,""))</f>
        <v>5.6459411291426731E-2</v>
      </c>
      <c r="E11" cm="1">
        <f t="array" ref="E11">_xlfn.STDEV.P(IF(kfold30_test_results!$B:$B='2sec variance'!$A11,kfold30_test_results!N:N,""))</f>
        <v>7.8215897261572367E-2</v>
      </c>
    </row>
    <row r="12" spans="1:5" x14ac:dyDescent="0.25">
      <c r="A12">
        <v>11</v>
      </c>
      <c r="B12">
        <f>AVERAGEIFS(kfold30_test_results!M:M,kfold30_test_results!$B:$B,$A12)</f>
        <v>0.9679111004351667</v>
      </c>
      <c r="C12">
        <f>AVERAGEIFS(kfold30_test_results!N:N,kfold30_test_results!$B:$B,$A12)</f>
        <v>0.89845114795473224</v>
      </c>
      <c r="D12" cm="1">
        <f t="array" ref="D12">_xlfn.STDEV.P(IF(kfold30_test_results!$B:$B='2sec variance'!$A12,kfold30_test_results!M:M,""))</f>
        <v>6.2923205879032676E-2</v>
      </c>
      <c r="E12" cm="1">
        <f t="array" ref="E12">_xlfn.STDEV.P(IF(kfold30_test_results!$B:$B='2sec variance'!$A12,kfold30_test_results!N:N,""))</f>
        <v>9.839303611551628E-2</v>
      </c>
    </row>
    <row r="13" spans="1:5" x14ac:dyDescent="0.25">
      <c r="A13">
        <v>12</v>
      </c>
      <c r="B13">
        <f>AVERAGEIFS(kfold30_test_results!M:M,kfold30_test_results!$B:$B,$A13)</f>
        <v>1.0816265221955814</v>
      </c>
      <c r="C13">
        <f>AVERAGEIFS(kfold30_test_results!N:N,kfold30_test_results!$B:$B,$A13)</f>
        <v>0.91126999790675334</v>
      </c>
      <c r="D13" cm="1">
        <f t="array" ref="D13">_xlfn.STDEV.P(IF(kfold30_test_results!$B:$B='2sec variance'!$A13,kfold30_test_results!M:M,""))</f>
        <v>8.9151756235729948E-2</v>
      </c>
      <c r="E13" cm="1">
        <f t="array" ref="E13">_xlfn.STDEV.P(IF(kfold30_test_results!$B:$B='2sec variance'!$A13,kfold30_test_results!N:N,""))</f>
        <v>6.8638320902261851E-2</v>
      </c>
    </row>
    <row r="14" spans="1:5" x14ac:dyDescent="0.25">
      <c r="A14">
        <v>13</v>
      </c>
      <c r="B14">
        <f>AVERAGEIFS(kfold30_test_results!M:M,kfold30_test_results!$B:$B,$A14)</f>
        <v>1.060622994773913</v>
      </c>
      <c r="C14">
        <f>AVERAGEIFS(kfold30_test_results!N:N,kfold30_test_results!$B:$B,$A14)</f>
        <v>0.91024251543330004</v>
      </c>
      <c r="D14" cm="1">
        <f t="array" ref="D14">_xlfn.STDEV.P(IF(kfold30_test_results!$B:$B='2sec variance'!$A14,kfold30_test_results!M:M,""))</f>
        <v>0.10299314296738014</v>
      </c>
      <c r="E14" cm="1">
        <f t="array" ref="E14">_xlfn.STDEV.P(IF(kfold30_test_results!$B:$B='2sec variance'!$A14,kfold30_test_results!N:N,""))</f>
        <v>0.10774821220146541</v>
      </c>
    </row>
    <row r="15" spans="1:5" x14ac:dyDescent="0.25">
      <c r="A15">
        <v>14</v>
      </c>
      <c r="B15">
        <f>AVERAGEIFS(kfold30_test_results!M:M,kfold30_test_results!$B:$B,$A15)</f>
        <v>0.98557542535440945</v>
      </c>
      <c r="C15">
        <f>AVERAGEIFS(kfold30_test_results!N:N,kfold30_test_results!$B:$B,$A15)</f>
        <v>0.90537252415941805</v>
      </c>
      <c r="D15" cm="1">
        <f t="array" ref="D15">_xlfn.STDEV.P(IF(kfold30_test_results!$B:$B='2sec variance'!$A15,kfold30_test_results!M:M,""))</f>
        <v>7.0276437407936765E-2</v>
      </c>
      <c r="E15" cm="1">
        <f t="array" ref="E15">_xlfn.STDEV.P(IF(kfold30_test_results!$B:$B='2sec variance'!$A15,kfold30_test_results!N:N,""))</f>
        <v>9.1915347379793094E-2</v>
      </c>
    </row>
    <row r="16" spans="1:5" x14ac:dyDescent="0.25">
      <c r="A16">
        <v>15</v>
      </c>
      <c r="B16">
        <f>AVERAGEIFS(kfold30_test_results!M:M,kfold30_test_results!$B:$B,$A16)</f>
        <v>0.98340262624615038</v>
      </c>
      <c r="C16">
        <f>AVERAGEIFS(kfold30_test_results!N:N,kfold30_test_results!$B:$B,$A16)</f>
        <v>0.92846979977295285</v>
      </c>
      <c r="D16" cm="1">
        <f t="array" ref="D16">_xlfn.STDEV.P(IF(kfold30_test_results!$B:$B='2sec variance'!$A16,kfold30_test_results!M:M,""))</f>
        <v>4.4911432022209277E-2</v>
      </c>
      <c r="E16" cm="1">
        <f t="array" ref="E16">_xlfn.STDEV.P(IF(kfold30_test_results!$B:$B='2sec variance'!$A16,kfold30_test_results!N:N,""))</f>
        <v>6.3256202599445602E-2</v>
      </c>
    </row>
    <row r="17" spans="1:5" x14ac:dyDescent="0.25">
      <c r="A17">
        <v>16</v>
      </c>
      <c r="B17">
        <f>AVERAGEIFS(kfold30_test_results!M:M,kfold30_test_results!$B:$B,$A17)</f>
        <v>0.9421243346291599</v>
      </c>
      <c r="C17">
        <f>AVERAGEIFS(kfold30_test_results!N:N,kfold30_test_results!$B:$B,$A17)</f>
        <v>0.86527614022185717</v>
      </c>
      <c r="D17" cm="1">
        <f t="array" ref="D17">_xlfn.STDEV.P(IF(kfold30_test_results!$B:$B='2sec variance'!$A17,kfold30_test_results!M:M,""))</f>
        <v>9.421459747513096E-2</v>
      </c>
      <c r="E17" cm="1">
        <f t="array" ref="E17">_xlfn.STDEV.P(IF(kfold30_test_results!$B:$B='2sec variance'!$A17,kfold30_test_results!N:N,""))</f>
        <v>0.13982244157665094</v>
      </c>
    </row>
    <row r="18" spans="1:5" x14ac:dyDescent="0.25">
      <c r="A18">
        <v>17</v>
      </c>
      <c r="B18">
        <f>AVERAGEIFS(kfold30_test_results!M:M,kfold30_test_results!$B:$B,$A18)</f>
        <v>1.0149248805740627</v>
      </c>
      <c r="C18">
        <f>AVERAGEIFS(kfold30_test_results!N:N,kfold30_test_results!$B:$B,$A18)</f>
        <v>0.87734897185588678</v>
      </c>
      <c r="D18" cm="1">
        <f t="array" ref="D18">_xlfn.STDEV.P(IF(kfold30_test_results!$B:$B='2sec variance'!$A18,kfold30_test_results!M:M,""))</f>
        <v>9.2111631764586671E-2</v>
      </c>
      <c r="E18" cm="1">
        <f t="array" ref="E18">_xlfn.STDEV.P(IF(kfold30_test_results!$B:$B='2sec variance'!$A18,kfold30_test_results!N:N,""))</f>
        <v>0.14365243559263152</v>
      </c>
    </row>
    <row r="19" spans="1:5" x14ac:dyDescent="0.25">
      <c r="A19">
        <v>18</v>
      </c>
      <c r="B19">
        <f>AVERAGEIFS(kfold30_test_results!M:M,kfold30_test_results!$B:$B,$A19)</f>
        <v>1.0062638587370569</v>
      </c>
      <c r="C19">
        <f>AVERAGEIFS(kfold30_test_results!N:N,kfold30_test_results!$B:$B,$A19)</f>
        <v>0.90673733978898885</v>
      </c>
      <c r="D19" cm="1">
        <f t="array" ref="D19">_xlfn.STDEV.P(IF(kfold30_test_results!$B:$B='2sec variance'!$A19,kfold30_test_results!M:M,""))</f>
        <v>5.5681407086458953E-2</v>
      </c>
      <c r="E19" cm="1">
        <f t="array" ref="E19">_xlfn.STDEV.P(IF(kfold30_test_results!$B:$B='2sec variance'!$A19,kfold30_test_results!N:N,""))</f>
        <v>0.10086501042131883</v>
      </c>
    </row>
    <row r="20" spans="1:5" x14ac:dyDescent="0.25">
      <c r="A20">
        <v>19</v>
      </c>
      <c r="B20">
        <f>AVERAGEIFS(kfold30_test_results!M:M,kfold30_test_results!$B:$B,$A20)</f>
        <v>0.98950106023737983</v>
      </c>
      <c r="C20">
        <f>AVERAGEIFS(kfold30_test_results!N:N,kfold30_test_results!$B:$B,$A20)</f>
        <v>0.90247355482484859</v>
      </c>
      <c r="D20" cm="1">
        <f t="array" ref="D20">_xlfn.STDEV.P(IF(kfold30_test_results!$B:$B='2sec variance'!$A20,kfold30_test_results!M:M,""))</f>
        <v>6.1956883949407002E-2</v>
      </c>
      <c r="E20" cm="1">
        <f t="array" ref="E20">_xlfn.STDEV.P(IF(kfold30_test_results!$B:$B='2sec variance'!$A20,kfold30_test_results!N:N,""))</f>
        <v>9.4685889347813079E-2</v>
      </c>
    </row>
    <row r="21" spans="1:5" x14ac:dyDescent="0.25">
      <c r="A21">
        <v>20</v>
      </c>
      <c r="B21">
        <f>AVERAGEIFS(kfold30_test_results!M:M,kfold30_test_results!$B:$B,$A21)</f>
        <v>0.97060412104794991</v>
      </c>
      <c r="C21">
        <f>AVERAGEIFS(kfold30_test_results!N:N,kfold30_test_results!$B:$B,$A21)</f>
        <v>0.87591189642096201</v>
      </c>
      <c r="D21" cm="1">
        <f t="array" ref="D21">_xlfn.STDEV.P(IF(kfold30_test_results!$B:$B='2sec variance'!$A21,kfold30_test_results!M:M,""))</f>
        <v>8.2164894584162207E-2</v>
      </c>
      <c r="E21" cm="1">
        <f t="array" ref="E21">_xlfn.STDEV.P(IF(kfold30_test_results!$B:$B='2sec variance'!$A21,kfold30_test_results!N:N,""))</f>
        <v>0.10762153830782253</v>
      </c>
    </row>
    <row r="22" spans="1:5" x14ac:dyDescent="0.25">
      <c r="A22">
        <v>21</v>
      </c>
      <c r="B22">
        <f>AVERAGEIFS(kfold30_test_results!M:M,kfold30_test_results!$B:$B,$A22)</f>
        <v>1.0478267262133032</v>
      </c>
      <c r="C22">
        <f>AVERAGEIFS(kfold30_test_results!N:N,kfold30_test_results!$B:$B,$A22)</f>
        <v>0.91299951254105893</v>
      </c>
      <c r="D22" cm="1">
        <f t="array" ref="D22">_xlfn.STDEV.P(IF(kfold30_test_results!$B:$B='2sec variance'!$A22,kfold30_test_results!M:M,""))</f>
        <v>5.8194089449721133E-2</v>
      </c>
      <c r="E22" cm="1">
        <f t="array" ref="E22">_xlfn.STDEV.P(IF(kfold30_test_results!$B:$B='2sec variance'!$A22,kfold30_test_results!N:N,""))</f>
        <v>7.4798557827760945E-2</v>
      </c>
    </row>
    <row r="23" spans="1:5" x14ac:dyDescent="0.25">
      <c r="A23">
        <v>22</v>
      </c>
      <c r="B23">
        <f>AVERAGEIFS(kfold30_test_results!M:M,kfold30_test_results!$B:$B,$A23)</f>
        <v>0.9811327226259885</v>
      </c>
      <c r="C23">
        <f>AVERAGEIFS(kfold30_test_results!N:N,kfold30_test_results!$B:$B,$A23)</f>
        <v>0.90480152735048602</v>
      </c>
      <c r="D23" cm="1">
        <f t="array" ref="D23">_xlfn.STDEV.P(IF(kfold30_test_results!$B:$B='2sec variance'!$A23,kfold30_test_results!M:M,""))</f>
        <v>7.1393794470288693E-2</v>
      </c>
      <c r="E23" cm="1">
        <f t="array" ref="E23">_xlfn.STDEV.P(IF(kfold30_test_results!$B:$B='2sec variance'!$A23,kfold30_test_results!N:N,""))</f>
        <v>8.7138814372826418E-2</v>
      </c>
    </row>
    <row r="24" spans="1:5" x14ac:dyDescent="0.25">
      <c r="A24">
        <v>23</v>
      </c>
      <c r="B24">
        <f>AVERAGEIFS(kfold30_test_results!M:M,kfold30_test_results!$B:$B,$A24)</f>
        <v>0.95589577881975241</v>
      </c>
      <c r="C24">
        <f>AVERAGEIFS(kfold30_test_results!N:N,kfold30_test_results!$B:$B,$A24)</f>
        <v>0.85523138810953581</v>
      </c>
      <c r="D24" cm="1">
        <f t="array" ref="D24">_xlfn.STDEV.P(IF(kfold30_test_results!$B:$B='2sec variance'!$A24,kfold30_test_results!M:M,""))</f>
        <v>0.15156169882517176</v>
      </c>
      <c r="E24" cm="1">
        <f t="array" ref="E24">_xlfn.STDEV.P(IF(kfold30_test_results!$B:$B='2sec variance'!$A24,kfold30_test_results!N:N,""))</f>
        <v>0.16805417389692742</v>
      </c>
    </row>
    <row r="25" spans="1:5" x14ac:dyDescent="0.25">
      <c r="A25">
        <v>24</v>
      </c>
      <c r="B25">
        <f>AVERAGEIFS(kfold30_test_results!M:M,kfold30_test_results!$B:$B,$A25)</f>
        <v>0.93389555841847893</v>
      </c>
      <c r="C25">
        <f>AVERAGEIFS(kfold30_test_results!N:N,kfold30_test_results!$B:$B,$A25)</f>
        <v>0.90671251863864311</v>
      </c>
      <c r="D25" cm="1">
        <f t="array" ref="D25">_xlfn.STDEV.P(IF(kfold30_test_results!$B:$B='2sec variance'!$A25,kfold30_test_results!M:M,""))</f>
        <v>7.6155044985499451E-2</v>
      </c>
      <c r="E25" cm="1">
        <f t="array" ref="E25">_xlfn.STDEV.P(IF(kfold30_test_results!$B:$B='2sec variance'!$A25,kfold30_test_results!N:N,""))</f>
        <v>0.10481723157113869</v>
      </c>
    </row>
    <row r="26" spans="1:5" x14ac:dyDescent="0.25">
      <c r="A26">
        <v>25</v>
      </c>
      <c r="B26">
        <f>AVERAGEIFS(kfold30_test_results!M:M,kfold30_test_results!$B:$B,$A26)</f>
        <v>0.99533059541396118</v>
      </c>
      <c r="C26">
        <f>AVERAGEIFS(kfold30_test_results!N:N,kfold30_test_results!$B:$B,$A26)</f>
        <v>0.87176218671555605</v>
      </c>
      <c r="D26" cm="1">
        <f t="array" ref="D26">_xlfn.STDEV.P(IF(kfold30_test_results!$B:$B='2sec variance'!$A26,kfold30_test_results!M:M,""))</f>
        <v>7.4110593768185143E-2</v>
      </c>
      <c r="E26" cm="1">
        <f t="array" ref="E26">_xlfn.STDEV.P(IF(kfold30_test_results!$B:$B='2sec variance'!$A26,kfold30_test_results!N:N,""))</f>
        <v>0.11489610319811601</v>
      </c>
    </row>
    <row r="27" spans="1:5" x14ac:dyDescent="0.25">
      <c r="A27">
        <v>26</v>
      </c>
      <c r="B27">
        <f>AVERAGEIFS(kfold30_test_results!M:M,kfold30_test_results!$B:$B,$A27)</f>
        <v>1.0978811118549292</v>
      </c>
      <c r="C27">
        <f>AVERAGEIFS(kfold30_test_results!N:N,kfold30_test_results!$B:$B,$A27)</f>
        <v>0.87595944081822208</v>
      </c>
      <c r="D27" cm="1">
        <f t="array" ref="D27">_xlfn.STDEV.P(IF(kfold30_test_results!$B:$B='2sec variance'!$A27,kfold30_test_results!M:M,""))</f>
        <v>0.14267428712409155</v>
      </c>
      <c r="E27" cm="1">
        <f t="array" ref="E27">_xlfn.STDEV.P(IF(kfold30_test_results!$B:$B='2sec variance'!$A27,kfold30_test_results!N:N,""))</f>
        <v>9.9740638771300141E-2</v>
      </c>
    </row>
    <row r="28" spans="1:5" x14ac:dyDescent="0.25">
      <c r="A28">
        <v>27</v>
      </c>
      <c r="B28">
        <f>AVERAGEIFS(kfold30_test_results!M:M,kfold30_test_results!$B:$B,$A28)</f>
        <v>0.93251207484959986</v>
      </c>
      <c r="C28">
        <f>AVERAGEIFS(kfold30_test_results!N:N,kfold30_test_results!$B:$B,$A28)</f>
        <v>0.89160255057274973</v>
      </c>
      <c r="D28" cm="1">
        <f t="array" ref="D28">_xlfn.STDEV.P(IF(kfold30_test_results!$B:$B='2sec variance'!$A28,kfold30_test_results!M:M,""))</f>
        <v>7.0084614069372275E-2</v>
      </c>
      <c r="E28" cm="1">
        <f t="array" ref="E28">_xlfn.STDEV.P(IF(kfold30_test_results!$B:$B='2sec variance'!$A28,kfold30_test_results!N:N,""))</f>
        <v>9.8661348481998756E-2</v>
      </c>
    </row>
    <row r="29" spans="1:5" x14ac:dyDescent="0.25">
      <c r="A29">
        <v>28</v>
      </c>
      <c r="B29">
        <f>AVERAGEIFS(kfold30_test_results!M:M,kfold30_test_results!$B:$B,$A29)</f>
        <v>0.97372512298746383</v>
      </c>
      <c r="C29">
        <f>AVERAGEIFS(kfold30_test_results!N:N,kfold30_test_results!$B:$B,$A29)</f>
        <v>0.863964611284461</v>
      </c>
      <c r="D29" cm="1">
        <f t="array" ref="D29">_xlfn.STDEV.P(IF(kfold30_test_results!$B:$B='2sec variance'!$A29,kfold30_test_results!M:M,""))</f>
        <v>4.8325823110393018E-2</v>
      </c>
      <c r="E29" cm="1">
        <f t="array" ref="E29">_xlfn.STDEV.P(IF(kfold30_test_results!$B:$B='2sec variance'!$A29,kfold30_test_results!N:N,""))</f>
        <v>0.14730214224685159</v>
      </c>
    </row>
    <row r="30" spans="1:5" x14ac:dyDescent="0.25">
      <c r="A30">
        <v>29</v>
      </c>
      <c r="B30">
        <f>AVERAGEIFS(kfold30_test_results!M:M,kfold30_test_results!$B:$B,$A30)</f>
        <v>1.014987408032042</v>
      </c>
      <c r="C30">
        <f>AVERAGEIFS(kfold30_test_results!N:N,kfold30_test_results!$B:$B,$A30)</f>
        <v>0.90182646490890539</v>
      </c>
      <c r="D30" cm="1">
        <f t="array" ref="D30">_xlfn.STDEV.P(IF(kfold30_test_results!$B:$B='2sec variance'!$A30,kfold30_test_results!M:M,""))</f>
        <v>6.9761071102224292E-2</v>
      </c>
      <c r="E30" cm="1">
        <f t="array" ref="E30">_xlfn.STDEV.P(IF(kfold30_test_results!$B:$B='2sec variance'!$A30,kfold30_test_results!N:N,""))</f>
        <v>8.6976863676950886E-2</v>
      </c>
    </row>
    <row r="31" spans="1:5" x14ac:dyDescent="0.25">
      <c r="A31">
        <v>30</v>
      </c>
      <c r="B31">
        <f>AVERAGEIFS(kfold30_test_results!M:M,kfold30_test_results!$B:$B,$A31)</f>
        <v>0.98955596446403493</v>
      </c>
      <c r="C31">
        <f>AVERAGEIFS(kfold30_test_results!N:N,kfold30_test_results!$B:$B,$A31)</f>
        <v>0.89218419907757052</v>
      </c>
      <c r="D31" cm="1">
        <f t="array" ref="D31">_xlfn.STDEV.P(IF(kfold30_test_results!$B:$B='2sec variance'!$A31,kfold30_test_results!M:M,""))</f>
        <v>5.5158516177678335E-2</v>
      </c>
      <c r="E31" cm="1">
        <f t="array" ref="E31">_xlfn.STDEV.P(IF(kfold30_test_results!$B:$B='2sec variance'!$A31,kfold30_test_results!N:N,""))</f>
        <v>0.11808945783588094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kfold15_test_results</vt:lpstr>
      <vt:lpstr>kfold30_test_results</vt:lpstr>
      <vt:lpstr>kfold45_test_results</vt:lpstr>
      <vt:lpstr>kfold60_test_results</vt:lpstr>
      <vt:lpstr>kfold75_test_results</vt:lpstr>
      <vt:lpstr>kfold90_test_results</vt:lpstr>
      <vt:lpstr>kfold105_test_results</vt:lpstr>
      <vt:lpstr>kfold120_test_results</vt:lpstr>
      <vt:lpstr>kfold135_test_results</vt:lpstr>
      <vt:lpstr>kfold150_test_results</vt:lpstr>
      <vt:lpstr>15 fold results</vt:lpstr>
      <vt:lpstr>30 fold results</vt:lpstr>
      <vt:lpstr>45 fold results</vt:lpstr>
      <vt:lpstr>60 fold results</vt:lpstr>
      <vt:lpstr>75 fold results</vt:lpstr>
      <vt:lpstr>90 fold results</vt:lpstr>
      <vt:lpstr>105 fold results</vt:lpstr>
      <vt:lpstr>120 fold results</vt:lpstr>
      <vt:lpstr>135 fold results</vt:lpstr>
      <vt:lpstr>150 fold results</vt:lpstr>
      <vt:lpstr>graphs</vt:lpstr>
      <vt:lpstr>2sec variance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2020-11-08T05:53:56Z</dcterms:created>
  <dcterms:modified xsi:type="dcterms:W3CDTF">2020-12-02T01:14:37Z</dcterms:modified>
</cp:coreProperties>
</file>