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72E77EF-1609-4733-BD7F-145FE56C54CF}" xr6:coauthVersionLast="41" xr6:coauthVersionMax="41" xr10:uidLastSave="{00000000-0000-0000-0000-000000000000}"/>
  <bookViews>
    <workbookView xWindow="-120" yWindow="330" windowWidth="20640" windowHeight="11310" activeTab="5" xr2:uid="{00000000-000D-0000-FFFF-FFFF00000000}"/>
  </bookViews>
  <sheets>
    <sheet name="Group_size_1" sheetId="1" r:id="rId1"/>
    <sheet name="Group_size_5" sheetId="2" r:id="rId2"/>
    <sheet name="Group_size_10" sheetId="3" r:id="rId3"/>
    <sheet name="Group_size_25" sheetId="4" r:id="rId4"/>
    <sheet name="CombinedResult_CN" sheetId="5" r:id="rId5"/>
    <sheet name="CombinedResult_PoreArea" sheetId="6" r:id="rId6"/>
    <sheet name="Plo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9" i="4"/>
  <c r="Q3" i="4"/>
  <c r="P4" i="4"/>
  <c r="P5" i="4"/>
  <c r="P6" i="4"/>
  <c r="P7" i="4"/>
  <c r="P8" i="4"/>
  <c r="P9" i="4"/>
  <c r="P3" i="4"/>
  <c r="S4" i="3"/>
  <c r="S5" i="3"/>
  <c r="S6" i="3"/>
  <c r="S7" i="3"/>
  <c r="S8" i="3"/>
  <c r="S3" i="3"/>
  <c r="R4" i="3"/>
  <c r="R5" i="3"/>
  <c r="R6" i="3"/>
  <c r="R7" i="3"/>
  <c r="R8" i="3"/>
  <c r="R3" i="3"/>
  <c r="M4" i="2"/>
  <c r="M5" i="2"/>
  <c r="M6" i="2"/>
  <c r="M7" i="2"/>
  <c r="M8" i="2"/>
  <c r="M3" i="2"/>
  <c r="L4" i="2"/>
  <c r="L5" i="2"/>
  <c r="L6" i="2"/>
  <c r="L7" i="2"/>
  <c r="L8" i="2"/>
  <c r="L3" i="2"/>
  <c r="Q4" i="1"/>
  <c r="Q5" i="1"/>
  <c r="Q6" i="1"/>
  <c r="Q7" i="1"/>
  <c r="Q8" i="1"/>
  <c r="Q9" i="1"/>
  <c r="Q3" i="1"/>
  <c r="P4" i="1"/>
  <c r="P5" i="1"/>
  <c r="P6" i="1"/>
  <c r="P7" i="1"/>
  <c r="P8" i="1"/>
  <c r="P9" i="1"/>
  <c r="P3" i="1"/>
  <c r="I4" i="4"/>
  <c r="I5" i="4"/>
  <c r="I6" i="4"/>
  <c r="I7" i="4"/>
  <c r="I8" i="4"/>
  <c r="I9" i="4"/>
  <c r="I3" i="4"/>
  <c r="H4" i="4"/>
  <c r="H5" i="4"/>
  <c r="H6" i="4"/>
  <c r="H7" i="4"/>
  <c r="H8" i="4"/>
  <c r="H9" i="4"/>
  <c r="H3" i="4"/>
  <c r="J4" i="3"/>
  <c r="J5" i="3"/>
  <c r="J6" i="3"/>
  <c r="J7" i="3"/>
  <c r="J8" i="3"/>
  <c r="J3" i="3"/>
  <c r="I4" i="3"/>
  <c r="I5" i="3"/>
  <c r="I6" i="3"/>
  <c r="I7" i="3"/>
  <c r="I8" i="3"/>
  <c r="I3" i="3"/>
  <c r="F4" i="2"/>
  <c r="G4" i="2" s="1"/>
  <c r="F5" i="2"/>
  <c r="G5" i="2" s="1"/>
  <c r="F6" i="2"/>
  <c r="G6" i="2" s="1"/>
  <c r="F7" i="2"/>
  <c r="G7" i="2" s="1"/>
  <c r="F8" i="2"/>
  <c r="G8" i="2" s="1"/>
  <c r="F3" i="2"/>
  <c r="G3" i="2" s="1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<sst xmlns="http://schemas.openxmlformats.org/spreadsheetml/2006/main" count="64" uniqueCount="15">
  <si>
    <t>Days</t>
  </si>
  <si>
    <t>Num. spiders : 1</t>
  </si>
  <si>
    <t>Coordination number</t>
  </si>
  <si>
    <t>Mean CN</t>
  </si>
  <si>
    <t>Num. spiders : 5</t>
  </si>
  <si>
    <t>Num. spiders : 10</t>
  </si>
  <si>
    <t>Num. spiders : 25</t>
  </si>
  <si>
    <t>Error CN</t>
  </si>
  <si>
    <r>
      <t>Pore area (pixel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</si>
  <si>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t>Mean pore area</t>
  </si>
  <si>
    <t>Error pore area</t>
  </si>
  <si>
    <t>Num. spiders: 1</t>
  </si>
  <si>
    <t>Num. spiders: 5</t>
  </si>
  <si>
    <t>Num. spiders: 10</t>
  </si>
  <si>
    <t>Num. spiders: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</si>
</sst>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1" xfId="0" applyFont="1" applyBorder="1"/>
    <xf numFmtId="2" fontId="1" fillId="0" borderId="0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4" xfId="0" applyNumberFormat="1" applyFont="1" applyBorder="1"/>
    <xf numFmtId="2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Pore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CombinedResult_PoreArea!$A$3:$A$9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CombinedResult_PoreArea!$B$3:$B$9</c:f>
              <c:numCache>
                <c:formatCode>0.00</c:formatCode>
                <c:ptCount val="7"/>
                <c:pt idx="0">
                  <c:v>168.63562091503249</c:v>
                </c:pt>
                <c:pt idx="1">
                  <c:v>204.8956944444445</c:v>
                </c:pt>
                <c:pt idx="2">
                  <c:v>244.06256613756599</c:v>
                </c:pt>
                <c:pt idx="3">
                  <c:v>179.37455756248849</c:v>
                </c:pt>
                <c:pt idx="4">
                  <c:v>197.33588437424635</c:v>
                </c:pt>
                <c:pt idx="5">
                  <c:v>200.94409391534381</c:v>
                </c:pt>
                <c:pt idx="6">
                  <c:v>152.53635005973717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42-4D30-8501-4BB148266EE5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CombinedResult_PoreArea!$E$3:$E$8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CombinedResult_PoreArea!$F$3:$F$8</c:f>
              <c:numCache>
                <c:formatCode>0.00</c:formatCode>
                <c:ptCount val="6"/>
                <c:pt idx="0">
                  <c:v>675.69430581711651</c:v>
                </c:pt>
                <c:pt idx="1">
                  <c:v>239.78487412390825</c:v>
                </c:pt>
                <c:pt idx="2">
                  <c:v>274.80022932692975</c:v>
                </c:pt>
                <c:pt idx="3">
                  <c:v>273.49937006909897</c:v>
                </c:pt>
                <c:pt idx="4">
                  <c:v>242.59642598248723</c:v>
                </c:pt>
                <c:pt idx="5">
                  <c:v>222.754152672614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2-4D30-8501-4BB148266EE5}"/>
            </c:ext>
          </c:extLst>
        </c:ser>
        <c:ser>
          <c:idx val="2"/>
          <c:order val="2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CombinedResult_PoreArea!$I$3:$I$8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CombinedResult_PoreArea!$J$3:$J$8</c:f>
              <c:numCache>
                <c:formatCode>0.00</c:formatCode>
                <c:ptCount val="6"/>
                <c:pt idx="0">
                  <c:v>264.39740674854244</c:v>
                </c:pt>
                <c:pt idx="1">
                  <c:v>245.23937472834243</c:v>
                </c:pt>
                <c:pt idx="2">
                  <c:v>189.69612213106657</c:v>
                </c:pt>
                <c:pt idx="3">
                  <c:v>189.37257052348883</c:v>
                </c:pt>
                <c:pt idx="4">
                  <c:v>209.72411653115984</c:v>
                </c:pt>
                <c:pt idx="5">
                  <c:v>183.29952503097897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2-4D30-8501-4BB148266EE5}"/>
            </c:ext>
          </c:extLst>
        </c:ser>
        <c:ser>
          <c:idx val="3"/>
          <c:order val="3"/>
          <c:tx>
            <c:v>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CombinedResult_PoreArea!$N$3:$N$9</c:f>
              <c:numCache>
                <c:formatCode>0.00</c:formatCode>
                <c:ptCount val="7"/>
                <c:pt idx="0">
                  <c:v>329.25154308679316</c:v>
                </c:pt>
                <c:pt idx="1">
                  <c:v>315.66843037250067</c:v>
                </c:pt>
                <c:pt idx="2">
                  <c:v>253.35971529948483</c:v>
                </c:pt>
                <c:pt idx="3">
                  <c:v>210.09749796753081</c:v>
                </c:pt>
                <c:pt idx="4">
                  <c:v>206.29018294481534</c:v>
                </c:pt>
                <c:pt idx="5">
                  <c:v>204.84928908421034</c:v>
                </c:pt>
                <c:pt idx="6">
                  <c:v>198.61938118704498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42-4D30-8501-4BB14826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23664"/>
        <c:axId val="750512704"/>
      </c:scatterChart>
      <c:valAx>
        <c:axId val="7560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44780342422891822"/>
              <c:y val="0.90594872797748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12704"/>
        <c:crosses val="autoZero"/>
        <c:crossBetween val="midCat"/>
      </c:valAx>
      <c:valAx>
        <c:axId val="7505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Pore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area (pixel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2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Coordination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CombinedResult_CN!$A$3:$A$9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CombinedResult_CN!$B$3:$B$9</c:f>
              <c:numCache>
                <c:formatCode>0.00</c:formatCode>
                <c:ptCount val="7"/>
                <c:pt idx="0">
                  <c:v>2.3364516888266564</c:v>
                </c:pt>
                <c:pt idx="1">
                  <c:v>2.7582885237114083</c:v>
                </c:pt>
                <c:pt idx="2">
                  <c:v>2.9026115480092898</c:v>
                </c:pt>
                <c:pt idx="3">
                  <c:v>2.8042375967330333</c:v>
                </c:pt>
                <c:pt idx="4">
                  <c:v>2.9340454939761904</c:v>
                </c:pt>
                <c:pt idx="5">
                  <c:v>2.9458953071467651</c:v>
                </c:pt>
                <c:pt idx="6">
                  <c:v>2.9783330813830031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C-40D5-9207-FF6F29281FF0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CombinedResult_CN!$E$3:$E$8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CombinedResult_CN!$F$3:$F$8</c:f>
              <c:numCache>
                <c:formatCode>0.00</c:formatCode>
                <c:ptCount val="6"/>
                <c:pt idx="0">
                  <c:v>2.8488150598936501</c:v>
                </c:pt>
                <c:pt idx="1">
                  <c:v>3.015808569853025</c:v>
                </c:pt>
                <c:pt idx="2">
                  <c:v>3.00509253017723</c:v>
                </c:pt>
                <c:pt idx="3">
                  <c:v>3.024929133940625</c:v>
                </c:pt>
                <c:pt idx="4">
                  <c:v>3.0305747769007048</c:v>
                </c:pt>
                <c:pt idx="5">
                  <c:v>3.03625012590651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C-40D5-9207-FF6F29281FF0}"/>
            </c:ext>
          </c:extLst>
        </c:ser>
        <c:ser>
          <c:idx val="2"/>
          <c:order val="2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CombinedResult_CN!$I$3:$I$8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CombinedResult_CN!$J$3:$J$8</c:f>
              <c:numCache>
                <c:formatCode>0.00</c:formatCode>
                <c:ptCount val="6"/>
                <c:pt idx="0">
                  <c:v>3.0029882218706168</c:v>
                </c:pt>
                <c:pt idx="1">
                  <c:v>3.0220396920097343</c:v>
                </c:pt>
                <c:pt idx="2">
                  <c:v>3.0621077640477159</c:v>
                </c:pt>
                <c:pt idx="3">
                  <c:v>3.0592961626315676</c:v>
                </c:pt>
                <c:pt idx="4">
                  <c:v>3.0704374145343545</c:v>
                </c:pt>
                <c:pt idx="5">
                  <c:v>3.0794809188755927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C-40D5-9207-FF6F29281FF0}"/>
            </c:ext>
          </c:extLst>
        </c:ser>
        <c:ser>
          <c:idx val="3"/>
          <c:order val="3"/>
          <c:tx>
            <c:v>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CombinedResult_CN!$M$3:$M$9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CombinedResult_CN!$N$3:$N$9</c:f>
              <c:numCache>
                <c:formatCode>0.00</c:formatCode>
                <c:ptCount val="7"/>
                <c:pt idx="0">
                  <c:v>3.0410381406417986</c:v>
                </c:pt>
                <c:pt idx="1">
                  <c:v>3.0261712086715202</c:v>
                </c:pt>
                <c:pt idx="2">
                  <c:v>3.07925445038541</c:v>
                </c:pt>
                <c:pt idx="3">
                  <c:v>3.1026491218120067</c:v>
                </c:pt>
                <c:pt idx="4">
                  <c:v>3.0921798467698234</c:v>
                </c:pt>
                <c:pt idx="5">
                  <c:v>3.0968796983003664</c:v>
                </c:pt>
                <c:pt idx="6">
                  <c:v>3.108610634304025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EC-40D5-9207-FF6F2928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0960"/>
        <c:axId val="882107328"/>
      </c:scatterChart>
      <c:valAx>
        <c:axId val="938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07328"/>
        <c:crosses val="autoZero"/>
        <c:crossBetween val="midCat"/>
      </c:valAx>
      <c:valAx>
        <c:axId val="8821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CN</a:t>
                </a:r>
              </a:p>
            </c:rich>
          </c:tx>
          <c:layout>
            <c:manualLayout>
              <c:xMode val="edge"/>
              <c:yMode val="edge"/>
              <c:x val="2.003338898163606E-2"/>
              <c:y val="0.41404003500632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66675</xdr:colOff>
      <xdr:row>18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264D8-29F0-46DF-9B7E-BB4A66217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0</xdr:row>
      <xdr:rowOff>0</xdr:rowOff>
    </xdr:from>
    <xdr:to>
      <xdr:col>19</xdr:col>
      <xdr:colOff>228599</xdr:colOff>
      <xdr:row>19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CD262-7DA2-4053-8ED8-4EA973D9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workbookViewId="0">
      <selection activeCell="P3" sqref="P3:Q9"/>
    </sheetView>
  </sheetViews>
  <sheetFormatPr defaultRowHeight="18.75" x14ac:dyDescent="0.25"/>
  <cols>
    <col min="1" max="1" width="7.140625" style="2" bestFit="1" customWidth="1"/>
    <col min="2" max="7" width="5.85546875" style="2" bestFit="1" customWidth="1"/>
    <col min="8" max="9" width="12.7109375" style="2" bestFit="1" customWidth="1"/>
    <col min="10" max="15" width="8.42578125" style="2" bestFit="1" customWidth="1"/>
    <col min="16" max="16384" width="9.140625" style="2"/>
  </cols>
  <sheetData>
    <row r="1" spans="1:17" ht="19.5" customHeight="1" thickBot="1" x14ac:dyDescent="0.3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57" thickBot="1" x14ac:dyDescent="0.3">
      <c r="A2" s="16" t="s">
        <v>0</v>
      </c>
      <c r="B2" s="17" t="s">
        <v>2</v>
      </c>
      <c r="C2" s="15"/>
      <c r="D2" s="15"/>
      <c r="E2" s="15"/>
      <c r="F2" s="15"/>
      <c r="G2" s="18"/>
      <c r="H2" s="16" t="s">
        <v>3</v>
      </c>
      <c r="I2" s="16" t="s">
        <v>7</v>
      </c>
      <c r="J2" s="17" t="s">
        <v>8</v>
      </c>
      <c r="K2" s="15"/>
      <c r="L2" s="15"/>
      <c r="M2" s="15"/>
      <c r="N2" s="15"/>
      <c r="O2" s="18"/>
      <c r="P2" s="21" t="s">
        <v>9</v>
      </c>
      <c r="Q2" s="21" t="s">
        <v>10</v>
      </c>
    </row>
    <row r="3" spans="1:17" x14ac:dyDescent="0.25">
      <c r="A3" s="13">
        <v>1</v>
      </c>
      <c r="B3" s="6">
        <v>2.4</v>
      </c>
      <c r="C3" s="5">
        <v>1</v>
      </c>
      <c r="D3" s="5">
        <v>3.0211946050096299</v>
      </c>
      <c r="E3" s="5">
        <v>2.5714285714285698</v>
      </c>
      <c r="F3" s="5">
        <v>2.8260869565217401</v>
      </c>
      <c r="G3" s="7">
        <v>2.2000000000000002</v>
      </c>
      <c r="H3" s="11">
        <f>AVERAGE(B3:G3)</f>
        <v>2.3364516888266564</v>
      </c>
      <c r="I3" s="11">
        <f>_xlfn.STDEV.P(B3:G3)</f>
        <v>0.6548015297013251</v>
      </c>
      <c r="J3" s="6">
        <v>184.5</v>
      </c>
      <c r="K3" s="5">
        <v>118.333333333333</v>
      </c>
      <c r="L3" s="5">
        <v>188.14705882352899</v>
      </c>
      <c r="M3" s="5">
        <v>201.333333333333</v>
      </c>
      <c r="N3" s="5">
        <v>274.5</v>
      </c>
      <c r="O3" s="7">
        <v>45</v>
      </c>
      <c r="P3" s="11">
        <f>AVERAGE(J3:O3)</f>
        <v>168.63562091503249</v>
      </c>
      <c r="Q3" s="13">
        <f>_xlfn.STDEV.P(J3:O3)</f>
        <v>71.559845332935481</v>
      </c>
    </row>
    <row r="4" spans="1:17" x14ac:dyDescent="0.25">
      <c r="A4" s="13">
        <v>2</v>
      </c>
      <c r="B4" s="6">
        <v>2.9814814814814801</v>
      </c>
      <c r="C4" s="5">
        <v>2.6</v>
      </c>
      <c r="D4" s="5">
        <v>2.6</v>
      </c>
      <c r="E4" s="5">
        <v>2.6</v>
      </c>
      <c r="F4" s="5">
        <v>2.8727272727272699</v>
      </c>
      <c r="G4" s="7">
        <v>2.8955223880597001</v>
      </c>
      <c r="H4" s="11">
        <f t="shared" ref="H4:H9" si="0">AVERAGE(B4:G4)</f>
        <v>2.7582885237114083</v>
      </c>
      <c r="I4" s="11">
        <f t="shared" ref="I4:I9" si="1">_xlfn.STDEV.P(B4:G4)</f>
        <v>0.16171488666510414</v>
      </c>
      <c r="J4" s="6">
        <v>216.52</v>
      </c>
      <c r="K4" s="5">
        <v>166.666666666667</v>
      </c>
      <c r="L4" s="5">
        <v>221</v>
      </c>
      <c r="M4" s="5">
        <v>187.125</v>
      </c>
      <c r="N4" s="5">
        <v>247.0625</v>
      </c>
      <c r="O4" s="7">
        <v>191</v>
      </c>
      <c r="P4" s="11">
        <f t="shared" ref="P4:P9" si="2">AVERAGE(J4:O4)</f>
        <v>204.8956944444445</v>
      </c>
      <c r="Q4" s="13">
        <f t="shared" ref="Q4:Q9" si="3">_xlfn.STDEV.P(J4:O4)</f>
        <v>26.276919840425602</v>
      </c>
    </row>
    <row r="5" spans="1:17" x14ac:dyDescent="0.25">
      <c r="A5" s="13">
        <v>3</v>
      </c>
      <c r="B5" s="6">
        <v>2.9883040935672498</v>
      </c>
      <c r="C5" s="5">
        <v>2.8888888888888902</v>
      </c>
      <c r="D5" s="5">
        <v>2.7567567567567601</v>
      </c>
      <c r="E5" s="5">
        <v>2.9629629629629601</v>
      </c>
      <c r="F5" s="5">
        <v>2.97260273972603</v>
      </c>
      <c r="G5" s="7">
        <v>2.8461538461538498</v>
      </c>
      <c r="H5" s="11">
        <f t="shared" si="0"/>
        <v>2.9026115480092898</v>
      </c>
      <c r="I5" s="11">
        <f t="shared" si="1"/>
        <v>8.2192534304617232E-2</v>
      </c>
      <c r="J5" s="6">
        <v>363.05</v>
      </c>
      <c r="K5" s="5">
        <v>375.33333333333297</v>
      </c>
      <c r="L5" s="5">
        <v>187.42857142857099</v>
      </c>
      <c r="M5" s="5">
        <v>153.611111111111</v>
      </c>
      <c r="N5" s="5">
        <v>207.666666666667</v>
      </c>
      <c r="O5" s="7">
        <v>177.28571428571399</v>
      </c>
      <c r="P5" s="11">
        <f t="shared" si="2"/>
        <v>244.06256613756599</v>
      </c>
      <c r="Q5" s="13">
        <f t="shared" si="3"/>
        <v>89.965463977363456</v>
      </c>
    </row>
    <row r="6" spans="1:17" x14ac:dyDescent="0.25">
      <c r="A6" s="13">
        <v>4</v>
      </c>
      <c r="B6" s="6">
        <v>3.0936106983655298</v>
      </c>
      <c r="C6" s="5">
        <v>2.25</v>
      </c>
      <c r="D6" s="5">
        <v>2.68</v>
      </c>
      <c r="E6" s="5">
        <v>2.9052631578947401</v>
      </c>
      <c r="F6" s="5">
        <v>3</v>
      </c>
      <c r="G6" s="7">
        <v>2.8965517241379302</v>
      </c>
      <c r="H6" s="11">
        <f t="shared" si="0"/>
        <v>2.8042375967330333</v>
      </c>
      <c r="I6" s="11">
        <f t="shared" si="1"/>
        <v>0.2779094776728096</v>
      </c>
      <c r="J6" s="6">
        <v>161.542857142857</v>
      </c>
      <c r="K6" s="5">
        <v>111.5</v>
      </c>
      <c r="L6" s="5">
        <v>290.222222222222</v>
      </c>
      <c r="M6" s="5">
        <v>133.89655172413799</v>
      </c>
      <c r="N6" s="5">
        <v>166.8</v>
      </c>
      <c r="O6" s="7">
        <v>212.28571428571399</v>
      </c>
      <c r="P6" s="11">
        <f t="shared" si="2"/>
        <v>179.37455756248849</v>
      </c>
      <c r="Q6" s="13">
        <f t="shared" si="3"/>
        <v>58.48310669823362</v>
      </c>
    </row>
    <row r="7" spans="1:17" x14ac:dyDescent="0.25">
      <c r="A7" s="13">
        <v>5</v>
      </c>
      <c r="B7" s="6">
        <v>3.0856192851205302</v>
      </c>
      <c r="C7" s="5">
        <v>2.7169811320754702</v>
      </c>
      <c r="D7" s="5">
        <v>2.7674418604651199</v>
      </c>
      <c r="E7" s="5">
        <v>2.9918699186991899</v>
      </c>
      <c r="F7" s="5">
        <v>3.0116279069767402</v>
      </c>
      <c r="G7" s="7">
        <v>3.0307328605200898</v>
      </c>
      <c r="H7" s="11">
        <f t="shared" si="0"/>
        <v>2.9340454939761904</v>
      </c>
      <c r="I7" s="11">
        <f t="shared" si="1"/>
        <v>0.13937925707642318</v>
      </c>
      <c r="J7" s="6">
        <v>172.62068965517199</v>
      </c>
      <c r="K7" s="5">
        <v>179.8</v>
      </c>
      <c r="L7" s="5">
        <v>307.18181818181802</v>
      </c>
      <c r="M7" s="5">
        <v>155.172413793103</v>
      </c>
      <c r="N7" s="5">
        <v>203.625</v>
      </c>
      <c r="O7" s="7">
        <v>165.61538461538501</v>
      </c>
      <c r="P7" s="11">
        <f t="shared" si="2"/>
        <v>197.33588437424635</v>
      </c>
      <c r="Q7" s="13">
        <f t="shared" si="3"/>
        <v>51.328969397730681</v>
      </c>
    </row>
    <row r="8" spans="1:17" x14ac:dyDescent="0.25">
      <c r="A8" s="13">
        <v>6</v>
      </c>
      <c r="B8" s="6">
        <v>3.0960526315789498</v>
      </c>
      <c r="C8" s="5">
        <v>2.7719298245614001</v>
      </c>
      <c r="D8" s="5">
        <v>2.6981132075471699</v>
      </c>
      <c r="E8" s="5">
        <v>3.0588235294117601</v>
      </c>
      <c r="F8" s="5">
        <v>2.9885057471264398</v>
      </c>
      <c r="G8" s="7">
        <v>3.0619469026548698</v>
      </c>
      <c r="H8" s="11">
        <f t="shared" si="0"/>
        <v>2.9458953071467651</v>
      </c>
      <c r="I8" s="11">
        <f t="shared" si="1"/>
        <v>0.15397163477566536</v>
      </c>
      <c r="J8" s="6">
        <v>161.88571428571399</v>
      </c>
      <c r="K8" s="5">
        <v>245.777777777778</v>
      </c>
      <c r="L8" s="5">
        <v>284.8</v>
      </c>
      <c r="M8" s="5">
        <v>168.5625</v>
      </c>
      <c r="N8" s="5">
        <v>173.96</v>
      </c>
      <c r="O8" s="7">
        <v>170.67857142857099</v>
      </c>
      <c r="P8" s="11">
        <f t="shared" si="2"/>
        <v>200.94409391534381</v>
      </c>
      <c r="Q8" s="13">
        <f t="shared" si="3"/>
        <v>47.010885288365927</v>
      </c>
    </row>
    <row r="9" spans="1:17" x14ac:dyDescent="0.25">
      <c r="A9" s="14">
        <v>7</v>
      </c>
      <c r="B9" s="8">
        <v>3.08557749850389</v>
      </c>
      <c r="C9" s="9">
        <v>2.8846153846153801</v>
      </c>
      <c r="D9" s="9">
        <v>2.8866666666666698</v>
      </c>
      <c r="E9" s="9">
        <v>2.9552238805970199</v>
      </c>
      <c r="F9" s="9">
        <v>3</v>
      </c>
      <c r="G9" s="10">
        <v>3.0579150579150598</v>
      </c>
      <c r="H9" s="12">
        <f t="shared" si="0"/>
        <v>2.9783330813830031</v>
      </c>
      <c r="I9" s="12">
        <f t="shared" si="1"/>
        <v>7.7485358606260768E-2</v>
      </c>
      <c r="J9" s="8">
        <v>102.290322580645</v>
      </c>
      <c r="K9" s="9">
        <v>141.4</v>
      </c>
      <c r="L9" s="9">
        <v>208.71875</v>
      </c>
      <c r="M9" s="9">
        <v>156.75</v>
      </c>
      <c r="N9" s="9">
        <v>162.03125</v>
      </c>
      <c r="O9" s="10">
        <v>144.027777777778</v>
      </c>
      <c r="P9" s="12">
        <f t="shared" si="2"/>
        <v>152.53635005973717</v>
      </c>
      <c r="Q9" s="14">
        <f t="shared" si="3"/>
        <v>31.584403867790879</v>
      </c>
    </row>
  </sheetData>
  <mergeCells count="3">
    <mergeCell ref="B2:G2"/>
    <mergeCell ref="J2:O2"/>
    <mergeCell ref="A1:Q1"/>
  </mergeCells>
  <pageMargins left="0.7" right="0.7" top="0.75" bottom="0.75" header="0.3" footer="0.3"/>
  <pageSetup orientation="portrait" verticalDpi="0" r:id="rId1"/>
  <ignoredErrors>
    <ignoredError sqref="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6654-B880-44CC-914F-D55BE4EF27E1}">
  <dimension ref="A1:M8"/>
  <sheetViews>
    <sheetView workbookViewId="0">
      <selection activeCell="L3" sqref="L3:M8"/>
    </sheetView>
  </sheetViews>
  <sheetFormatPr defaultRowHeight="18.75" x14ac:dyDescent="0.25"/>
  <cols>
    <col min="1" max="1" width="7.140625" style="2" bestFit="1" customWidth="1"/>
    <col min="2" max="5" width="5.85546875" style="2" bestFit="1" customWidth="1"/>
    <col min="6" max="7" width="12.7109375" style="2" bestFit="1" customWidth="1"/>
    <col min="8" max="9" width="8.42578125" style="2" bestFit="1" customWidth="1"/>
    <col min="10" max="10" width="9.7109375" style="2" bestFit="1" customWidth="1"/>
    <col min="11" max="11" width="8.42578125" style="2" bestFit="1" customWidth="1"/>
    <col min="12" max="16384" width="9.140625" style="2"/>
  </cols>
  <sheetData>
    <row r="1" spans="1:13" ht="19.5" customHeight="1" thickBot="1" x14ac:dyDescent="0.3">
      <c r="A1" s="23" t="s">
        <v>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57" thickBot="1" x14ac:dyDescent="0.3">
      <c r="A2" s="16" t="s">
        <v>0</v>
      </c>
      <c r="B2" s="17" t="s">
        <v>2</v>
      </c>
      <c r="C2" s="15"/>
      <c r="D2" s="15"/>
      <c r="E2" s="18"/>
      <c r="F2" s="16" t="s">
        <v>3</v>
      </c>
      <c r="G2" s="16" t="s">
        <v>7</v>
      </c>
      <c r="H2" s="17" t="s">
        <v>8</v>
      </c>
      <c r="I2" s="15"/>
      <c r="J2" s="15"/>
      <c r="K2" s="18"/>
      <c r="L2" s="21" t="s">
        <v>9</v>
      </c>
      <c r="M2" s="21" t="s">
        <v>10</v>
      </c>
    </row>
    <row r="3" spans="1:13" x14ac:dyDescent="0.25">
      <c r="A3" s="13">
        <v>1</v>
      </c>
      <c r="B3" s="6">
        <v>3.0267379679144399</v>
      </c>
      <c r="C3" s="5">
        <v>3.0659025787965599</v>
      </c>
      <c r="D3" s="5">
        <v>2.48780487804878</v>
      </c>
      <c r="E3" s="7">
        <v>2.8148148148148202</v>
      </c>
      <c r="F3" s="11">
        <f>AVERAGE(B3:E3)</f>
        <v>2.8488150598936501</v>
      </c>
      <c r="G3" s="11">
        <f>_xlfn.STDEV.P(B3:F3)</f>
        <v>0.2050697052824148</v>
      </c>
      <c r="H3" s="6">
        <v>460.90123456790099</v>
      </c>
      <c r="I3" s="5">
        <v>287.22598870056498</v>
      </c>
      <c r="J3" s="5">
        <v>1524.65</v>
      </c>
      <c r="K3" s="7">
        <v>430</v>
      </c>
      <c r="L3" s="11">
        <f>AVERAGE(H3:K3)</f>
        <v>675.69430581711651</v>
      </c>
      <c r="M3" s="13">
        <f>_xlfn.STDEV.P(H3:K3)</f>
        <v>494.50357922277271</v>
      </c>
    </row>
    <row r="4" spans="1:13" x14ac:dyDescent="0.25">
      <c r="A4" s="13">
        <v>2</v>
      </c>
      <c r="B4" s="6">
        <v>3.0838574423480098</v>
      </c>
      <c r="C4" s="5">
        <v>3.0495867768595</v>
      </c>
      <c r="D4" s="5">
        <v>3.0448343079922</v>
      </c>
      <c r="E4" s="7">
        <v>2.8849557522123899</v>
      </c>
      <c r="F4" s="11">
        <f t="shared" ref="F4:F8" si="0">AVERAGE(B4:E4)</f>
        <v>3.015808569853025</v>
      </c>
      <c r="G4" s="11">
        <f t="shared" ref="G4:G8" si="1">_xlfn.STDEV.P(B4:F4)</f>
        <v>6.890075424177626E-2</v>
      </c>
      <c r="H4" s="6">
        <v>248.530864197531</v>
      </c>
      <c r="I4" s="5">
        <v>188.759322033898</v>
      </c>
      <c r="J4" s="5">
        <v>262.44505494505501</v>
      </c>
      <c r="K4" s="7">
        <v>259.404255319149</v>
      </c>
      <c r="L4" s="11">
        <f t="shared" ref="L4:L8" si="2">AVERAGE(H4:K4)</f>
        <v>239.78487412390825</v>
      </c>
      <c r="M4" s="13">
        <f t="shared" ref="M4:M8" si="3">_xlfn.STDEV.P(H4:K4)</f>
        <v>29.910295977261288</v>
      </c>
    </row>
    <row r="5" spans="1:13" x14ac:dyDescent="0.25">
      <c r="A5" s="13">
        <v>3</v>
      </c>
      <c r="B5" s="6">
        <v>3.0898113207547202</v>
      </c>
      <c r="C5" s="5">
        <v>3.0548780487804899</v>
      </c>
      <c r="D5" s="5">
        <v>3.04</v>
      </c>
      <c r="E5" s="7">
        <v>2.8356807511737099</v>
      </c>
      <c r="F5" s="11">
        <f t="shared" si="0"/>
        <v>3.00509253017723</v>
      </c>
      <c r="G5" s="11">
        <f t="shared" si="1"/>
        <v>8.8966008850654088E-2</v>
      </c>
      <c r="H5" s="6">
        <v>247.68379446640299</v>
      </c>
      <c r="I5" s="5">
        <v>174.50146627565999</v>
      </c>
      <c r="J5" s="5">
        <v>234.904545454545</v>
      </c>
      <c r="K5" s="7">
        <v>442.11111111111097</v>
      </c>
      <c r="L5" s="11">
        <f t="shared" si="2"/>
        <v>274.80022932692975</v>
      </c>
      <c r="M5" s="13">
        <f t="shared" si="3"/>
        <v>100.47355331653874</v>
      </c>
    </row>
    <row r="6" spans="1:13" x14ac:dyDescent="0.25">
      <c r="A6" s="13">
        <v>4</v>
      </c>
      <c r="B6" s="6">
        <v>3.09535696455317</v>
      </c>
      <c r="C6" s="5">
        <v>3.0389041095890401</v>
      </c>
      <c r="D6" s="5">
        <v>3.0188679245282999</v>
      </c>
      <c r="E6" s="7">
        <v>2.9465875370919901</v>
      </c>
      <c r="F6" s="11">
        <f t="shared" si="0"/>
        <v>3.024929133940625</v>
      </c>
      <c r="G6" s="11">
        <f t="shared" si="1"/>
        <v>4.7601519567125647E-2</v>
      </c>
      <c r="H6" s="6">
        <v>202.90131578947401</v>
      </c>
      <c r="I6" s="5">
        <v>173.43098591549301</v>
      </c>
      <c r="J6" s="5">
        <v>339.80803571428601</v>
      </c>
      <c r="K6" s="7">
        <v>377.857142857143</v>
      </c>
      <c r="L6" s="11">
        <f t="shared" si="2"/>
        <v>273.49937006909897</v>
      </c>
      <c r="M6" s="13">
        <f t="shared" si="3"/>
        <v>87.013146501130592</v>
      </c>
    </row>
    <row r="7" spans="1:13" x14ac:dyDescent="0.25">
      <c r="A7" s="13">
        <v>5</v>
      </c>
      <c r="B7" s="6">
        <v>3.0947300355641798</v>
      </c>
      <c r="C7" s="5">
        <v>3.0321304992585301</v>
      </c>
      <c r="D7" s="5">
        <v>3.0153061224489801</v>
      </c>
      <c r="E7" s="7">
        <v>2.9801324503311299</v>
      </c>
      <c r="F7" s="11">
        <f t="shared" si="0"/>
        <v>3.0305747769007048</v>
      </c>
      <c r="G7" s="11">
        <f t="shared" si="1"/>
        <v>3.7137252469050079E-2</v>
      </c>
      <c r="H7" s="6">
        <v>184.369369369369</v>
      </c>
      <c r="I7" s="5">
        <v>169.67826086956501</v>
      </c>
      <c r="J7" s="5">
        <v>312.22268907563</v>
      </c>
      <c r="K7" s="7">
        <v>304.11538461538498</v>
      </c>
      <c r="L7" s="11">
        <f t="shared" si="2"/>
        <v>242.59642598248723</v>
      </c>
      <c r="M7" s="13">
        <f t="shared" si="3"/>
        <v>65.84042775691546</v>
      </c>
    </row>
    <row r="8" spans="1:13" x14ac:dyDescent="0.25">
      <c r="A8" s="14">
        <v>6</v>
      </c>
      <c r="B8" s="8">
        <v>3.0973216653407598</v>
      </c>
      <c r="C8" s="9">
        <v>3.0533386013433401</v>
      </c>
      <c r="D8" s="9">
        <v>2.9969834087481102</v>
      </c>
      <c r="E8" s="10">
        <v>2.9973568281938299</v>
      </c>
      <c r="F8" s="12">
        <f t="shared" si="0"/>
        <v>3.03625012590651</v>
      </c>
      <c r="G8" s="12">
        <f t="shared" si="1"/>
        <v>3.7619975026544648E-2</v>
      </c>
      <c r="H8" s="8">
        <v>183.44776119402999</v>
      </c>
      <c r="I8" s="9">
        <v>180.07098765432099</v>
      </c>
      <c r="J8" s="9">
        <v>263.203125</v>
      </c>
      <c r="K8" s="10">
        <v>264.29473684210501</v>
      </c>
      <c r="L8" s="12">
        <f t="shared" si="2"/>
        <v>222.754152672614</v>
      </c>
      <c r="M8" s="14">
        <f t="shared" si="3"/>
        <v>41.013974699273973</v>
      </c>
    </row>
  </sheetData>
  <mergeCells count="3">
    <mergeCell ref="B2:E2"/>
    <mergeCell ref="H2:K2"/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C118-8736-4567-B483-13CBAD949B0A}">
  <dimension ref="A1:S8"/>
  <sheetViews>
    <sheetView workbookViewId="0">
      <selection activeCell="R3" sqref="R3:S8"/>
    </sheetView>
  </sheetViews>
  <sheetFormatPr defaultRowHeight="18.75" x14ac:dyDescent="0.25"/>
  <cols>
    <col min="1" max="1" width="7.140625" style="2" bestFit="1" customWidth="1"/>
    <col min="2" max="8" width="5.85546875" style="2" bestFit="1" customWidth="1"/>
    <col min="9" max="10" width="12.7109375" style="2" bestFit="1" customWidth="1"/>
    <col min="11" max="14" width="8.42578125" style="2" bestFit="1" customWidth="1"/>
    <col min="15" max="15" width="13.7109375" style="2" bestFit="1" customWidth="1"/>
    <col min="16" max="17" width="8.42578125" style="2" bestFit="1" customWidth="1"/>
    <col min="18" max="16384" width="9.140625" style="2"/>
  </cols>
  <sheetData>
    <row r="1" spans="1:19" ht="19.5" customHeight="1" thickBot="1" x14ac:dyDescent="0.3">
      <c r="A1" s="23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57" thickBot="1" x14ac:dyDescent="0.3">
      <c r="A2" s="16" t="s">
        <v>0</v>
      </c>
      <c r="B2" s="17" t="s">
        <v>2</v>
      </c>
      <c r="C2" s="15"/>
      <c r="D2" s="15"/>
      <c r="E2" s="15"/>
      <c r="F2" s="15"/>
      <c r="G2" s="15"/>
      <c r="H2" s="18"/>
      <c r="I2" s="16" t="s">
        <v>3</v>
      </c>
      <c r="J2" s="16" t="s">
        <v>7</v>
      </c>
      <c r="K2" s="17" t="s">
        <v>8</v>
      </c>
      <c r="L2" s="15"/>
      <c r="M2" s="15"/>
      <c r="N2" s="15"/>
      <c r="O2" s="15"/>
      <c r="P2" s="15"/>
      <c r="Q2" s="18"/>
      <c r="R2" s="21" t="s">
        <v>9</v>
      </c>
      <c r="S2" s="21" t="s">
        <v>10</v>
      </c>
    </row>
    <row r="3" spans="1:19" x14ac:dyDescent="0.25">
      <c r="A3" s="13">
        <v>1</v>
      </c>
      <c r="B3" s="6">
        <v>2.9720279720279699</v>
      </c>
      <c r="C3" s="5">
        <v>3.0276243093922699</v>
      </c>
      <c r="D3" s="5">
        <v>3.0888157894736801</v>
      </c>
      <c r="E3" s="5">
        <v>2.97907949790795</v>
      </c>
      <c r="F3" s="5">
        <v>3</v>
      </c>
      <c r="G3" s="5">
        <v>2.9906040268456402</v>
      </c>
      <c r="H3" s="7">
        <v>2.9627659574468099</v>
      </c>
      <c r="I3" s="11">
        <f>AVERAGE(B3:H3)</f>
        <v>3.0029882218706168</v>
      </c>
      <c r="J3" s="11">
        <f>_xlfn.STDEV.P(B3:H3)</f>
        <v>4.0149009296829644E-2</v>
      </c>
      <c r="K3" s="6">
        <v>361.14666666666699</v>
      </c>
      <c r="L3" s="5">
        <v>317.92857142857099</v>
      </c>
      <c r="M3" s="5">
        <v>201.128318584071</v>
      </c>
      <c r="N3" s="5">
        <v>222.84615384615401</v>
      </c>
      <c r="O3" s="5">
        <v>236.254901960784</v>
      </c>
      <c r="P3" s="5">
        <v>245.941520467836</v>
      </c>
      <c r="Q3" s="7">
        <v>265.53571428571399</v>
      </c>
      <c r="R3" s="11">
        <f>AVERAGE(K3:Q3)</f>
        <v>264.39740674854244</v>
      </c>
      <c r="S3" s="13">
        <f>_xlfn.STDEV.P(K3:Q3)</f>
        <v>52.22123963048471</v>
      </c>
    </row>
    <row r="4" spans="1:19" x14ac:dyDescent="0.25">
      <c r="A4" s="13">
        <v>2</v>
      </c>
      <c r="B4" s="6">
        <v>2.9810671256454402</v>
      </c>
      <c r="C4" s="5">
        <v>3.0144927536231898</v>
      </c>
      <c r="D4" s="5">
        <v>3.0823737821080601</v>
      </c>
      <c r="E4" s="5">
        <v>3.0589147286821698</v>
      </c>
      <c r="F4" s="5">
        <v>3.0595009596929001</v>
      </c>
      <c r="G4" s="5">
        <v>2.95977011494253</v>
      </c>
      <c r="H4" s="7">
        <v>2.9981583793738502</v>
      </c>
      <c r="I4" s="11">
        <f t="shared" ref="I4:I8" si="0">AVERAGE(B4:H4)</f>
        <v>3.0220396920097343</v>
      </c>
      <c r="J4" s="11">
        <f t="shared" ref="J4:J8" si="1">_xlfn.STDEV.P(B4:H4)</f>
        <v>4.240424865648032E-2</v>
      </c>
      <c r="K4" s="6">
        <v>352.55454545454501</v>
      </c>
      <c r="L4" s="5">
        <v>258.26666666666699</v>
      </c>
      <c r="M4" s="5">
        <v>167.378091872792</v>
      </c>
      <c r="N4" s="5">
        <v>190.34016393442599</v>
      </c>
      <c r="O4" s="5">
        <v>177.95081967213099</v>
      </c>
      <c r="P4" s="5">
        <v>257.98295454545502</v>
      </c>
      <c r="Q4" s="7">
        <v>312.20238095238102</v>
      </c>
      <c r="R4" s="11">
        <f t="shared" ref="R4:R8" si="2">AVERAGE(K4:Q4)</f>
        <v>245.23937472834243</v>
      </c>
      <c r="S4" s="13">
        <f t="shared" ref="S4:S8" si="3">_xlfn.STDEV.P(K4:Q4)</f>
        <v>65.396320983911863</v>
      </c>
    </row>
    <row r="5" spans="1:19" x14ac:dyDescent="0.25">
      <c r="A5" s="13">
        <v>3</v>
      </c>
      <c r="B5" s="6">
        <v>3.08239316239316</v>
      </c>
      <c r="C5" s="5">
        <v>2.9789473684210499</v>
      </c>
      <c r="D5" s="5">
        <v>3.0792149444313099</v>
      </c>
      <c r="E5" s="5">
        <v>3.0954504906333602</v>
      </c>
      <c r="F5" s="5">
        <v>3.0795454545454501</v>
      </c>
      <c r="G5" s="5">
        <v>3.0622923588039899</v>
      </c>
      <c r="H5" s="7">
        <v>3.0569105691056899</v>
      </c>
      <c r="I5" s="11">
        <f t="shared" si="0"/>
        <v>3.0621077640477159</v>
      </c>
      <c r="J5" s="11">
        <f t="shared" si="1"/>
        <v>3.5981463053004398E-2</v>
      </c>
      <c r="K5" s="6">
        <v>195.73507462686601</v>
      </c>
      <c r="L5" s="5">
        <v>221.464788732394</v>
      </c>
      <c r="M5" s="5">
        <v>176.074829931973</v>
      </c>
      <c r="N5" s="5">
        <v>151.580547112462</v>
      </c>
      <c r="O5" s="5">
        <v>157.249180327869</v>
      </c>
      <c r="P5" s="5">
        <v>189.314285714286</v>
      </c>
      <c r="Q5" s="7">
        <v>236.45414847161601</v>
      </c>
      <c r="R5" s="11">
        <f t="shared" si="2"/>
        <v>189.69612213106657</v>
      </c>
      <c r="S5" s="13">
        <f t="shared" si="3"/>
        <v>29.089312332238407</v>
      </c>
    </row>
    <row r="6" spans="1:19" x14ac:dyDescent="0.25">
      <c r="A6" s="13">
        <v>4</v>
      </c>
      <c r="B6" s="6">
        <v>3.1041069723018202</v>
      </c>
      <c r="C6" s="5">
        <v>3.0175438596491202</v>
      </c>
      <c r="D6" s="5">
        <v>3.0213312773066101</v>
      </c>
      <c r="E6" s="5">
        <v>3.0848329048843199</v>
      </c>
      <c r="F6" s="5">
        <v>3.0860050890585198</v>
      </c>
      <c r="G6" s="5">
        <v>3.06266666666667</v>
      </c>
      <c r="H6" s="7">
        <v>3.0385863685539101</v>
      </c>
      <c r="I6" s="11">
        <f t="shared" si="0"/>
        <v>3.0592961626315676</v>
      </c>
      <c r="J6" s="11">
        <f t="shared" si="1"/>
        <v>3.1619035426989087E-2</v>
      </c>
      <c r="K6" s="6">
        <v>195.12030075188</v>
      </c>
      <c r="L6" s="5">
        <v>221.43689320388401</v>
      </c>
      <c r="M6" s="5">
        <v>206.316666666667</v>
      </c>
      <c r="N6" s="5">
        <v>177.00754716981101</v>
      </c>
      <c r="O6" s="5">
        <v>145.18649517684901</v>
      </c>
      <c r="P6" s="5">
        <v>190.336244541485</v>
      </c>
      <c r="Q6" s="7">
        <v>190.203846153846</v>
      </c>
      <c r="R6" s="11">
        <f t="shared" si="2"/>
        <v>189.37257052348883</v>
      </c>
      <c r="S6" s="13">
        <f t="shared" si="3"/>
        <v>22.217053712673355</v>
      </c>
    </row>
    <row r="7" spans="1:19" x14ac:dyDescent="0.25">
      <c r="A7" s="13">
        <v>5</v>
      </c>
      <c r="B7" s="6">
        <v>3.08478759034021</v>
      </c>
      <c r="C7" s="5">
        <v>3.0957943925233602</v>
      </c>
      <c r="D7" s="5">
        <v>3.0582778786045601</v>
      </c>
      <c r="E7" s="5">
        <v>3.1118302768788202</v>
      </c>
      <c r="F7" s="5">
        <v>3.0557601262493401</v>
      </c>
      <c r="G7" s="5">
        <v>3.0292639668932901</v>
      </c>
      <c r="H7" s="7">
        <v>3.0573476702509002</v>
      </c>
      <c r="I7" s="11">
        <f t="shared" si="0"/>
        <v>3.0704374145343545</v>
      </c>
      <c r="J7" s="11">
        <f t="shared" si="1"/>
        <v>2.6164709692224862E-2</v>
      </c>
      <c r="K7" s="6">
        <v>212.691358024691</v>
      </c>
      <c r="L7" s="5">
        <v>231.93442622950801</v>
      </c>
      <c r="M7" s="5">
        <v>182.24825174825199</v>
      </c>
      <c r="N7" s="5">
        <v>142.285294117647</v>
      </c>
      <c r="O7" s="5">
        <v>169.95035460992901</v>
      </c>
      <c r="P7" s="5">
        <v>365.69948186528501</v>
      </c>
      <c r="Q7" s="7">
        <v>163.25964912280699</v>
      </c>
      <c r="R7" s="11">
        <f t="shared" si="2"/>
        <v>209.72411653115984</v>
      </c>
      <c r="S7" s="13">
        <f t="shared" si="3"/>
        <v>69.564187988083404</v>
      </c>
    </row>
    <row r="8" spans="1:19" x14ac:dyDescent="0.25">
      <c r="A8" s="14">
        <v>6</v>
      </c>
      <c r="B8" s="8">
        <v>3.1132029339853302</v>
      </c>
      <c r="C8" s="9">
        <v>3.0714812085482701</v>
      </c>
      <c r="D8" s="9">
        <v>3.0562467145610701</v>
      </c>
      <c r="E8" s="9">
        <v>3.0916277398490801</v>
      </c>
      <c r="F8" s="9">
        <v>3.07235142118863</v>
      </c>
      <c r="G8" s="9">
        <v>3.08388607101053</v>
      </c>
      <c r="H8" s="10">
        <v>3.0675703429862402</v>
      </c>
      <c r="I8" s="12">
        <f t="shared" si="0"/>
        <v>3.0794809188755927</v>
      </c>
      <c r="J8" s="12">
        <f t="shared" si="1"/>
        <v>1.7323147597897302E-2</v>
      </c>
      <c r="K8" s="8">
        <v>204.92578125</v>
      </c>
      <c r="L8" s="9">
        <v>227.90909090909099</v>
      </c>
      <c r="M8" s="9">
        <v>201.18623481781401</v>
      </c>
      <c r="N8" s="9">
        <v>157.833333333333</v>
      </c>
      <c r="O8" s="9">
        <v>144.69345238095201</v>
      </c>
      <c r="P8" s="9">
        <v>183.08098591549299</v>
      </c>
      <c r="Q8" s="10">
        <v>163.46779661017001</v>
      </c>
      <c r="R8" s="12">
        <f t="shared" si="2"/>
        <v>183.29952503097897</v>
      </c>
      <c r="S8" s="14">
        <f t="shared" si="3"/>
        <v>27.542029413308992</v>
      </c>
    </row>
  </sheetData>
  <mergeCells count="3">
    <mergeCell ref="B2:H2"/>
    <mergeCell ref="K2:Q2"/>
    <mergeCell ref="A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E4AA-1AB3-414A-AE21-A572F2D89F32}">
  <dimension ref="A1:Q9"/>
  <sheetViews>
    <sheetView workbookViewId="0">
      <selection activeCell="P3" sqref="P3:Q9"/>
    </sheetView>
  </sheetViews>
  <sheetFormatPr defaultRowHeight="18.75" x14ac:dyDescent="0.25"/>
  <cols>
    <col min="1" max="1" width="9.140625" style="2"/>
    <col min="2" max="7" width="5.85546875" style="2" bestFit="1" customWidth="1"/>
    <col min="8" max="9" width="12.7109375" style="2" bestFit="1" customWidth="1"/>
    <col min="10" max="15" width="8.42578125" style="2" bestFit="1" customWidth="1"/>
    <col min="16" max="16384" width="9.140625" style="2"/>
  </cols>
  <sheetData>
    <row r="1" spans="1:17" ht="19.5" thickBot="1" x14ac:dyDescent="0.3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57" thickBot="1" x14ac:dyDescent="0.3">
      <c r="A2" s="16" t="s">
        <v>0</v>
      </c>
      <c r="B2" s="17" t="s">
        <v>2</v>
      </c>
      <c r="C2" s="15"/>
      <c r="D2" s="15"/>
      <c r="E2" s="15"/>
      <c r="F2" s="15"/>
      <c r="G2" s="18"/>
      <c r="H2" s="16" t="s">
        <v>3</v>
      </c>
      <c r="I2" s="16" t="s">
        <v>7</v>
      </c>
      <c r="J2" s="17" t="s">
        <v>8</v>
      </c>
      <c r="K2" s="15"/>
      <c r="L2" s="15"/>
      <c r="M2" s="15"/>
      <c r="N2" s="15"/>
      <c r="O2" s="18"/>
      <c r="P2" s="21" t="s">
        <v>9</v>
      </c>
      <c r="Q2" s="21" t="s">
        <v>10</v>
      </c>
    </row>
    <row r="3" spans="1:17" x14ac:dyDescent="0.25">
      <c r="A3" s="13">
        <v>1</v>
      </c>
      <c r="B3" s="6">
        <v>3.0179487179487201</v>
      </c>
      <c r="C3" s="5">
        <v>3.0145228215767599</v>
      </c>
      <c r="D3" s="5">
        <v>3.05965126950138</v>
      </c>
      <c r="E3" s="5">
        <v>3.1095095095095102</v>
      </c>
      <c r="F3" s="5">
        <v>3.0309951060358902</v>
      </c>
      <c r="G3" s="7">
        <v>3.0136014192785301</v>
      </c>
      <c r="H3" s="11">
        <f>AVERAGE(B3:G3)</f>
        <v>3.0410381406417986</v>
      </c>
      <c r="I3" s="11">
        <f>_xlfn.STDEV.P(B3:G3)</f>
        <v>3.4459146655237929E-2</v>
      </c>
      <c r="J3" s="6">
        <v>398.91156462585002</v>
      </c>
      <c r="K3" s="5">
        <v>310.066790352505</v>
      </c>
      <c r="L3" s="5">
        <v>285.777414075286</v>
      </c>
      <c r="M3" s="5">
        <v>259.808080808081</v>
      </c>
      <c r="N3" s="5">
        <v>377.13068181818198</v>
      </c>
      <c r="O3" s="7">
        <v>343.81472684085497</v>
      </c>
      <c r="P3" s="11">
        <f>AVERAGE(J3:O3)</f>
        <v>329.25154308679316</v>
      </c>
      <c r="Q3" s="13">
        <f>_xlfn.STDEV.P(J3:O3)</f>
        <v>49.05348429958179</v>
      </c>
    </row>
    <row r="4" spans="1:17" x14ac:dyDescent="0.25">
      <c r="A4" s="13">
        <v>2</v>
      </c>
      <c r="B4" s="6">
        <v>3.0596446700507598</v>
      </c>
      <c r="C4" s="5">
        <v>3.0369872225958301</v>
      </c>
      <c r="D4" s="5">
        <v>2.9597615499254801</v>
      </c>
      <c r="E4" s="5">
        <v>3.1251746297848602</v>
      </c>
      <c r="F4" s="5">
        <v>3.0418006430868201</v>
      </c>
      <c r="G4" s="7">
        <v>2.9336585365853698</v>
      </c>
      <c r="H4" s="11">
        <f t="shared" ref="H4:H9" si="0">AVERAGE(B4:G4)</f>
        <v>3.0261712086715202</v>
      </c>
      <c r="I4" s="11">
        <f t="shared" ref="I4:I9" si="1">_xlfn.STDEV.P(B4:G4)</f>
        <v>6.357705647151192E-2</v>
      </c>
      <c r="J4" s="6">
        <v>307.44931506849298</v>
      </c>
      <c r="K4" s="5">
        <v>252.83144475920699</v>
      </c>
      <c r="L4" s="5">
        <v>414.83720930232602</v>
      </c>
      <c r="M4" s="5">
        <v>179.57212003872201</v>
      </c>
      <c r="N4" s="5">
        <v>359.59322033898297</v>
      </c>
      <c r="O4" s="7">
        <v>379.72727272727298</v>
      </c>
      <c r="P4" s="11">
        <f t="shared" ref="P4:P9" si="2">AVERAGE(J4:O4)</f>
        <v>315.66843037250067</v>
      </c>
      <c r="Q4" s="13">
        <f t="shared" ref="Q4:Q9" si="3">_xlfn.STDEV.P(J4:O4)</f>
        <v>80.005849239998014</v>
      </c>
    </row>
    <row r="5" spans="1:17" x14ac:dyDescent="0.25">
      <c r="A5" s="13">
        <v>3</v>
      </c>
      <c r="B5" s="6">
        <v>3.1062585299278598</v>
      </c>
      <c r="C5" s="5">
        <v>3.0060091905266901</v>
      </c>
      <c r="D5" s="5">
        <v>3.0795704845815002</v>
      </c>
      <c r="E5" s="5">
        <v>3.12719949120204</v>
      </c>
      <c r="F5" s="5">
        <v>3.0853936524636199</v>
      </c>
      <c r="G5" s="7">
        <v>3.0710953536107501</v>
      </c>
      <c r="H5" s="11">
        <f t="shared" si="0"/>
        <v>3.07925445038541</v>
      </c>
      <c r="I5" s="11">
        <f t="shared" si="1"/>
        <v>3.7632379414902647E-2</v>
      </c>
      <c r="J5" s="6">
        <v>232.69752281616701</v>
      </c>
      <c r="K5" s="5">
        <v>383.86639676113401</v>
      </c>
      <c r="L5" s="5">
        <v>242.42382271468099</v>
      </c>
      <c r="M5" s="5">
        <v>196.00367309458201</v>
      </c>
      <c r="N5" s="5">
        <v>225.36330498177401</v>
      </c>
      <c r="O5" s="7">
        <v>239.80357142857099</v>
      </c>
      <c r="P5" s="11">
        <f t="shared" si="2"/>
        <v>253.35971529948483</v>
      </c>
      <c r="Q5" s="13">
        <f t="shared" si="3"/>
        <v>60.326607528952401</v>
      </c>
    </row>
    <row r="6" spans="1:17" x14ac:dyDescent="0.25">
      <c r="A6" s="13">
        <v>4</v>
      </c>
      <c r="B6" s="6">
        <v>3.1014602215508602</v>
      </c>
      <c r="C6" s="5">
        <v>3.1015395260335601</v>
      </c>
      <c r="D6" s="5">
        <v>3.10121806618519</v>
      </c>
      <c r="E6" s="5">
        <v>3.1139489194498999</v>
      </c>
      <c r="F6" s="5">
        <v>3.1106199837152499</v>
      </c>
      <c r="G6" s="7">
        <v>3.08710801393728</v>
      </c>
      <c r="H6" s="11">
        <f t="shared" si="0"/>
        <v>3.1026491218120067</v>
      </c>
      <c r="I6" s="11">
        <f t="shared" si="1"/>
        <v>8.5385274583438357E-3</v>
      </c>
      <c r="J6" s="6">
        <v>204.168591224018</v>
      </c>
      <c r="K6" s="5">
        <v>180.01152737752199</v>
      </c>
      <c r="L6" s="5">
        <v>217.33054892601399</v>
      </c>
      <c r="M6" s="5">
        <v>202.20190476190501</v>
      </c>
      <c r="N6" s="5">
        <v>202.57865786578699</v>
      </c>
      <c r="O6" s="7">
        <v>254.29375764993901</v>
      </c>
      <c r="P6" s="11">
        <f t="shared" si="2"/>
        <v>210.09749796753081</v>
      </c>
      <c r="Q6" s="13">
        <f t="shared" si="3"/>
        <v>22.600948749051028</v>
      </c>
    </row>
    <row r="7" spans="1:17" x14ac:dyDescent="0.25">
      <c r="A7" s="13">
        <v>5</v>
      </c>
      <c r="B7" s="6">
        <v>3.0791350869371401</v>
      </c>
      <c r="C7" s="5">
        <v>3.1255878284923901</v>
      </c>
      <c r="D7" s="5">
        <v>3.0933436832912902</v>
      </c>
      <c r="E7" s="5">
        <v>3.0866074296113899</v>
      </c>
      <c r="F7" s="5">
        <v>3.0944914380028901</v>
      </c>
      <c r="G7" s="7">
        <v>3.0739136142838399</v>
      </c>
      <c r="H7" s="11">
        <f t="shared" si="0"/>
        <v>3.0921798467698234</v>
      </c>
      <c r="I7" s="11">
        <f t="shared" si="1"/>
        <v>1.6621592651151262E-2</v>
      </c>
      <c r="J7" s="6">
        <v>219.47847478474799</v>
      </c>
      <c r="K7" s="5">
        <v>174.06349206349199</v>
      </c>
      <c r="L7" s="5">
        <v>207.43601359003401</v>
      </c>
      <c r="M7" s="5">
        <v>217.810126582278</v>
      </c>
      <c r="N7" s="5">
        <v>192.72543059777101</v>
      </c>
      <c r="O7" s="7">
        <v>226.227560050569</v>
      </c>
      <c r="P7" s="11">
        <f t="shared" si="2"/>
        <v>206.29018294481534</v>
      </c>
      <c r="Q7" s="13">
        <f t="shared" si="3"/>
        <v>17.925838837588216</v>
      </c>
    </row>
    <row r="8" spans="1:17" x14ac:dyDescent="0.25">
      <c r="A8" s="13">
        <v>6</v>
      </c>
      <c r="B8" s="6">
        <v>3.1058014299936598</v>
      </c>
      <c r="C8" s="5">
        <v>3.1131136516476099</v>
      </c>
      <c r="D8" s="5">
        <v>3.0941592581971098</v>
      </c>
      <c r="E8" s="5">
        <v>3.1421206159690702</v>
      </c>
      <c r="F8" s="5">
        <v>3.0466409927257199</v>
      </c>
      <c r="G8" s="7">
        <v>3.0794422412690299</v>
      </c>
      <c r="H8" s="11">
        <f t="shared" si="0"/>
        <v>3.0968796983003664</v>
      </c>
      <c r="I8" s="11">
        <f t="shared" si="1"/>
        <v>2.9510654598763616E-2</v>
      </c>
      <c r="J8" s="6">
        <v>184.158273381295</v>
      </c>
      <c r="K8" s="5">
        <v>192.370403587444</v>
      </c>
      <c r="L8" s="5">
        <v>210.48623853211001</v>
      </c>
      <c r="M8" s="5">
        <v>161.67919580419601</v>
      </c>
      <c r="N8" s="5">
        <v>262.097222222222</v>
      </c>
      <c r="O8" s="7">
        <v>218.30440097799499</v>
      </c>
      <c r="P8" s="11">
        <f t="shared" si="2"/>
        <v>204.84928908421034</v>
      </c>
      <c r="Q8" s="13">
        <f t="shared" si="3"/>
        <v>31.458011040092572</v>
      </c>
    </row>
    <row r="9" spans="1:17" x14ac:dyDescent="0.25">
      <c r="A9" s="14">
        <v>7</v>
      </c>
      <c r="B9" s="8">
        <v>3.0996404725218301</v>
      </c>
      <c r="C9" s="9">
        <v>3.1252127400923899</v>
      </c>
      <c r="D9" s="9">
        <v>3.1091821972598099</v>
      </c>
      <c r="E9" s="9">
        <v>3.1486901535682001</v>
      </c>
      <c r="F9" s="9">
        <v>3.0884487154343998</v>
      </c>
      <c r="G9" s="10">
        <v>3.0804895269475199</v>
      </c>
      <c r="H9" s="12">
        <f t="shared" si="0"/>
        <v>3.108610634304025</v>
      </c>
      <c r="I9" s="12">
        <f t="shared" si="1"/>
        <v>2.2949538554286365E-2</v>
      </c>
      <c r="J9" s="8">
        <v>198.72800000000001</v>
      </c>
      <c r="K9" s="9">
        <v>157.223002633889</v>
      </c>
      <c r="L9" s="9">
        <v>218.32181168057201</v>
      </c>
      <c r="M9" s="9">
        <v>146.25216025137499</v>
      </c>
      <c r="N9" s="9">
        <v>206.786343612335</v>
      </c>
      <c r="O9" s="10">
        <v>264.40496894409898</v>
      </c>
      <c r="P9" s="12">
        <f t="shared" si="2"/>
        <v>198.61938118704498</v>
      </c>
      <c r="Q9" s="14">
        <f t="shared" si="3"/>
        <v>39.239916715502474</v>
      </c>
    </row>
  </sheetData>
  <mergeCells count="3">
    <mergeCell ref="B2:G2"/>
    <mergeCell ref="J2:O2"/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1C63-FA3C-432B-ADE9-61ED118BC474}">
  <dimension ref="A1:O9"/>
  <sheetViews>
    <sheetView workbookViewId="0">
      <selection activeCell="J13" sqref="J13"/>
    </sheetView>
  </sheetViews>
  <sheetFormatPr defaultRowHeight="18.75" x14ac:dyDescent="0.25"/>
  <cols>
    <col min="1" max="1" width="7.140625" style="2" bestFit="1" customWidth="1"/>
    <col min="2" max="3" width="12.7109375" style="2" bestFit="1" customWidth="1"/>
    <col min="4" max="4" width="9.140625" style="2"/>
    <col min="5" max="5" width="7.140625" style="2" bestFit="1" customWidth="1"/>
    <col min="6" max="7" width="12.7109375" style="2" bestFit="1" customWidth="1"/>
    <col min="8" max="8" width="9.140625" style="2"/>
    <col min="9" max="9" width="7.140625" style="2" bestFit="1" customWidth="1"/>
    <col min="10" max="11" width="12.7109375" style="2" bestFit="1" customWidth="1"/>
    <col min="12" max="12" width="9.140625" style="2"/>
    <col min="13" max="13" width="7.140625" style="2" bestFit="1" customWidth="1"/>
    <col min="14" max="15" width="12.7109375" style="2" bestFit="1" customWidth="1"/>
    <col min="16" max="16384" width="9.140625" style="2"/>
  </cols>
  <sheetData>
    <row r="1" spans="1:15" ht="18.75" customHeight="1" thickBot="1" x14ac:dyDescent="0.3">
      <c r="A1" s="3" t="s">
        <v>11</v>
      </c>
      <c r="B1" s="3"/>
      <c r="C1" s="3"/>
      <c r="D1" s="4"/>
      <c r="E1" s="3" t="s">
        <v>12</v>
      </c>
      <c r="F1" s="3"/>
      <c r="G1" s="3"/>
      <c r="H1" s="4"/>
      <c r="I1" s="3" t="s">
        <v>13</v>
      </c>
      <c r="J1" s="3"/>
      <c r="K1" s="3"/>
      <c r="L1" s="4"/>
      <c r="M1" s="3" t="s">
        <v>14</v>
      </c>
      <c r="N1" s="3"/>
      <c r="O1" s="3"/>
    </row>
    <row r="2" spans="1:15" ht="19.5" thickBot="1" x14ac:dyDescent="0.3">
      <c r="A2" s="16" t="s">
        <v>0</v>
      </c>
      <c r="B2" s="16" t="s">
        <v>3</v>
      </c>
      <c r="C2" s="16" t="s">
        <v>7</v>
      </c>
      <c r="D2" s="4"/>
      <c r="E2" s="16" t="s">
        <v>0</v>
      </c>
      <c r="F2" s="16" t="s">
        <v>3</v>
      </c>
      <c r="G2" s="16" t="s">
        <v>7</v>
      </c>
      <c r="H2" s="4"/>
      <c r="I2" s="16" t="s">
        <v>0</v>
      </c>
      <c r="J2" s="16" t="s">
        <v>3</v>
      </c>
      <c r="K2" s="16" t="s">
        <v>7</v>
      </c>
      <c r="L2" s="4"/>
      <c r="M2" s="16" t="s">
        <v>0</v>
      </c>
      <c r="N2" s="16" t="s">
        <v>3</v>
      </c>
      <c r="O2" s="16" t="s">
        <v>7</v>
      </c>
    </row>
    <row r="3" spans="1:15" x14ac:dyDescent="0.25">
      <c r="A3" s="19">
        <v>1</v>
      </c>
      <c r="B3" s="5">
        <v>2.3364516888266564</v>
      </c>
      <c r="C3" s="7">
        <v>0.6548015297013251</v>
      </c>
      <c r="E3" s="19">
        <v>1</v>
      </c>
      <c r="F3" s="5">
        <v>2.8488150598936501</v>
      </c>
      <c r="G3" s="7">
        <v>0.2050697052824148</v>
      </c>
      <c r="I3" s="19">
        <v>1</v>
      </c>
      <c r="J3" s="5">
        <v>3.0029882218706168</v>
      </c>
      <c r="K3" s="7">
        <v>4.0149009296829644E-2</v>
      </c>
      <c r="M3" s="19">
        <v>1</v>
      </c>
      <c r="N3" s="5">
        <v>3.0410381406417986</v>
      </c>
      <c r="O3" s="7">
        <v>3.4459146655237929E-2</v>
      </c>
    </row>
    <row r="4" spans="1:15" x14ac:dyDescent="0.25">
      <c r="A4" s="19">
        <v>2</v>
      </c>
      <c r="B4" s="5">
        <v>2.7582885237114083</v>
      </c>
      <c r="C4" s="7">
        <v>0.16171488666510414</v>
      </c>
      <c r="E4" s="19">
        <v>2</v>
      </c>
      <c r="F4" s="5">
        <v>3.015808569853025</v>
      </c>
      <c r="G4" s="7">
        <v>6.890075424177626E-2</v>
      </c>
      <c r="I4" s="19">
        <v>2</v>
      </c>
      <c r="J4" s="5">
        <v>3.0220396920097343</v>
      </c>
      <c r="K4" s="7">
        <v>4.240424865648032E-2</v>
      </c>
      <c r="M4" s="19">
        <v>2</v>
      </c>
      <c r="N4" s="5">
        <v>3.0261712086715202</v>
      </c>
      <c r="O4" s="7">
        <v>6.357705647151192E-2</v>
      </c>
    </row>
    <row r="5" spans="1:15" x14ac:dyDescent="0.25">
      <c r="A5" s="19">
        <v>3</v>
      </c>
      <c r="B5" s="5">
        <v>2.9026115480092898</v>
      </c>
      <c r="C5" s="7">
        <v>8.2192534304617232E-2</v>
      </c>
      <c r="E5" s="19">
        <v>3</v>
      </c>
      <c r="F5" s="5">
        <v>3.00509253017723</v>
      </c>
      <c r="G5" s="7">
        <v>8.8966008850654088E-2</v>
      </c>
      <c r="I5" s="19">
        <v>3</v>
      </c>
      <c r="J5" s="5">
        <v>3.0621077640477159</v>
      </c>
      <c r="K5" s="7">
        <v>3.5981463053004398E-2</v>
      </c>
      <c r="M5" s="19">
        <v>3</v>
      </c>
      <c r="N5" s="5">
        <v>3.07925445038541</v>
      </c>
      <c r="O5" s="7">
        <v>3.7632379414902647E-2</v>
      </c>
    </row>
    <row r="6" spans="1:15" x14ac:dyDescent="0.25">
      <c r="A6" s="19">
        <v>4</v>
      </c>
      <c r="B6" s="5">
        <v>2.8042375967330333</v>
      </c>
      <c r="C6" s="7">
        <v>0.2779094776728096</v>
      </c>
      <c r="E6" s="19">
        <v>4</v>
      </c>
      <c r="F6" s="5">
        <v>3.024929133940625</v>
      </c>
      <c r="G6" s="7">
        <v>4.7601519567125647E-2</v>
      </c>
      <c r="I6" s="19">
        <v>4</v>
      </c>
      <c r="J6" s="5">
        <v>3.0592961626315676</v>
      </c>
      <c r="K6" s="7">
        <v>3.1619035426989087E-2</v>
      </c>
      <c r="M6" s="19">
        <v>4</v>
      </c>
      <c r="N6" s="5">
        <v>3.1026491218120067</v>
      </c>
      <c r="O6" s="7">
        <v>8.5385274583438357E-3</v>
      </c>
    </row>
    <row r="7" spans="1:15" x14ac:dyDescent="0.25">
      <c r="A7" s="19">
        <v>5</v>
      </c>
      <c r="B7" s="5">
        <v>2.9340454939761904</v>
      </c>
      <c r="C7" s="7">
        <v>0.13937925707642318</v>
      </c>
      <c r="E7" s="19">
        <v>5</v>
      </c>
      <c r="F7" s="5">
        <v>3.0305747769007048</v>
      </c>
      <c r="G7" s="7">
        <v>3.7137252469050079E-2</v>
      </c>
      <c r="I7" s="19">
        <v>5</v>
      </c>
      <c r="J7" s="5">
        <v>3.0704374145343545</v>
      </c>
      <c r="K7" s="7">
        <v>2.6164709692224862E-2</v>
      </c>
      <c r="M7" s="19">
        <v>5</v>
      </c>
      <c r="N7" s="5">
        <v>3.0921798467698234</v>
      </c>
      <c r="O7" s="7">
        <v>1.6621592651151262E-2</v>
      </c>
    </row>
    <row r="8" spans="1:15" x14ac:dyDescent="0.25">
      <c r="A8" s="19">
        <v>6</v>
      </c>
      <c r="B8" s="5">
        <v>2.9458953071467651</v>
      </c>
      <c r="C8" s="7">
        <v>0.15397163477566536</v>
      </c>
      <c r="E8" s="20">
        <v>6</v>
      </c>
      <c r="F8" s="9">
        <v>3.03625012590651</v>
      </c>
      <c r="G8" s="10">
        <v>3.7619975026544648E-2</v>
      </c>
      <c r="I8" s="20">
        <v>6</v>
      </c>
      <c r="J8" s="9">
        <v>3.0794809188755927</v>
      </c>
      <c r="K8" s="10">
        <v>1.7323147597897302E-2</v>
      </c>
      <c r="M8" s="19">
        <v>6</v>
      </c>
      <c r="N8" s="5">
        <v>3.0968796983003664</v>
      </c>
      <c r="O8" s="7">
        <v>2.9510654598763616E-2</v>
      </c>
    </row>
    <row r="9" spans="1:15" x14ac:dyDescent="0.25">
      <c r="A9" s="20">
        <v>7</v>
      </c>
      <c r="B9" s="9">
        <v>2.9783330813830031</v>
      </c>
      <c r="C9" s="10">
        <v>7.7485358606260768E-2</v>
      </c>
      <c r="M9" s="20">
        <v>7</v>
      </c>
      <c r="N9" s="9">
        <v>3.108610634304025</v>
      </c>
      <c r="O9" s="10">
        <v>2.2949538554286365E-2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A44C-D6A5-4FFE-BEB2-9B57635D1413}">
  <dimension ref="A1:O9"/>
  <sheetViews>
    <sheetView tabSelected="1" workbookViewId="0">
      <selection activeCell="D11" sqref="D11"/>
    </sheetView>
  </sheetViews>
  <sheetFormatPr defaultRowHeight="18.75" x14ac:dyDescent="0.3"/>
  <cols>
    <col min="1" max="1" width="7.140625" style="1" bestFit="1" customWidth="1"/>
    <col min="2" max="3" width="12.7109375" style="1" bestFit="1" customWidth="1"/>
    <col min="4" max="12" width="9.140625" style="1"/>
    <col min="13" max="13" width="7.140625" style="1" bestFit="1" customWidth="1"/>
    <col min="14" max="15" width="12.7109375" style="1" bestFit="1" customWidth="1"/>
    <col min="16" max="16384" width="9.140625" style="1"/>
  </cols>
  <sheetData>
    <row r="1" spans="1:15" ht="19.5" thickBot="1" x14ac:dyDescent="0.35">
      <c r="A1" s="3" t="s">
        <v>11</v>
      </c>
      <c r="B1" s="3"/>
      <c r="C1" s="3"/>
      <c r="D1" s="4"/>
      <c r="E1" s="3" t="s">
        <v>12</v>
      </c>
      <c r="F1" s="3"/>
      <c r="G1" s="3"/>
      <c r="H1" s="4"/>
      <c r="I1" s="3" t="s">
        <v>13</v>
      </c>
      <c r="J1" s="3"/>
      <c r="K1" s="3"/>
      <c r="L1" s="4"/>
      <c r="M1" s="3" t="s">
        <v>14</v>
      </c>
      <c r="N1" s="3"/>
      <c r="O1" s="3"/>
    </row>
    <row r="2" spans="1:15" ht="57" thickBot="1" x14ac:dyDescent="0.35">
      <c r="A2" s="16" t="s">
        <v>0</v>
      </c>
      <c r="B2" s="21" t="s">
        <v>9</v>
      </c>
      <c r="C2" s="21" t="s">
        <v>10</v>
      </c>
      <c r="D2" s="4"/>
      <c r="E2" s="16" t="s">
        <v>0</v>
      </c>
      <c r="F2" s="21" t="s">
        <v>9</v>
      </c>
      <c r="G2" s="21" t="s">
        <v>10</v>
      </c>
      <c r="H2" s="4"/>
      <c r="I2" s="16" t="s">
        <v>0</v>
      </c>
      <c r="J2" s="21" t="s">
        <v>9</v>
      </c>
      <c r="K2" s="21" t="s">
        <v>10</v>
      </c>
      <c r="L2" s="4"/>
      <c r="M2" s="16" t="s">
        <v>0</v>
      </c>
      <c r="N2" s="21" t="s">
        <v>9</v>
      </c>
      <c r="O2" s="21" t="s">
        <v>10</v>
      </c>
    </row>
    <row r="3" spans="1:15" x14ac:dyDescent="0.3">
      <c r="A3" s="24">
        <v>1</v>
      </c>
      <c r="B3" s="25">
        <v>168.63562091503249</v>
      </c>
      <c r="C3" s="26">
        <v>71.559845332935481</v>
      </c>
      <c r="E3" s="24">
        <v>1</v>
      </c>
      <c r="F3" s="25">
        <v>675.69430581711651</v>
      </c>
      <c r="G3" s="26">
        <v>494.50357922277271</v>
      </c>
      <c r="I3" s="24">
        <v>1</v>
      </c>
      <c r="J3" s="25">
        <v>264.39740674854244</v>
      </c>
      <c r="K3" s="26">
        <v>52.22123963048471</v>
      </c>
      <c r="M3" s="24">
        <v>1</v>
      </c>
      <c r="N3" s="25">
        <v>329.25154308679316</v>
      </c>
      <c r="O3" s="26">
        <v>49.05348429958179</v>
      </c>
    </row>
    <row r="4" spans="1:15" x14ac:dyDescent="0.3">
      <c r="A4" s="24">
        <v>2</v>
      </c>
      <c r="B4" s="25">
        <v>204.8956944444445</v>
      </c>
      <c r="C4" s="26">
        <v>26.276919840425602</v>
      </c>
      <c r="E4" s="24">
        <v>2</v>
      </c>
      <c r="F4" s="25">
        <v>239.78487412390825</v>
      </c>
      <c r="G4" s="26">
        <v>29.910295977261288</v>
      </c>
      <c r="I4" s="24">
        <v>2</v>
      </c>
      <c r="J4" s="25">
        <v>245.23937472834243</v>
      </c>
      <c r="K4" s="26">
        <v>65.396320983911863</v>
      </c>
      <c r="M4" s="24">
        <v>2</v>
      </c>
      <c r="N4" s="25">
        <v>315.66843037250067</v>
      </c>
      <c r="O4" s="26">
        <v>80.005849239998014</v>
      </c>
    </row>
    <row r="5" spans="1:15" x14ac:dyDescent="0.3">
      <c r="A5" s="24">
        <v>3</v>
      </c>
      <c r="B5" s="25">
        <v>244.06256613756599</v>
      </c>
      <c r="C5" s="26">
        <v>89.965463977363456</v>
      </c>
      <c r="E5" s="24">
        <v>3</v>
      </c>
      <c r="F5" s="25">
        <v>274.80022932692975</v>
      </c>
      <c r="G5" s="26">
        <v>100.47355331653874</v>
      </c>
      <c r="I5" s="24">
        <v>3</v>
      </c>
      <c r="J5" s="25">
        <v>189.69612213106657</v>
      </c>
      <c r="K5" s="26">
        <v>29.089312332238407</v>
      </c>
      <c r="M5" s="24">
        <v>3</v>
      </c>
      <c r="N5" s="25">
        <v>253.35971529948483</v>
      </c>
      <c r="O5" s="26">
        <v>60.326607528952401</v>
      </c>
    </row>
    <row r="6" spans="1:15" x14ac:dyDescent="0.3">
      <c r="A6" s="24">
        <v>4</v>
      </c>
      <c r="B6" s="25">
        <v>179.37455756248849</v>
      </c>
      <c r="C6" s="26">
        <v>58.48310669823362</v>
      </c>
      <c r="E6" s="24">
        <v>4</v>
      </c>
      <c r="F6" s="25">
        <v>273.49937006909897</v>
      </c>
      <c r="G6" s="26">
        <v>87.013146501130592</v>
      </c>
      <c r="I6" s="24">
        <v>4</v>
      </c>
      <c r="J6" s="25">
        <v>189.37257052348883</v>
      </c>
      <c r="K6" s="26">
        <v>22.217053712673355</v>
      </c>
      <c r="M6" s="24">
        <v>4</v>
      </c>
      <c r="N6" s="25">
        <v>210.09749796753081</v>
      </c>
      <c r="O6" s="26">
        <v>22.600948749051028</v>
      </c>
    </row>
    <row r="7" spans="1:15" x14ac:dyDescent="0.3">
      <c r="A7" s="24">
        <v>5</v>
      </c>
      <c r="B7" s="25">
        <v>197.33588437424635</v>
      </c>
      <c r="C7" s="26">
        <v>51.328969397730681</v>
      </c>
      <c r="E7" s="24">
        <v>5</v>
      </c>
      <c r="F7" s="25">
        <v>242.59642598248723</v>
      </c>
      <c r="G7" s="26">
        <v>65.84042775691546</v>
      </c>
      <c r="I7" s="24">
        <v>5</v>
      </c>
      <c r="J7" s="25">
        <v>209.72411653115984</v>
      </c>
      <c r="K7" s="26">
        <v>69.564187988083404</v>
      </c>
      <c r="M7" s="24">
        <v>5</v>
      </c>
      <c r="N7" s="25">
        <v>206.29018294481534</v>
      </c>
      <c r="O7" s="26">
        <v>17.925838837588216</v>
      </c>
    </row>
    <row r="8" spans="1:15" x14ac:dyDescent="0.3">
      <c r="A8" s="24">
        <v>6</v>
      </c>
      <c r="B8" s="25">
        <v>200.94409391534381</v>
      </c>
      <c r="C8" s="26">
        <v>47.010885288365927</v>
      </c>
      <c r="E8" s="27">
        <v>6</v>
      </c>
      <c r="F8" s="28">
        <v>222.754152672614</v>
      </c>
      <c r="G8" s="29">
        <v>41.013974699273973</v>
      </c>
      <c r="I8" s="27">
        <v>6</v>
      </c>
      <c r="J8" s="28">
        <v>183.29952503097897</v>
      </c>
      <c r="K8" s="29">
        <v>27.542029413308992</v>
      </c>
      <c r="M8" s="24">
        <v>6</v>
      </c>
      <c r="N8" s="25">
        <v>204.84928908421034</v>
      </c>
      <c r="O8" s="26">
        <v>31.458011040092572</v>
      </c>
    </row>
    <row r="9" spans="1:15" x14ac:dyDescent="0.3">
      <c r="A9" s="27">
        <v>7</v>
      </c>
      <c r="B9" s="28">
        <v>152.53635005973717</v>
      </c>
      <c r="C9" s="29">
        <v>31.584403867790879</v>
      </c>
      <c r="M9" s="27">
        <v>7</v>
      </c>
      <c r="N9" s="28">
        <v>198.61938118704498</v>
      </c>
      <c r="O9" s="29">
        <v>39.239916715502474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404-3F00-46D8-BA6E-58431FA752C3}">
  <dimension ref="A1"/>
  <sheetViews>
    <sheetView workbookViewId="0">
      <selection activeCell="J18" sqref="J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Group_size_1</vt:lpstr>
      <vt:lpstr>Group_size_5</vt:lpstr>
      <vt:lpstr>Group_size_10</vt:lpstr>
      <vt:lpstr>Group_size_25</vt:lpstr>
      <vt:lpstr>CombinedResult_CN</vt:lpstr>
      <vt:lpstr>CombinedResult_PoreArea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2020-03-07T07:34:34Z</dcterms:modified>
</cp:coreProperties>
</file>