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C:\Users\Jackie\Documents\A University of Florida\Fall 2019\ESI4523 Simulation\Project\"/>
    </mc:Choice>
  </mc:AlternateContent>
  <xr:revisionPtr revIDLastSave="0" documentId="13_ncr:1_{37FE6FFA-100B-4C3B-8CE8-2794A0694863}" xr6:coauthVersionLast="45" xr6:coauthVersionMax="45" xr10:uidLastSave="{00000000-0000-0000-0000-000000000000}"/>
  <bookViews>
    <workbookView xWindow="-108" yWindow="-108" windowWidth="22296" windowHeight="13176" tabRatio="355" xr2:uid="{00000000-000D-0000-FFFF-FFFF00000000}"/>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 l="1"/>
  <c r="P3" i="1"/>
  <c r="P4" i="1"/>
  <c r="P32" i="1" l="1"/>
  <c r="O32" i="1"/>
  <c r="P21" i="1"/>
  <c r="O21" i="1"/>
  <c r="P5" i="1"/>
  <c r="O5" i="1"/>
  <c r="P13" i="1"/>
  <c r="O13" i="1"/>
  <c r="A54" i="1" l="1"/>
  <c r="A53" i="1"/>
  <c r="A52" i="1"/>
  <c r="A51" i="1"/>
  <c r="A50" i="1"/>
  <c r="A49" i="1"/>
  <c r="A48" i="1"/>
  <c r="A47" i="1"/>
  <c r="A46" i="1"/>
  <c r="A45" i="1"/>
  <c r="A44" i="1"/>
  <c r="A43" i="1"/>
  <c r="A42" i="1"/>
  <c r="A41" i="1"/>
  <c r="A40" i="1"/>
  <c r="A39" i="1"/>
  <c r="A38" i="1"/>
  <c r="A37" i="1"/>
  <c r="P36" i="1"/>
  <c r="O36" i="1"/>
  <c r="P35" i="1"/>
  <c r="O35" i="1"/>
  <c r="P34" i="1"/>
  <c r="O34" i="1"/>
  <c r="P33" i="1"/>
  <c r="O33" i="1"/>
  <c r="P31" i="1"/>
  <c r="O31" i="1"/>
  <c r="P30" i="1"/>
  <c r="O30" i="1"/>
  <c r="P29" i="1"/>
  <c r="O29" i="1"/>
  <c r="P28" i="1"/>
  <c r="O28" i="1"/>
  <c r="P27" i="1"/>
  <c r="O27" i="1"/>
  <c r="P26" i="1"/>
  <c r="O26" i="1"/>
  <c r="P25" i="1"/>
  <c r="O25" i="1"/>
  <c r="P24" i="1"/>
  <c r="O24" i="1"/>
  <c r="P23" i="1"/>
  <c r="O23" i="1"/>
  <c r="P9" i="1"/>
  <c r="O9" i="1"/>
  <c r="P22" i="1"/>
  <c r="O22" i="1"/>
  <c r="P8" i="1"/>
  <c r="O8" i="1"/>
  <c r="P7" i="1"/>
  <c r="O7" i="1"/>
  <c r="P20" i="1"/>
  <c r="O20" i="1"/>
  <c r="P19" i="1"/>
  <c r="O19" i="1"/>
  <c r="P18" i="1"/>
  <c r="O18" i="1"/>
  <c r="P17" i="1"/>
  <c r="O17" i="1"/>
  <c r="P16" i="1"/>
  <c r="O16" i="1"/>
  <c r="P15" i="1"/>
  <c r="O15" i="1"/>
  <c r="P6" i="1"/>
  <c r="O6" i="1"/>
  <c r="P14" i="1"/>
  <c r="O14" i="1"/>
  <c r="O4" i="1"/>
  <c r="P12" i="1"/>
  <c r="O12" i="1"/>
  <c r="P11" i="1"/>
  <c r="O11" i="1"/>
  <c r="P10" i="1"/>
  <c r="O10" i="1"/>
  <c r="O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 King</author>
  </authors>
  <commentList>
    <comment ref="A1" authorId="0" shapeId="0" xr:uid="{00000000-0006-0000-0000-000001000000}">
      <text>
        <r>
          <rPr>
            <b/>
            <sz val="9"/>
            <color indexed="81"/>
            <rFont val="Tahoma"/>
            <family val="2"/>
          </rPr>
          <t xml:space="preserve">Cliff King: A sequential row number which is created automatically, will become the row header of the global table in the model.
</t>
        </r>
        <r>
          <rPr>
            <sz val="9"/>
            <color indexed="81"/>
            <rFont val="Tahoma"/>
            <family val="2"/>
          </rPr>
          <t xml:space="preserve">
</t>
        </r>
      </text>
    </comment>
    <comment ref="B1" authorId="0" shapeId="0" xr:uid="{00000000-0006-0000-0000-000002000000}">
      <text>
        <r>
          <rPr>
            <sz val="9"/>
            <color indexed="81"/>
            <rFont val="Tahoma"/>
            <family val="2"/>
          </rPr>
          <t>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xr:uid="{00000000-0006-0000-0000-000003000000}">
      <text>
        <r>
          <rPr>
            <sz val="9"/>
            <color indexed="81"/>
            <rFont val="Tahoma"/>
            <family val="2"/>
          </rPr>
          <t>A case can either be a Block or Addon case. Block cases will be scheduled ahead of Addon cases.</t>
        </r>
      </text>
    </comment>
    <comment ref="D1" authorId="0" shapeId="0" xr:uid="{00000000-0006-0000-0000-000004000000}">
      <text>
        <r>
          <rPr>
            <sz val="9"/>
            <color indexed="81"/>
            <rFont val="Tahoma"/>
            <family val="2"/>
          </rPr>
          <t>The name of the group submitting the case.
&lt;non-critical data&gt;</t>
        </r>
      </text>
    </comment>
    <comment ref="E1" authorId="0" shapeId="0" xr:uid="{00000000-0006-0000-0000-000005000000}">
      <text>
        <r>
          <rPr>
            <sz val="9"/>
            <color indexed="81"/>
            <rFont val="Tahoma"/>
            <family val="2"/>
          </rPr>
          <t>Patients are classified as either inpatient or outpatient and will follow a different process in the model. Types must correspond to existing tracks in the model.</t>
        </r>
      </text>
    </comment>
    <comment ref="F1" authorId="0" shapeId="0" xr:uid="{00000000-0006-0000-0000-000006000000}">
      <text>
        <r>
          <rPr>
            <sz val="9"/>
            <color indexed="81"/>
            <rFont val="Tahoma"/>
            <family val="2"/>
          </rPr>
          <t>Service line associated with the case.
&lt;non-critical data&gt;</t>
        </r>
      </text>
    </comment>
    <comment ref="G1" authorId="0" shapeId="0" xr:uid="{00000000-0006-0000-0000-000007000000}">
      <text>
        <r>
          <rPr>
            <sz val="9"/>
            <color indexed="81"/>
            <rFont val="Tahoma"/>
            <family val="2"/>
          </rPr>
          <t>Short description of the procedure.
&lt;non-critical data&gt;</t>
        </r>
      </text>
    </comment>
    <comment ref="H1" authorId="0" shapeId="0" xr:uid="{00000000-0006-0000-0000-000008000000}">
      <text>
        <r>
          <rPr>
            <sz val="9"/>
            <color indexed="81"/>
            <rFont val="Tahoma"/>
            <family val="2"/>
          </rPr>
          <t>Name of a surgeon in the model to be assigned to the case. If left blank, the case will be assigned the first available surgeon during model run time.</t>
        </r>
      </text>
    </comment>
    <comment ref="I1" authorId="0" shapeId="0" xr:uid="{00000000-0006-0000-0000-000009000000}">
      <text>
        <r>
          <rPr>
            <sz val="9"/>
            <color indexed="81"/>
            <rFont val="Tahoma"/>
            <family val="2"/>
          </rPr>
          <t>Cases may be assigned to a specific OR suite, or left blank to let the scheduling algorithm executed during import make suite assignments based on time availability. Suite names must match names of objects in the model.</t>
        </r>
      </text>
    </comment>
    <comment ref="J1" authorId="0" shapeId="0" xr:uid="{00000000-0006-0000-0000-00000A000000}">
      <text>
        <r>
          <rPr>
            <sz val="9"/>
            <color indexed="81"/>
            <rFont val="Tahoma"/>
            <family val="2"/>
          </rPr>
          <t>Maximum alloted time between patient arrival and wheels-in.
Used for scheduling purposes.</t>
        </r>
      </text>
    </comment>
    <comment ref="K1" authorId="0" shapeId="0" xr:uid="{00000000-0006-0000-0000-00000B000000}">
      <text>
        <r>
          <rPr>
            <sz val="9"/>
            <color indexed="81"/>
            <rFont val="Tahoma"/>
            <family val="2"/>
          </rPr>
          <t>Process time distribution for period between wheels-in and incision.</t>
        </r>
      </text>
    </comment>
    <comment ref="L1" authorId="0" shapeId="0" xr:uid="{00000000-0006-0000-0000-00000C000000}">
      <text>
        <r>
          <rPr>
            <sz val="9"/>
            <color indexed="81"/>
            <rFont val="Tahoma"/>
            <family val="2"/>
          </rPr>
          <t>Process time distribution for period between incision to closure.</t>
        </r>
      </text>
    </comment>
    <comment ref="M1" authorId="0" shapeId="0" xr:uid="{00000000-0006-0000-0000-00000D000000}">
      <text>
        <r>
          <rPr>
            <sz val="9"/>
            <color indexed="81"/>
            <rFont val="Tahoma"/>
            <family val="2"/>
          </rPr>
          <t>Process time distribution for period between closure and wheels-out</t>
        </r>
      </text>
    </comment>
    <comment ref="N1" authorId="0" shapeId="0" xr:uid="{00000000-0006-0000-0000-00000E000000}">
      <text>
        <r>
          <rPr>
            <sz val="9"/>
            <color indexed="81"/>
            <rFont val="Tahoma"/>
            <family val="2"/>
          </rPr>
          <t>Process time distribution for the time it takes to clean and prep the OR suite for the next patient.</t>
        </r>
      </text>
    </comment>
    <comment ref="O1" authorId="0" shapeId="0" xr:uid="{00000000-0006-0000-0000-00000F000000}">
      <text>
        <r>
          <rPr>
            <sz val="9"/>
            <color indexed="81"/>
            <rFont val="Tahoma"/>
            <family val="2"/>
          </rPr>
          <t>Expected surgical duration time (wheels-in to wheels-out).
Rule of thumb: mean+(2*stdev)
typically used for scheduling purposes.</t>
        </r>
      </text>
    </comment>
    <comment ref="P1" authorId="0" shapeId="0" xr:uid="{00000000-0006-0000-0000-000010000000}">
      <text>
        <r>
          <rPr>
            <sz val="9"/>
            <color indexed="81"/>
            <rFont val="Tahoma"/>
            <family val="2"/>
          </rPr>
          <t xml:space="preserve">Expected turnover time to cleanup after previous surgery and prep for the next (current) surgical case. </t>
        </r>
      </text>
    </comment>
    <comment ref="Q1" authorId="0" shapeId="0" xr:uid="{00000000-0006-0000-0000-000011000000}">
      <text>
        <r>
          <rPr>
            <sz val="9"/>
            <color indexed="81"/>
            <rFont val="Tahoma"/>
            <family val="2"/>
          </rPr>
          <t>Process time distribution representing a patient's total time in PACU.</t>
        </r>
      </text>
    </comment>
    <comment ref="R1" authorId="0" shapeId="0" xr:uid="{9A753B3D-EA32-45B8-B916-16EEF292E6F0}">
      <text>
        <r>
          <rPr>
            <sz val="9"/>
            <color indexed="81"/>
            <rFont val="Tahoma"/>
            <family val="2"/>
          </rPr>
          <t>The expected earnings for a surgical case can be used to maximize earnings in one of the  scheduling schemes.</t>
        </r>
      </text>
    </comment>
    <comment ref="S1" authorId="0" shapeId="0" xr:uid="{7B41A503-CFF7-4E7C-BDF4-096DA311C91A}">
      <text>
        <r>
          <rPr>
            <sz val="9"/>
            <color indexed="81"/>
            <rFont val="Tahoma"/>
            <family val="2"/>
          </rPr>
          <t>Specify which cases should be scheduled for today, and in what order they should be performed.
Use counting numbers 1 through 35 to specify the order patients arrive. Leave cells blank on cases you do not want scheduled today.</t>
        </r>
      </text>
    </comment>
    <comment ref="T1" authorId="0" shapeId="0" xr:uid="{00000000-0006-0000-0000-000012000000}">
      <text>
        <r>
          <rPr>
            <sz val="9"/>
            <color indexed="81"/>
            <rFont val="Tahoma"/>
            <family val="2"/>
          </rPr>
          <t>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comments>
</file>

<file path=xl/sharedStrings.xml><?xml version="1.0" encoding="utf-8"?>
<sst xmlns="http://schemas.openxmlformats.org/spreadsheetml/2006/main" count="440" uniqueCount="128">
  <si>
    <t>XYZ</t>
  </si>
  <si>
    <t>Ortho1</t>
  </si>
  <si>
    <t>Ortho2</t>
  </si>
  <si>
    <t>Ortho3</t>
  </si>
  <si>
    <t>Ortho4</t>
  </si>
  <si>
    <t>Ortho5</t>
  </si>
  <si>
    <t>ABC</t>
  </si>
  <si>
    <t>Opth1</t>
  </si>
  <si>
    <t>Opth2</t>
  </si>
  <si>
    <t>RST</t>
  </si>
  <si>
    <t>Vasc1</t>
  </si>
  <si>
    <t>Vasc2</t>
  </si>
  <si>
    <t>RMT</t>
  </si>
  <si>
    <t>Gen1</t>
  </si>
  <si>
    <t>MTC</t>
  </si>
  <si>
    <t>Gen2</t>
  </si>
  <si>
    <t>Gen3</t>
  </si>
  <si>
    <t>Gen4</t>
  </si>
  <si>
    <t>CCR</t>
  </si>
  <si>
    <t>Ortho6</t>
  </si>
  <si>
    <t>Ortho7</t>
  </si>
  <si>
    <t>Ortho8</t>
  </si>
  <si>
    <t>GRM</t>
  </si>
  <si>
    <t>RRR</t>
  </si>
  <si>
    <t>Gen5</t>
  </si>
  <si>
    <t>SSS</t>
  </si>
  <si>
    <t>Gen6</t>
  </si>
  <si>
    <t>TTT</t>
  </si>
  <si>
    <t>Optho4</t>
  </si>
  <si>
    <t>UUU</t>
  </si>
  <si>
    <t>Vasc3</t>
  </si>
  <si>
    <t>VVV</t>
  </si>
  <si>
    <t>Inpatient</t>
  </si>
  <si>
    <t>Outpatient</t>
  </si>
  <si>
    <t>Surgeon</t>
  </si>
  <si>
    <t>PACU Recovery Time</t>
  </si>
  <si>
    <t>Service</t>
  </si>
  <si>
    <t>Ortho</t>
  </si>
  <si>
    <t>Opth</t>
  </si>
  <si>
    <t>Vasc</t>
  </si>
  <si>
    <t>Gen</t>
  </si>
  <si>
    <t>Optho</t>
  </si>
  <si>
    <t>Block</t>
  </si>
  <si>
    <t>Addon</t>
  </si>
  <si>
    <t>Patient Arrival Time</t>
  </si>
  <si>
    <t>Block Group</t>
  </si>
  <si>
    <t>Row#</t>
  </si>
  <si>
    <t>Procedure</t>
  </si>
  <si>
    <t>Patient Type</t>
  </si>
  <si>
    <t>Case Type</t>
  </si>
  <si>
    <t>Incision to Closure Time</t>
  </si>
  <si>
    <t>Room Clean and Prep Time</t>
  </si>
  <si>
    <t>Allotted PreOp Time</t>
  </si>
  <si>
    <t>OR Suite</t>
  </si>
  <si>
    <t>Ortho9</t>
  </si>
  <si>
    <t>Expected Turnover Time</t>
  </si>
  <si>
    <t>Expected Surgical Time</t>
  </si>
  <si>
    <t>normal(11,2)</t>
  </si>
  <si>
    <t>normal(23,3)</t>
  </si>
  <si>
    <t>normal(6,1)</t>
  </si>
  <si>
    <t>normal(9,1)</t>
  </si>
  <si>
    <t>normal(18,2)</t>
  </si>
  <si>
    <t>normal(10,1)</t>
  </si>
  <si>
    <t>normal(20,2)</t>
  </si>
  <si>
    <t>normal(15,2)</t>
  </si>
  <si>
    <t>normal(8,1)</t>
  </si>
  <si>
    <t>normal(30,3)</t>
  </si>
  <si>
    <t>normal(12,2)</t>
  </si>
  <si>
    <t>normal(31,4)</t>
  </si>
  <si>
    <t>normal(45,5)</t>
  </si>
  <si>
    <t>normal(50,5)</t>
  </si>
  <si>
    <t>normal(5,1)</t>
  </si>
  <si>
    <t>normal(28,3)</t>
  </si>
  <si>
    <t>normal(55,6)</t>
  </si>
  <si>
    <t>normal(25,3)</t>
  </si>
  <si>
    <t>normal(19,2)</t>
  </si>
  <si>
    <t>normal(38,4)</t>
  </si>
  <si>
    <t>normal(100,1)</t>
  </si>
  <si>
    <t>normal(120,2)</t>
  </si>
  <si>
    <t>normal(110,2)</t>
  </si>
  <si>
    <t>normal(90,9)</t>
  </si>
  <si>
    <t>normal(180,2)</t>
  </si>
  <si>
    <t>Wheels_In to Incision Time</t>
  </si>
  <si>
    <t>Closure to Wheels_Out Time</t>
  </si>
  <si>
    <t>Case Num</t>
  </si>
  <si>
    <t>Expected Earnings</t>
  </si>
  <si>
    <t>normal(15,6)</t>
  </si>
  <si>
    <t>normal(70,15)</t>
  </si>
  <si>
    <t>normal(15,5)</t>
  </si>
  <si>
    <t>normal(12,3)</t>
  </si>
  <si>
    <t>normal(13,1)</t>
  </si>
  <si>
    <t>normal(7,2)</t>
  </si>
  <si>
    <t>normal(4,1)</t>
  </si>
  <si>
    <t>normal(7,1)</t>
  </si>
  <si>
    <t>Gen7</t>
  </si>
  <si>
    <t>OBGyn</t>
  </si>
  <si>
    <t>OBGyn1</t>
  </si>
  <si>
    <t>OBGyn2</t>
  </si>
  <si>
    <t>OBGyn3</t>
  </si>
  <si>
    <t>OBGyn4</t>
  </si>
  <si>
    <t>GenGroup</t>
  </si>
  <si>
    <t>VascGroup</t>
  </si>
  <si>
    <t>OpthoGroup</t>
  </si>
  <si>
    <t>OrthoGroup</t>
  </si>
  <si>
    <t>OR1</t>
  </si>
  <si>
    <t>OR2</t>
  </si>
  <si>
    <t>OR3</t>
  </si>
  <si>
    <t>normal(16,2)</t>
  </si>
  <si>
    <t>normal(37,4)</t>
  </si>
  <si>
    <t>normal(57,6)</t>
  </si>
  <si>
    <t>normal(52,5)</t>
  </si>
  <si>
    <t>normal(23,2)</t>
  </si>
  <si>
    <t>normal(31,3)</t>
  </si>
  <si>
    <t>normal(34,3)</t>
  </si>
  <si>
    <t>normal(26,3)</t>
  </si>
  <si>
    <t>normal(11,1)</t>
  </si>
  <si>
    <t>normal(17,2)</t>
  </si>
  <si>
    <t>normal(35,4)</t>
  </si>
  <si>
    <t>normal(27,3)</t>
  </si>
  <si>
    <t>normal(22,2)</t>
  </si>
  <si>
    <t>normal(24,2)</t>
  </si>
  <si>
    <t>normal(36,4)</t>
  </si>
  <si>
    <t>DrSmith</t>
  </si>
  <si>
    <t>DrBrown</t>
  </si>
  <si>
    <t>DrJones</t>
  </si>
  <si>
    <t>DrMack</t>
  </si>
  <si>
    <t>DrGrace</t>
  </si>
  <si>
    <t>Case Scheduling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</si>
</sst>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42">
    <xf numFmtId="0" fontId="0" fillId="0" borderId="0" xfId="0"/>
    <xf numFmtId="0" fontId="0" fillId="0" borderId="0" xfId="0" applyFill="1" applyAlignment="1">
      <alignment horizontal="center"/>
    </xf>
    <xf numFmtId="0" fontId="0" fillId="0" borderId="0" xfId="0"/>
    <xf numFmtId="0" fontId="0" fillId="0" borderId="1" xfId="0" applyFill="1" applyBorder="1" applyAlignment="1">
      <alignment horizontal="center"/>
    </xf>
    <xf numFmtId="49" fontId="0" fillId="0" borderId="0" xfId="0" applyNumberFormat="1"/>
    <xf numFmtId="0" fontId="0" fillId="2" borderId="3" xfId="0" applyFill="1" applyBorder="1" applyAlignment="1">
      <alignment horizontal="center" vertical="center" wrapText="1"/>
    </xf>
    <xf numFmtId="0" fontId="0" fillId="0" borderId="0"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44" fontId="0" fillId="0" borderId="0" xfId="1" applyFont="1"/>
    <xf numFmtId="0" fontId="0" fillId="2" borderId="10" xfId="0" applyFill="1" applyBorder="1" applyAlignment="1">
      <alignment horizontal="center" vertical="center" wrapText="1"/>
    </xf>
    <xf numFmtId="164" fontId="0" fillId="0" borderId="11" xfId="1" applyNumberFormat="1" applyFont="1" applyBorder="1"/>
    <xf numFmtId="164" fontId="0" fillId="0" borderId="12" xfId="1" applyNumberFormat="1" applyFont="1" applyBorder="1"/>
    <xf numFmtId="4" fontId="0" fillId="0" borderId="0" xfId="1" applyNumberFormat="1" applyFont="1"/>
    <xf numFmtId="4" fontId="0" fillId="0" borderId="0" xfId="0" applyNumberFormat="1"/>
    <xf numFmtId="49" fontId="0" fillId="0" borderId="0" xfId="0" applyNumberFormat="1" applyAlignment="1">
      <alignment horizontal="center"/>
    </xf>
    <xf numFmtId="49" fontId="0" fillId="0" borderId="8" xfId="0" applyNumberFormat="1" applyBorder="1" applyAlignment="1" applyProtection="1">
      <alignment horizontal="center"/>
      <protection locked="0"/>
    </xf>
    <xf numFmtId="49" fontId="0" fillId="0" borderId="2" xfId="0" applyNumberFormat="1" applyBorder="1" applyAlignment="1" applyProtection="1">
      <alignment horizontal="center"/>
      <protection locked="0"/>
    </xf>
    <xf numFmtId="49" fontId="0" fillId="0" borderId="1" xfId="0" applyNumberFormat="1" applyBorder="1" applyAlignment="1" applyProtection="1">
      <alignment horizontal="center"/>
      <protection locked="0"/>
    </xf>
    <xf numFmtId="0" fontId="0" fillId="0" borderId="2" xfId="0" applyFill="1" applyBorder="1" applyProtection="1">
      <protection locked="0"/>
    </xf>
    <xf numFmtId="0" fontId="0" fillId="0" borderId="1" xfId="0" applyFill="1" applyBorder="1" applyProtection="1">
      <protection locked="0"/>
    </xf>
    <xf numFmtId="0" fontId="0" fillId="0" borderId="0" xfId="0" applyProtection="1">
      <protection locked="0"/>
    </xf>
    <xf numFmtId="0" fontId="0" fillId="2" borderId="7" xfId="0" applyFill="1" applyBorder="1" applyAlignment="1">
      <alignment horizontal="center"/>
    </xf>
    <xf numFmtId="49" fontId="0" fillId="2" borderId="8" xfId="0" applyNumberFormat="1" applyFill="1" applyBorder="1"/>
    <xf numFmtId="0" fontId="0" fillId="2" borderId="9" xfId="0" applyFill="1" applyBorder="1" applyAlignment="1">
      <alignment horizontal="center"/>
    </xf>
    <xf numFmtId="49" fontId="0" fillId="2" borderId="2" xfId="0" applyNumberFormat="1" applyFill="1" applyBorder="1"/>
    <xf numFmtId="49" fontId="0" fillId="2" borderId="1" xfId="0" applyNumberFormat="1" applyFill="1" applyBorder="1"/>
    <xf numFmtId="0" fontId="0" fillId="2" borderId="8" xfId="0" applyFill="1" applyBorder="1" applyAlignment="1">
      <alignment horizontal="center"/>
    </xf>
    <xf numFmtId="49" fontId="0" fillId="2" borderId="8" xfId="0" applyNumberFormat="1" applyFill="1" applyBorder="1" applyAlignment="1">
      <alignment horizontal="center"/>
    </xf>
    <xf numFmtId="1" fontId="0" fillId="2" borderId="8" xfId="0" applyNumberFormat="1" applyFill="1" applyBorder="1" applyAlignment="1">
      <alignment horizontal="center"/>
    </xf>
    <xf numFmtId="1" fontId="0" fillId="2" borderId="2" xfId="0" applyNumberFormat="1" applyFill="1" applyBorder="1" applyAlignment="1">
      <alignment horizontal="center"/>
    </xf>
    <xf numFmtId="0" fontId="0" fillId="2" borderId="8" xfId="0" applyFill="1" applyBorder="1"/>
    <xf numFmtId="164" fontId="0" fillId="2" borderId="8" xfId="1" applyNumberFormat="1" applyFont="1" applyFill="1" applyBorder="1"/>
    <xf numFmtId="0" fontId="0" fillId="2" borderId="1" xfId="0" applyFill="1" applyBorder="1" applyAlignment="1">
      <alignment horizontal="center"/>
    </xf>
    <xf numFmtId="49" fontId="0" fillId="2" borderId="2" xfId="0" applyNumberFormat="1" applyFill="1" applyBorder="1" applyAlignment="1">
      <alignment horizontal="center"/>
    </xf>
    <xf numFmtId="0" fontId="0" fillId="2" borderId="1" xfId="0" applyFill="1" applyBorder="1"/>
    <xf numFmtId="164" fontId="0" fillId="2" borderId="1" xfId="1" applyNumberFormat="1" applyFont="1" applyFill="1" applyBorder="1"/>
    <xf numFmtId="1" fontId="0" fillId="2" borderId="1" xfId="0" applyNumberFormat="1"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 fontId="0" fillId="3" borderId="4" xfId="0" applyNumberFormat="1" applyFill="1" applyBorder="1" applyAlignment="1">
      <alignment horizontal="center" vertical="center" wrapText="1"/>
    </xf>
    <xf numFmtId="49" fontId="0" fillId="2" borderId="1" xfId="0" applyNumberFormat="1" applyFill="1" applyBorder="1" applyAlignment="1" applyProtection="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3"/>
  <sheetViews>
    <sheetView tabSelected="1" topLeftCell="F1" zoomScale="85" zoomScaleNormal="85" workbookViewId="0">
      <selection activeCell="V5" sqref="V5"/>
    </sheetView>
  </sheetViews>
  <sheetFormatPr defaultColWidth="9.109375" defaultRowHeight="14.4" x14ac:dyDescent="0.3"/>
  <cols>
    <col min="1" max="1" width="7" style="1" hidden="1" customWidth="1"/>
    <col min="2" max="2" width="10.88671875" style="1" customWidth="1"/>
    <col min="3" max="3" width="14.44140625" style="2" customWidth="1"/>
    <col min="4" max="4" width="8.6640625" style="2" customWidth="1"/>
    <col min="5" max="5" width="10.44140625" style="2" bestFit="1" customWidth="1"/>
    <col min="6" max="6" width="9.88671875" style="2" customWidth="1"/>
    <col min="7" max="7" width="11.33203125" style="2" customWidth="1"/>
    <col min="8" max="8" width="30.33203125" style="2" customWidth="1"/>
    <col min="9" max="9" width="10.33203125" style="15" customWidth="1"/>
    <col min="10" max="10" width="10" style="2" customWidth="1"/>
    <col min="11" max="13" width="15.6640625" style="2" bestFit="1" customWidth="1"/>
    <col min="14" max="14" width="14" style="2" customWidth="1"/>
    <col min="15" max="16" width="10.88671875" style="2" customWidth="1"/>
    <col min="17" max="17" width="16.5546875" style="2" customWidth="1"/>
    <col min="18" max="18" width="10.6640625" style="14" customWidth="1"/>
    <col min="19" max="19" width="12.33203125" style="2" customWidth="1"/>
    <col min="20" max="20" width="11.5546875" style="2" hidden="1" customWidth="1"/>
    <col min="21" max="16384" width="9.109375" style="2"/>
  </cols>
  <sheetData>
    <row r="1" spans="1:35" ht="56.25" customHeight="1" thickBot="1" x14ac:dyDescent="0.35">
      <c r="A1" s="5" t="s">
        <v>46</v>
      </c>
      <c r="B1" s="38" t="s">
        <v>84</v>
      </c>
      <c r="C1" s="39" t="s">
        <v>49</v>
      </c>
      <c r="D1" s="39" t="s">
        <v>45</v>
      </c>
      <c r="E1" s="39" t="s">
        <v>48</v>
      </c>
      <c r="F1" s="39" t="s">
        <v>36</v>
      </c>
      <c r="G1" s="39" t="s">
        <v>47</v>
      </c>
      <c r="H1" s="39" t="s">
        <v>34</v>
      </c>
      <c r="I1" s="39" t="s">
        <v>53</v>
      </c>
      <c r="J1" s="39" t="s">
        <v>52</v>
      </c>
      <c r="K1" s="39" t="s">
        <v>82</v>
      </c>
      <c r="L1" s="39" t="s">
        <v>50</v>
      </c>
      <c r="M1" s="39" t="s">
        <v>83</v>
      </c>
      <c r="N1" s="39" t="s">
        <v>51</v>
      </c>
      <c r="O1" s="39" t="s">
        <v>56</v>
      </c>
      <c r="P1" s="39" t="s">
        <v>55</v>
      </c>
      <c r="Q1" s="39" t="s">
        <v>35</v>
      </c>
      <c r="R1" s="40" t="s">
        <v>85</v>
      </c>
      <c r="S1" s="39" t="s">
        <v>127</v>
      </c>
      <c r="T1" s="10" t="s">
        <v>44</v>
      </c>
      <c r="U1" s="21"/>
      <c r="V1" s="21"/>
      <c r="W1" s="21"/>
      <c r="X1" s="21"/>
      <c r="Y1" s="21"/>
      <c r="Z1" s="21"/>
      <c r="AA1" s="21"/>
      <c r="AB1" s="21"/>
      <c r="AC1" s="21"/>
      <c r="AD1" s="21"/>
      <c r="AE1" s="21"/>
      <c r="AF1" s="21"/>
      <c r="AG1" s="21"/>
      <c r="AH1" s="21"/>
      <c r="AI1" s="21"/>
    </row>
    <row r="2" spans="1:35" x14ac:dyDescent="0.3">
      <c r="A2" s="7">
        <v>1</v>
      </c>
      <c r="B2" s="22">
        <v>1</v>
      </c>
      <c r="C2" s="23" t="s">
        <v>42</v>
      </c>
      <c r="D2" s="23" t="s">
        <v>0</v>
      </c>
      <c r="E2" s="23" t="s">
        <v>32</v>
      </c>
      <c r="F2" s="23" t="s">
        <v>37</v>
      </c>
      <c r="G2" s="23" t="s">
        <v>1</v>
      </c>
      <c r="H2" s="23" t="s">
        <v>122</v>
      </c>
      <c r="I2" s="16" t="s">
        <v>105</v>
      </c>
      <c r="J2" s="27">
        <v>20</v>
      </c>
      <c r="K2" s="23" t="s">
        <v>57</v>
      </c>
      <c r="L2" s="23" t="s">
        <v>58</v>
      </c>
      <c r="M2" s="23" t="s">
        <v>57</v>
      </c>
      <c r="N2" s="28" t="s">
        <v>74</v>
      </c>
      <c r="O2" s="29">
        <f t="shared" ref="O2:O36" si="0">ROUNDUP(VALUE(MID(K2,8,FIND(",",K2)-8))+2*VALUE(MID(K2,FIND(",",K2)+1,1))+VALUE(MID(L2,8,FIND(",",L2)-8))+2*VALUE(MID(L2,FIND(",",L2)+1,1))+VALUE(MID(M2,8,FIND(",",M2)-8))+2*VALUE(MID(M2,FIND(",",M2)+1,1)),0)</f>
        <v>59</v>
      </c>
      <c r="P2" s="30">
        <f t="shared" ref="P2:P36" si="1">ROUNDUP(VALUE(MID(N2,8,FIND(",",N2)-8))+2*VALUE(MID(N2,FIND(",",N2)+1,1)),0)</f>
        <v>31</v>
      </c>
      <c r="Q2" s="31" t="s">
        <v>77</v>
      </c>
      <c r="R2" s="32">
        <v>1321</v>
      </c>
      <c r="S2" s="19">
        <v>7</v>
      </c>
      <c r="T2" s="11"/>
      <c r="U2" s="21"/>
      <c r="V2" s="21"/>
      <c r="W2" s="21"/>
      <c r="X2" s="21"/>
      <c r="Y2" s="21"/>
      <c r="Z2" s="21"/>
      <c r="AA2" s="21"/>
      <c r="AB2" s="21"/>
      <c r="AC2" s="21"/>
      <c r="AD2" s="21"/>
      <c r="AE2" s="21"/>
      <c r="AF2" s="21"/>
      <c r="AG2" s="21"/>
      <c r="AH2" s="21"/>
      <c r="AI2" s="21"/>
    </row>
    <row r="3" spans="1:35" x14ac:dyDescent="0.3">
      <c r="A3" s="8">
        <f>IF(EXACT(B3,""),"",A2+1)</f>
        <v>2</v>
      </c>
      <c r="B3" s="24">
        <v>2</v>
      </c>
      <c r="C3" s="25" t="s">
        <v>42</v>
      </c>
      <c r="D3" s="26" t="s">
        <v>0</v>
      </c>
      <c r="E3" s="25" t="s">
        <v>32</v>
      </c>
      <c r="F3" s="26" t="s">
        <v>37</v>
      </c>
      <c r="G3" s="26" t="s">
        <v>2</v>
      </c>
      <c r="H3" s="26" t="s">
        <v>122</v>
      </c>
      <c r="I3" s="17" t="s">
        <v>106</v>
      </c>
      <c r="J3" s="33">
        <v>20</v>
      </c>
      <c r="K3" s="26" t="s">
        <v>71</v>
      </c>
      <c r="L3" s="26" t="s">
        <v>67</v>
      </c>
      <c r="M3" s="26" t="s">
        <v>59</v>
      </c>
      <c r="N3" s="34" t="s">
        <v>90</v>
      </c>
      <c r="O3" s="30">
        <f t="shared" si="0"/>
        <v>31</v>
      </c>
      <c r="P3" s="30">
        <f t="shared" si="1"/>
        <v>15</v>
      </c>
      <c r="Q3" s="35" t="s">
        <v>78</v>
      </c>
      <c r="R3" s="36">
        <v>3116</v>
      </c>
      <c r="S3" s="20">
        <v>2</v>
      </c>
      <c r="T3" s="12"/>
      <c r="U3" s="21"/>
      <c r="V3" s="21"/>
      <c r="W3" s="21"/>
      <c r="X3" s="21"/>
      <c r="Y3" s="21"/>
      <c r="Z3" s="21"/>
      <c r="AA3" s="21"/>
      <c r="AB3" s="21"/>
      <c r="AC3" s="21"/>
      <c r="AD3" s="21"/>
      <c r="AE3" s="21"/>
      <c r="AF3" s="21"/>
      <c r="AG3" s="21"/>
      <c r="AH3" s="21"/>
      <c r="AI3" s="21"/>
    </row>
    <row r="4" spans="1:35" x14ac:dyDescent="0.3">
      <c r="A4" s="8">
        <f t="shared" ref="A4:A54" si="2">IF(EXACT(B4,""),"",A3+1)</f>
        <v>3</v>
      </c>
      <c r="B4" s="24">
        <v>3</v>
      </c>
      <c r="C4" s="25" t="s">
        <v>42</v>
      </c>
      <c r="D4" s="26" t="s">
        <v>6</v>
      </c>
      <c r="E4" s="25" t="s">
        <v>33</v>
      </c>
      <c r="F4" s="26" t="s">
        <v>38</v>
      </c>
      <c r="G4" s="26" t="s">
        <v>7</v>
      </c>
      <c r="H4" s="26" t="s">
        <v>123</v>
      </c>
      <c r="I4" s="17" t="s">
        <v>105</v>
      </c>
      <c r="J4" s="33">
        <v>20</v>
      </c>
      <c r="K4" s="26" t="s">
        <v>65</v>
      </c>
      <c r="L4" s="26" t="s">
        <v>64</v>
      </c>
      <c r="M4" s="26" t="s">
        <v>65</v>
      </c>
      <c r="N4" s="34" t="s">
        <v>107</v>
      </c>
      <c r="O4" s="30">
        <f t="shared" si="0"/>
        <v>39</v>
      </c>
      <c r="P4" s="30">
        <f t="shared" si="1"/>
        <v>20</v>
      </c>
      <c r="Q4" s="35" t="s">
        <v>78</v>
      </c>
      <c r="R4" s="36">
        <v>1994</v>
      </c>
      <c r="S4" s="19">
        <v>5</v>
      </c>
      <c r="T4" s="12"/>
      <c r="U4" s="21"/>
      <c r="V4" s="21"/>
      <c r="W4" s="21"/>
      <c r="X4" s="21"/>
      <c r="Y4" s="21"/>
      <c r="Z4" s="21"/>
      <c r="AA4" s="21"/>
      <c r="AB4" s="21"/>
      <c r="AC4" s="21"/>
      <c r="AD4" s="21"/>
      <c r="AE4" s="21"/>
      <c r="AF4" s="21"/>
      <c r="AG4" s="21"/>
      <c r="AH4" s="21"/>
      <c r="AI4" s="21"/>
    </row>
    <row r="5" spans="1:35" x14ac:dyDescent="0.3">
      <c r="A5" s="8">
        <f t="shared" si="2"/>
        <v>4</v>
      </c>
      <c r="B5" s="24">
        <v>4</v>
      </c>
      <c r="C5" s="25" t="s">
        <v>42</v>
      </c>
      <c r="D5" s="26" t="s">
        <v>6</v>
      </c>
      <c r="E5" s="25" t="s">
        <v>33</v>
      </c>
      <c r="F5" s="26" t="s">
        <v>38</v>
      </c>
      <c r="G5" s="26" t="s">
        <v>8</v>
      </c>
      <c r="H5" s="26" t="s">
        <v>123</v>
      </c>
      <c r="I5" s="17" t="s">
        <v>105</v>
      </c>
      <c r="J5" s="33">
        <v>20</v>
      </c>
      <c r="K5" s="26" t="s">
        <v>62</v>
      </c>
      <c r="L5" s="26" t="s">
        <v>91</v>
      </c>
      <c r="M5" s="26" t="s">
        <v>71</v>
      </c>
      <c r="N5" s="34" t="s">
        <v>90</v>
      </c>
      <c r="O5" s="30">
        <f t="shared" si="0"/>
        <v>30</v>
      </c>
      <c r="P5" s="30">
        <f t="shared" si="1"/>
        <v>15</v>
      </c>
      <c r="Q5" s="35" t="s">
        <v>78</v>
      </c>
      <c r="R5" s="36">
        <v>4005</v>
      </c>
      <c r="S5" s="20">
        <v>1</v>
      </c>
      <c r="T5" s="12"/>
      <c r="U5" s="21"/>
      <c r="V5" s="21"/>
      <c r="W5" s="21"/>
      <c r="X5" s="21"/>
      <c r="Y5" s="21"/>
      <c r="Z5" s="21"/>
      <c r="AA5" s="21"/>
      <c r="AB5" s="21"/>
      <c r="AC5" s="21"/>
      <c r="AD5" s="21"/>
      <c r="AE5" s="21"/>
      <c r="AF5" s="21"/>
      <c r="AG5" s="21"/>
      <c r="AH5" s="21"/>
      <c r="AI5" s="21"/>
    </row>
    <row r="6" spans="1:35" x14ac:dyDescent="0.3">
      <c r="A6" s="8">
        <f t="shared" si="2"/>
        <v>5</v>
      </c>
      <c r="B6" s="24">
        <v>5</v>
      </c>
      <c r="C6" s="25" t="s">
        <v>42</v>
      </c>
      <c r="D6" s="26" t="s">
        <v>9</v>
      </c>
      <c r="E6" s="25" t="s">
        <v>32</v>
      </c>
      <c r="F6" s="26" t="s">
        <v>39</v>
      </c>
      <c r="G6" s="26" t="s">
        <v>10</v>
      </c>
      <c r="H6" s="26" t="s">
        <v>124</v>
      </c>
      <c r="I6" s="17" t="s">
        <v>104</v>
      </c>
      <c r="J6" s="33">
        <v>20</v>
      </c>
      <c r="K6" s="26" t="s">
        <v>65</v>
      </c>
      <c r="L6" s="26" t="s">
        <v>64</v>
      </c>
      <c r="M6" s="26" t="s">
        <v>92</v>
      </c>
      <c r="N6" s="34" t="s">
        <v>64</v>
      </c>
      <c r="O6" s="30">
        <f t="shared" si="0"/>
        <v>35</v>
      </c>
      <c r="P6" s="30">
        <f t="shared" si="1"/>
        <v>19</v>
      </c>
      <c r="Q6" s="35" t="s">
        <v>79</v>
      </c>
      <c r="R6" s="36">
        <v>3054</v>
      </c>
      <c r="S6" s="19">
        <v>3</v>
      </c>
      <c r="T6" s="12"/>
      <c r="U6" s="21"/>
      <c r="V6" s="21"/>
      <c r="W6" s="21"/>
      <c r="X6" s="21"/>
      <c r="Y6" s="21"/>
      <c r="Z6" s="21"/>
      <c r="AA6" s="21"/>
      <c r="AB6" s="21"/>
      <c r="AC6" s="21"/>
      <c r="AD6" s="21"/>
      <c r="AE6" s="21"/>
      <c r="AF6" s="21"/>
      <c r="AG6" s="21"/>
      <c r="AH6" s="21"/>
      <c r="AI6" s="21"/>
    </row>
    <row r="7" spans="1:35" x14ac:dyDescent="0.3">
      <c r="A7" s="8">
        <f t="shared" si="2"/>
        <v>6</v>
      </c>
      <c r="B7" s="24">
        <v>6</v>
      </c>
      <c r="C7" s="25" t="s">
        <v>42</v>
      </c>
      <c r="D7" s="26" t="s">
        <v>18</v>
      </c>
      <c r="E7" s="25" t="s">
        <v>32</v>
      </c>
      <c r="F7" s="26" t="s">
        <v>37</v>
      </c>
      <c r="G7" s="26" t="s">
        <v>19</v>
      </c>
      <c r="H7" s="26" t="s">
        <v>125</v>
      </c>
      <c r="I7" s="17" t="s">
        <v>106</v>
      </c>
      <c r="J7" s="33">
        <v>20</v>
      </c>
      <c r="K7" s="26" t="s">
        <v>63</v>
      </c>
      <c r="L7" s="26" t="s">
        <v>70</v>
      </c>
      <c r="M7" s="26" t="s">
        <v>63</v>
      </c>
      <c r="N7" s="34" t="s">
        <v>72</v>
      </c>
      <c r="O7" s="30">
        <f t="shared" si="0"/>
        <v>108</v>
      </c>
      <c r="P7" s="30">
        <f t="shared" si="1"/>
        <v>34</v>
      </c>
      <c r="Q7" s="35" t="s">
        <v>77</v>
      </c>
      <c r="R7" s="36">
        <v>2443</v>
      </c>
      <c r="S7" s="20">
        <v>6</v>
      </c>
      <c r="T7" s="12"/>
      <c r="U7" s="21"/>
      <c r="V7" s="21"/>
      <c r="W7" s="21"/>
      <c r="X7" s="21"/>
      <c r="Y7" s="21"/>
      <c r="Z7" s="21"/>
      <c r="AA7" s="21"/>
      <c r="AB7" s="21"/>
      <c r="AC7" s="21"/>
      <c r="AD7" s="21"/>
      <c r="AE7" s="21"/>
      <c r="AF7" s="21"/>
      <c r="AG7" s="21"/>
      <c r="AH7" s="21"/>
      <c r="AI7" s="21"/>
    </row>
    <row r="8" spans="1:35" x14ac:dyDescent="0.3">
      <c r="A8" s="8">
        <f t="shared" si="2"/>
        <v>7</v>
      </c>
      <c r="B8" s="24">
        <v>7</v>
      </c>
      <c r="C8" s="25" t="s">
        <v>42</v>
      </c>
      <c r="D8" s="26" t="s">
        <v>18</v>
      </c>
      <c r="E8" s="25" t="s">
        <v>32</v>
      </c>
      <c r="F8" s="26" t="s">
        <v>37</v>
      </c>
      <c r="G8" s="26" t="s">
        <v>20</v>
      </c>
      <c r="H8" s="26" t="s">
        <v>125</v>
      </c>
      <c r="I8" s="17" t="s">
        <v>106</v>
      </c>
      <c r="J8" s="33">
        <v>20</v>
      </c>
      <c r="K8" s="26" t="s">
        <v>58</v>
      </c>
      <c r="L8" s="26" t="s">
        <v>69</v>
      </c>
      <c r="M8" s="26" t="s">
        <v>58</v>
      </c>
      <c r="N8" s="34" t="s">
        <v>108</v>
      </c>
      <c r="O8" s="30">
        <f t="shared" si="0"/>
        <v>113</v>
      </c>
      <c r="P8" s="30">
        <f t="shared" si="1"/>
        <v>45</v>
      </c>
      <c r="Q8" s="35" t="s">
        <v>78</v>
      </c>
      <c r="R8" s="36">
        <v>4134</v>
      </c>
      <c r="S8" s="19">
        <v>4</v>
      </c>
      <c r="T8" s="12"/>
      <c r="U8" s="21"/>
      <c r="V8" s="21"/>
      <c r="W8" s="21"/>
      <c r="X8" s="21"/>
      <c r="Y8" s="21"/>
      <c r="Z8" s="21"/>
      <c r="AA8" s="21"/>
      <c r="AB8" s="21"/>
      <c r="AC8" s="21"/>
      <c r="AD8" s="21"/>
      <c r="AE8" s="21"/>
      <c r="AF8" s="21"/>
      <c r="AG8" s="21"/>
      <c r="AH8" s="21"/>
      <c r="AI8" s="21"/>
    </row>
    <row r="9" spans="1:35" x14ac:dyDescent="0.3">
      <c r="A9" s="8">
        <f t="shared" si="2"/>
        <v>8</v>
      </c>
      <c r="B9" s="24">
        <v>8</v>
      </c>
      <c r="C9" s="25" t="s">
        <v>42</v>
      </c>
      <c r="D9" s="26" t="s">
        <v>22</v>
      </c>
      <c r="E9" s="25" t="s">
        <v>32</v>
      </c>
      <c r="F9" s="26" t="s">
        <v>95</v>
      </c>
      <c r="G9" s="26" t="s">
        <v>96</v>
      </c>
      <c r="H9" s="26" t="s">
        <v>126</v>
      </c>
      <c r="I9" s="41" t="s">
        <v>104</v>
      </c>
      <c r="J9" s="33">
        <v>20</v>
      </c>
      <c r="K9" s="26" t="s">
        <v>72</v>
      </c>
      <c r="L9" s="26" t="s">
        <v>73</v>
      </c>
      <c r="M9" s="26" t="s">
        <v>72</v>
      </c>
      <c r="N9" s="34" t="s">
        <v>109</v>
      </c>
      <c r="O9" s="30">
        <f t="shared" si="0"/>
        <v>135</v>
      </c>
      <c r="P9" s="30">
        <f t="shared" si="1"/>
        <v>69</v>
      </c>
      <c r="Q9" s="35" t="s">
        <v>81</v>
      </c>
      <c r="R9" s="36">
        <v>1020</v>
      </c>
      <c r="S9" s="20">
        <v>8</v>
      </c>
      <c r="T9" s="12"/>
      <c r="U9" s="21"/>
      <c r="V9" s="21"/>
      <c r="W9" s="21"/>
      <c r="X9" s="21"/>
      <c r="Y9" s="21"/>
      <c r="Z9" s="21"/>
      <c r="AA9" s="21"/>
      <c r="AB9" s="21"/>
      <c r="AC9" s="21"/>
      <c r="AD9" s="21"/>
      <c r="AE9" s="21"/>
      <c r="AF9" s="21"/>
      <c r="AG9" s="21"/>
      <c r="AH9" s="21"/>
      <c r="AI9" s="21"/>
    </row>
    <row r="10" spans="1:35" x14ac:dyDescent="0.3">
      <c r="A10" s="8">
        <f t="shared" si="2"/>
        <v>9</v>
      </c>
      <c r="B10" s="24">
        <v>9</v>
      </c>
      <c r="C10" s="25" t="s">
        <v>43</v>
      </c>
      <c r="D10" s="26" t="s">
        <v>0</v>
      </c>
      <c r="E10" s="25" t="s">
        <v>32</v>
      </c>
      <c r="F10" s="26" t="s">
        <v>37</v>
      </c>
      <c r="G10" s="26" t="s">
        <v>3</v>
      </c>
      <c r="H10" s="26" t="s">
        <v>122</v>
      </c>
      <c r="I10" s="17" t="s">
        <v>104</v>
      </c>
      <c r="J10" s="33">
        <v>20</v>
      </c>
      <c r="K10" s="26" t="s">
        <v>60</v>
      </c>
      <c r="L10" s="26" t="s">
        <v>61</v>
      </c>
      <c r="M10" s="26" t="s">
        <v>60</v>
      </c>
      <c r="N10" s="34" t="s">
        <v>61</v>
      </c>
      <c r="O10" s="30">
        <f t="shared" si="0"/>
        <v>44</v>
      </c>
      <c r="P10" s="30">
        <f t="shared" si="1"/>
        <v>22</v>
      </c>
      <c r="Q10" s="35" t="s">
        <v>79</v>
      </c>
      <c r="R10" s="36">
        <v>4423</v>
      </c>
      <c r="S10" s="19">
        <v>15</v>
      </c>
      <c r="T10" s="12"/>
      <c r="U10" s="21"/>
      <c r="V10" s="21"/>
      <c r="W10" s="21"/>
      <c r="X10" s="21"/>
      <c r="Y10" s="21"/>
      <c r="Z10" s="21"/>
      <c r="AA10" s="21"/>
      <c r="AB10" s="21"/>
      <c r="AC10" s="21"/>
      <c r="AD10" s="21"/>
      <c r="AE10" s="21"/>
      <c r="AF10" s="21"/>
      <c r="AG10" s="21"/>
      <c r="AH10" s="21"/>
      <c r="AI10" s="21"/>
    </row>
    <row r="11" spans="1:35" x14ac:dyDescent="0.3">
      <c r="A11" s="8">
        <f t="shared" si="2"/>
        <v>10</v>
      </c>
      <c r="B11" s="24">
        <v>10</v>
      </c>
      <c r="C11" s="25" t="s">
        <v>43</v>
      </c>
      <c r="D11" s="26" t="s">
        <v>0</v>
      </c>
      <c r="E11" s="25" t="s">
        <v>32</v>
      </c>
      <c r="F11" s="26" t="s">
        <v>37</v>
      </c>
      <c r="G11" s="26" t="s">
        <v>4</v>
      </c>
      <c r="H11" s="26" t="s">
        <v>122</v>
      </c>
      <c r="I11" s="17" t="s">
        <v>104</v>
      </c>
      <c r="J11" s="33">
        <v>20</v>
      </c>
      <c r="K11" s="26" t="s">
        <v>62</v>
      </c>
      <c r="L11" s="26" t="s">
        <v>63</v>
      </c>
      <c r="M11" s="26" t="s">
        <v>62</v>
      </c>
      <c r="N11" s="34" t="s">
        <v>63</v>
      </c>
      <c r="O11" s="30">
        <f t="shared" si="0"/>
        <v>48</v>
      </c>
      <c r="P11" s="30">
        <f t="shared" si="1"/>
        <v>24</v>
      </c>
      <c r="Q11" s="35" t="s">
        <v>79</v>
      </c>
      <c r="R11" s="36">
        <v>2516</v>
      </c>
      <c r="S11" s="20"/>
      <c r="T11" s="12"/>
      <c r="U11" s="21"/>
      <c r="V11" s="21"/>
      <c r="W11" s="21"/>
      <c r="X11" s="21"/>
      <c r="Y11" s="21"/>
      <c r="Z11" s="21"/>
      <c r="AA11" s="21"/>
      <c r="AB11" s="21"/>
      <c r="AC11" s="21"/>
      <c r="AD11" s="21"/>
      <c r="AE11" s="21"/>
      <c r="AF11" s="21"/>
      <c r="AG11" s="21"/>
      <c r="AH11" s="21"/>
      <c r="AI11" s="21"/>
    </row>
    <row r="12" spans="1:35" x14ac:dyDescent="0.3">
      <c r="A12" s="8">
        <f t="shared" si="2"/>
        <v>11</v>
      </c>
      <c r="B12" s="24">
        <v>11</v>
      </c>
      <c r="C12" s="25" t="s">
        <v>43</v>
      </c>
      <c r="D12" s="26" t="s">
        <v>0</v>
      </c>
      <c r="E12" s="25" t="s">
        <v>32</v>
      </c>
      <c r="F12" s="26" t="s">
        <v>37</v>
      </c>
      <c r="G12" s="26" t="s">
        <v>5</v>
      </c>
      <c r="H12" s="26" t="s">
        <v>122</v>
      </c>
      <c r="I12" s="17" t="s">
        <v>105</v>
      </c>
      <c r="J12" s="33">
        <v>20</v>
      </c>
      <c r="K12" s="26" t="s">
        <v>86</v>
      </c>
      <c r="L12" s="26" t="s">
        <v>87</v>
      </c>
      <c r="M12" s="26" t="s">
        <v>88</v>
      </c>
      <c r="N12" s="34" t="s">
        <v>110</v>
      </c>
      <c r="O12" s="30">
        <f t="shared" si="0"/>
        <v>124</v>
      </c>
      <c r="P12" s="30">
        <f t="shared" si="1"/>
        <v>62</v>
      </c>
      <c r="Q12" s="35" t="s">
        <v>78</v>
      </c>
      <c r="R12" s="36">
        <v>6675</v>
      </c>
      <c r="S12" s="19">
        <v>17</v>
      </c>
      <c r="T12" s="12"/>
      <c r="U12" s="21"/>
      <c r="V12" s="21"/>
      <c r="W12" s="21"/>
      <c r="X12" s="21"/>
      <c r="Y12" s="21"/>
      <c r="Z12" s="21"/>
      <c r="AA12" s="21"/>
      <c r="AB12" s="21"/>
      <c r="AC12" s="21"/>
      <c r="AD12" s="21"/>
      <c r="AE12" s="21"/>
      <c r="AF12" s="21"/>
      <c r="AG12" s="21"/>
      <c r="AH12" s="21"/>
      <c r="AI12" s="21"/>
    </row>
    <row r="13" spans="1:35" x14ac:dyDescent="0.3">
      <c r="A13" s="8">
        <f t="shared" si="2"/>
        <v>12</v>
      </c>
      <c r="B13" s="24">
        <v>12</v>
      </c>
      <c r="C13" s="25" t="s">
        <v>43</v>
      </c>
      <c r="D13" s="26" t="s">
        <v>0</v>
      </c>
      <c r="E13" s="25" t="s">
        <v>32</v>
      </c>
      <c r="F13" s="26" t="s">
        <v>37</v>
      </c>
      <c r="G13" s="26" t="s">
        <v>54</v>
      </c>
      <c r="H13" s="26" t="s">
        <v>122</v>
      </c>
      <c r="I13" s="17" t="s">
        <v>105</v>
      </c>
      <c r="J13" s="33">
        <v>20</v>
      </c>
      <c r="K13" s="26" t="s">
        <v>90</v>
      </c>
      <c r="L13" s="26" t="s">
        <v>61</v>
      </c>
      <c r="M13" s="26" t="s">
        <v>89</v>
      </c>
      <c r="N13" s="34" t="s">
        <v>111</v>
      </c>
      <c r="O13" s="30">
        <f t="shared" si="0"/>
        <v>55</v>
      </c>
      <c r="P13" s="30">
        <f t="shared" si="1"/>
        <v>27</v>
      </c>
      <c r="Q13" s="35" t="s">
        <v>79</v>
      </c>
      <c r="R13" s="36">
        <v>5122</v>
      </c>
      <c r="S13" s="20">
        <v>14</v>
      </c>
      <c r="T13" s="12"/>
      <c r="U13" s="21"/>
      <c r="V13" s="21"/>
      <c r="W13" s="21"/>
      <c r="X13" s="21"/>
      <c r="Y13" s="21"/>
      <c r="Z13" s="21"/>
      <c r="AA13" s="21"/>
      <c r="AB13" s="21"/>
      <c r="AC13" s="21"/>
      <c r="AD13" s="21"/>
      <c r="AE13" s="21"/>
      <c r="AF13" s="21"/>
      <c r="AG13" s="21"/>
      <c r="AH13" s="21"/>
      <c r="AI13" s="21"/>
    </row>
    <row r="14" spans="1:35" x14ac:dyDescent="0.3">
      <c r="A14" s="8">
        <f t="shared" si="2"/>
        <v>13</v>
      </c>
      <c r="B14" s="24">
        <v>13</v>
      </c>
      <c r="C14" s="25" t="s">
        <v>43</v>
      </c>
      <c r="D14" s="26" t="s">
        <v>6</v>
      </c>
      <c r="E14" s="25" t="s">
        <v>33</v>
      </c>
      <c r="F14" s="26" t="s">
        <v>38</v>
      </c>
      <c r="G14" s="26" t="s">
        <v>8</v>
      </c>
      <c r="H14" s="26" t="s">
        <v>123</v>
      </c>
      <c r="I14" s="18" t="s">
        <v>105</v>
      </c>
      <c r="J14" s="33">
        <v>20</v>
      </c>
      <c r="K14" s="26" t="s">
        <v>62</v>
      </c>
      <c r="L14" s="26" t="s">
        <v>91</v>
      </c>
      <c r="M14" s="26" t="s">
        <v>71</v>
      </c>
      <c r="N14" s="34" t="s">
        <v>90</v>
      </c>
      <c r="O14" s="30">
        <f t="shared" si="0"/>
        <v>30</v>
      </c>
      <c r="P14" s="30">
        <f t="shared" si="1"/>
        <v>15</v>
      </c>
      <c r="Q14" s="35" t="s">
        <v>78</v>
      </c>
      <c r="R14" s="36">
        <v>1829</v>
      </c>
      <c r="S14" s="19"/>
      <c r="T14" s="12"/>
      <c r="U14" s="21"/>
      <c r="V14" s="21"/>
      <c r="W14" s="21"/>
      <c r="X14" s="21"/>
      <c r="Y14" s="21"/>
      <c r="Z14" s="21"/>
      <c r="AA14" s="21"/>
      <c r="AB14" s="21"/>
      <c r="AC14" s="21"/>
      <c r="AD14" s="21"/>
      <c r="AE14" s="21"/>
      <c r="AF14" s="21"/>
      <c r="AG14" s="21"/>
      <c r="AH14" s="21"/>
      <c r="AI14" s="21"/>
    </row>
    <row r="15" spans="1:35" x14ac:dyDescent="0.3">
      <c r="A15" s="8">
        <f t="shared" si="2"/>
        <v>14</v>
      </c>
      <c r="B15" s="24">
        <v>14</v>
      </c>
      <c r="C15" s="25" t="s">
        <v>43</v>
      </c>
      <c r="D15" s="26" t="s">
        <v>9</v>
      </c>
      <c r="E15" s="25" t="s">
        <v>32</v>
      </c>
      <c r="F15" s="26" t="s">
        <v>39</v>
      </c>
      <c r="G15" s="26" t="s">
        <v>11</v>
      </c>
      <c r="H15" s="26" t="s">
        <v>124</v>
      </c>
      <c r="I15" s="18" t="s">
        <v>105</v>
      </c>
      <c r="J15" s="33">
        <v>20</v>
      </c>
      <c r="K15" s="26" t="s">
        <v>62</v>
      </c>
      <c r="L15" s="26" t="s">
        <v>63</v>
      </c>
      <c r="M15" s="26" t="s">
        <v>62</v>
      </c>
      <c r="N15" s="34" t="s">
        <v>63</v>
      </c>
      <c r="O15" s="30">
        <f t="shared" si="0"/>
        <v>48</v>
      </c>
      <c r="P15" s="30">
        <f t="shared" si="1"/>
        <v>24</v>
      </c>
      <c r="Q15" s="35" t="s">
        <v>79</v>
      </c>
      <c r="R15" s="36">
        <v>2887</v>
      </c>
      <c r="S15" s="20"/>
      <c r="T15" s="12"/>
      <c r="U15" s="21"/>
      <c r="V15" s="21"/>
      <c r="W15" s="21"/>
      <c r="X15" s="21"/>
      <c r="Y15" s="21"/>
      <c r="Z15" s="21"/>
      <c r="AA15" s="21"/>
      <c r="AB15" s="21"/>
      <c r="AC15" s="21"/>
      <c r="AD15" s="21"/>
      <c r="AE15" s="21"/>
      <c r="AF15" s="21"/>
      <c r="AG15" s="21"/>
      <c r="AH15" s="21"/>
      <c r="AI15" s="21"/>
    </row>
    <row r="16" spans="1:35" x14ac:dyDescent="0.3">
      <c r="A16" s="8">
        <f t="shared" si="2"/>
        <v>15</v>
      </c>
      <c r="B16" s="24">
        <v>15</v>
      </c>
      <c r="C16" s="25" t="s">
        <v>43</v>
      </c>
      <c r="D16" s="26" t="s">
        <v>9</v>
      </c>
      <c r="E16" s="25" t="s">
        <v>32</v>
      </c>
      <c r="F16" s="26" t="s">
        <v>39</v>
      </c>
      <c r="G16" s="26" t="s">
        <v>30</v>
      </c>
      <c r="H16" s="26" t="s">
        <v>124</v>
      </c>
      <c r="I16" s="18" t="s">
        <v>106</v>
      </c>
      <c r="J16" s="33">
        <v>20</v>
      </c>
      <c r="K16" s="26" t="s">
        <v>64</v>
      </c>
      <c r="L16" s="26" t="s">
        <v>66</v>
      </c>
      <c r="M16" s="26" t="s">
        <v>64</v>
      </c>
      <c r="N16" s="34" t="s">
        <v>112</v>
      </c>
      <c r="O16" s="30">
        <f t="shared" si="0"/>
        <v>74</v>
      </c>
      <c r="P16" s="30">
        <f t="shared" si="1"/>
        <v>37</v>
      </c>
      <c r="Q16" s="35" t="s">
        <v>77</v>
      </c>
      <c r="R16" s="36">
        <v>4876</v>
      </c>
      <c r="S16" s="19">
        <v>16</v>
      </c>
      <c r="T16" s="12"/>
      <c r="U16" s="21"/>
      <c r="V16" s="21"/>
      <c r="W16" s="21"/>
      <c r="X16" s="21"/>
      <c r="Y16" s="21"/>
      <c r="Z16" s="21"/>
      <c r="AA16" s="21"/>
      <c r="AB16" s="21"/>
      <c r="AC16" s="21"/>
      <c r="AD16" s="21"/>
      <c r="AE16" s="21"/>
      <c r="AF16" s="21"/>
      <c r="AG16" s="21"/>
      <c r="AH16" s="21"/>
      <c r="AI16" s="21"/>
    </row>
    <row r="17" spans="1:35" x14ac:dyDescent="0.3">
      <c r="A17" s="8">
        <f t="shared" si="2"/>
        <v>16</v>
      </c>
      <c r="B17" s="24">
        <v>16</v>
      </c>
      <c r="C17" s="25" t="s">
        <v>43</v>
      </c>
      <c r="D17" s="26" t="s">
        <v>12</v>
      </c>
      <c r="E17" s="25" t="s">
        <v>32</v>
      </c>
      <c r="F17" s="26" t="s">
        <v>40</v>
      </c>
      <c r="G17" s="26" t="s">
        <v>13</v>
      </c>
      <c r="H17" s="26" t="s">
        <v>124</v>
      </c>
      <c r="I17" s="18" t="s">
        <v>106</v>
      </c>
      <c r="J17" s="33">
        <v>20</v>
      </c>
      <c r="K17" s="26" t="s">
        <v>67</v>
      </c>
      <c r="L17" s="26" t="s">
        <v>68</v>
      </c>
      <c r="M17" s="26" t="s">
        <v>67</v>
      </c>
      <c r="N17" s="34" t="s">
        <v>66</v>
      </c>
      <c r="O17" s="30">
        <f t="shared" si="0"/>
        <v>71</v>
      </c>
      <c r="P17" s="30">
        <f t="shared" si="1"/>
        <v>36</v>
      </c>
      <c r="Q17" s="35" t="s">
        <v>78</v>
      </c>
      <c r="R17" s="36">
        <v>1721</v>
      </c>
      <c r="S17" s="20"/>
      <c r="T17" s="12"/>
      <c r="U17" s="21"/>
      <c r="V17" s="21"/>
      <c r="W17" s="21"/>
      <c r="X17" s="21"/>
      <c r="Y17" s="21"/>
      <c r="Z17" s="21"/>
      <c r="AA17" s="21"/>
      <c r="AB17" s="21"/>
      <c r="AC17" s="21"/>
      <c r="AD17" s="21"/>
      <c r="AE17" s="21"/>
      <c r="AF17" s="21"/>
      <c r="AG17" s="21"/>
      <c r="AH17" s="21"/>
      <c r="AI17" s="21"/>
    </row>
    <row r="18" spans="1:35" x14ac:dyDescent="0.3">
      <c r="A18" s="8">
        <f t="shared" si="2"/>
        <v>17</v>
      </c>
      <c r="B18" s="24">
        <v>17</v>
      </c>
      <c r="C18" s="25" t="s">
        <v>43</v>
      </c>
      <c r="D18" s="26" t="s">
        <v>14</v>
      </c>
      <c r="E18" s="25" t="s">
        <v>32</v>
      </c>
      <c r="F18" s="26" t="s">
        <v>40</v>
      </c>
      <c r="G18" s="26" t="s">
        <v>15</v>
      </c>
      <c r="H18" s="26" t="s">
        <v>124</v>
      </c>
      <c r="I18" s="18" t="s">
        <v>106</v>
      </c>
      <c r="J18" s="33">
        <v>20</v>
      </c>
      <c r="K18" s="26" t="s">
        <v>58</v>
      </c>
      <c r="L18" s="26" t="s">
        <v>69</v>
      </c>
      <c r="M18" s="26" t="s">
        <v>58</v>
      </c>
      <c r="N18" s="34" t="s">
        <v>113</v>
      </c>
      <c r="O18" s="30">
        <f t="shared" si="0"/>
        <v>113</v>
      </c>
      <c r="P18" s="30">
        <f t="shared" si="1"/>
        <v>40</v>
      </c>
      <c r="Q18" s="35" t="s">
        <v>78</v>
      </c>
      <c r="R18" s="36">
        <v>1882</v>
      </c>
      <c r="S18" s="20"/>
      <c r="T18" s="12"/>
      <c r="U18" s="21"/>
      <c r="V18" s="21"/>
      <c r="W18" s="21"/>
      <c r="X18" s="21"/>
      <c r="Y18" s="21"/>
      <c r="Z18" s="21"/>
      <c r="AA18" s="21"/>
      <c r="AB18" s="21"/>
      <c r="AC18" s="21"/>
      <c r="AD18" s="21"/>
      <c r="AE18" s="21"/>
      <c r="AF18" s="21"/>
      <c r="AG18" s="21"/>
      <c r="AH18" s="21"/>
      <c r="AI18" s="21"/>
    </row>
    <row r="19" spans="1:35" x14ac:dyDescent="0.3">
      <c r="A19" s="8">
        <f t="shared" si="2"/>
        <v>18</v>
      </c>
      <c r="B19" s="24">
        <v>18</v>
      </c>
      <c r="C19" s="25" t="s">
        <v>43</v>
      </c>
      <c r="D19" s="26" t="s">
        <v>14</v>
      </c>
      <c r="E19" s="25" t="s">
        <v>32</v>
      </c>
      <c r="F19" s="26" t="s">
        <v>40</v>
      </c>
      <c r="G19" s="26" t="s">
        <v>16</v>
      </c>
      <c r="H19" s="26" t="s">
        <v>124</v>
      </c>
      <c r="I19" s="18" t="s">
        <v>105</v>
      </c>
      <c r="J19" s="33">
        <v>20</v>
      </c>
      <c r="K19" s="26" t="s">
        <v>64</v>
      </c>
      <c r="L19" s="26" t="s">
        <v>66</v>
      </c>
      <c r="M19" s="26" t="s">
        <v>64</v>
      </c>
      <c r="N19" s="34" t="s">
        <v>114</v>
      </c>
      <c r="O19" s="30">
        <f t="shared" si="0"/>
        <v>74</v>
      </c>
      <c r="P19" s="30">
        <f t="shared" si="1"/>
        <v>32</v>
      </c>
      <c r="Q19" s="35" t="s">
        <v>79</v>
      </c>
      <c r="R19" s="36">
        <v>1533</v>
      </c>
      <c r="S19" s="20"/>
      <c r="T19" s="12"/>
      <c r="U19" s="21"/>
      <c r="V19" s="21"/>
      <c r="W19" s="21"/>
      <c r="X19" s="21"/>
      <c r="Y19" s="21"/>
      <c r="Z19" s="21"/>
      <c r="AA19" s="21"/>
      <c r="AB19" s="21"/>
      <c r="AC19" s="21"/>
      <c r="AD19" s="21"/>
      <c r="AE19" s="21"/>
      <c r="AF19" s="21"/>
      <c r="AG19" s="21"/>
      <c r="AH19" s="21"/>
      <c r="AI19" s="21"/>
    </row>
    <row r="20" spans="1:35" x14ac:dyDescent="0.3">
      <c r="A20" s="8">
        <f t="shared" si="2"/>
        <v>19</v>
      </c>
      <c r="B20" s="24">
        <v>19</v>
      </c>
      <c r="C20" s="25" t="s">
        <v>43</v>
      </c>
      <c r="D20" s="26" t="s">
        <v>14</v>
      </c>
      <c r="E20" s="25" t="s">
        <v>32</v>
      </c>
      <c r="F20" s="26" t="s">
        <v>40</v>
      </c>
      <c r="G20" s="26" t="s">
        <v>17</v>
      </c>
      <c r="H20" s="26" t="s">
        <v>124</v>
      </c>
      <c r="I20" s="18" t="s">
        <v>104</v>
      </c>
      <c r="J20" s="33">
        <v>20</v>
      </c>
      <c r="K20" s="26" t="s">
        <v>64</v>
      </c>
      <c r="L20" s="26" t="s">
        <v>66</v>
      </c>
      <c r="M20" s="26" t="s">
        <v>64</v>
      </c>
      <c r="N20" s="34" t="s">
        <v>112</v>
      </c>
      <c r="O20" s="30">
        <f t="shared" si="0"/>
        <v>74</v>
      </c>
      <c r="P20" s="30">
        <f t="shared" si="1"/>
        <v>37</v>
      </c>
      <c r="Q20" s="35" t="s">
        <v>79</v>
      </c>
      <c r="R20" s="36">
        <v>2122</v>
      </c>
      <c r="S20" s="20"/>
      <c r="T20" s="12"/>
      <c r="U20" s="21"/>
      <c r="V20" s="21"/>
      <c r="W20" s="21"/>
      <c r="X20" s="21"/>
      <c r="Y20" s="21"/>
      <c r="Z20" s="21"/>
      <c r="AA20" s="21"/>
      <c r="AB20" s="21"/>
      <c r="AC20" s="21"/>
      <c r="AD20" s="21"/>
      <c r="AE20" s="21"/>
      <c r="AF20" s="21"/>
      <c r="AG20" s="21"/>
      <c r="AH20" s="21"/>
      <c r="AI20" s="21"/>
    </row>
    <row r="21" spans="1:35" x14ac:dyDescent="0.3">
      <c r="A21" s="8">
        <f t="shared" si="2"/>
        <v>20</v>
      </c>
      <c r="B21" s="24">
        <v>20</v>
      </c>
      <c r="C21" s="25" t="s">
        <v>43</v>
      </c>
      <c r="D21" s="26" t="s">
        <v>18</v>
      </c>
      <c r="E21" s="25" t="s">
        <v>32</v>
      </c>
      <c r="F21" s="26" t="s">
        <v>37</v>
      </c>
      <c r="G21" s="26" t="s">
        <v>21</v>
      </c>
      <c r="H21" s="26" t="s">
        <v>125</v>
      </c>
      <c r="I21" s="17" t="s">
        <v>104</v>
      </c>
      <c r="J21" s="33">
        <v>20</v>
      </c>
      <c r="K21" s="26" t="s">
        <v>71</v>
      </c>
      <c r="L21" s="26" t="s">
        <v>62</v>
      </c>
      <c r="M21" s="26" t="s">
        <v>71</v>
      </c>
      <c r="N21" s="34" t="s">
        <v>115</v>
      </c>
      <c r="O21" s="30">
        <f t="shared" si="0"/>
        <v>26</v>
      </c>
      <c r="P21" s="30">
        <f t="shared" si="1"/>
        <v>13</v>
      </c>
      <c r="Q21" s="35" t="s">
        <v>80</v>
      </c>
      <c r="R21" s="36">
        <v>6122</v>
      </c>
      <c r="S21" s="20">
        <v>9</v>
      </c>
      <c r="T21" s="12"/>
      <c r="U21" s="21"/>
      <c r="V21" s="21"/>
      <c r="W21" s="21"/>
      <c r="X21" s="21"/>
      <c r="Y21" s="21"/>
      <c r="Z21" s="21"/>
      <c r="AA21" s="21"/>
      <c r="AB21" s="21"/>
      <c r="AC21" s="21"/>
      <c r="AD21" s="21"/>
      <c r="AE21" s="21"/>
      <c r="AF21" s="21"/>
      <c r="AG21" s="21"/>
      <c r="AH21" s="21"/>
      <c r="AI21" s="21"/>
    </row>
    <row r="22" spans="1:35" x14ac:dyDescent="0.3">
      <c r="A22" s="8">
        <f t="shared" si="2"/>
        <v>21</v>
      </c>
      <c r="B22" s="24">
        <v>21</v>
      </c>
      <c r="C22" s="25" t="s">
        <v>43</v>
      </c>
      <c r="D22" s="26" t="s">
        <v>18</v>
      </c>
      <c r="E22" s="25" t="s">
        <v>32</v>
      </c>
      <c r="F22" s="26" t="s">
        <v>37</v>
      </c>
      <c r="G22" s="26" t="s">
        <v>21</v>
      </c>
      <c r="H22" s="26" t="s">
        <v>125</v>
      </c>
      <c r="I22" s="17" t="s">
        <v>106</v>
      </c>
      <c r="J22" s="33">
        <v>20</v>
      </c>
      <c r="K22" s="26" t="s">
        <v>71</v>
      </c>
      <c r="L22" s="26" t="s">
        <v>62</v>
      </c>
      <c r="M22" s="26" t="s">
        <v>71</v>
      </c>
      <c r="N22" s="34" t="s">
        <v>116</v>
      </c>
      <c r="O22" s="30">
        <f t="shared" si="0"/>
        <v>26</v>
      </c>
      <c r="P22" s="30">
        <f t="shared" si="1"/>
        <v>21</v>
      </c>
      <c r="Q22" s="35" t="s">
        <v>80</v>
      </c>
      <c r="R22" s="36">
        <v>2010</v>
      </c>
      <c r="S22" s="20"/>
      <c r="T22" s="12"/>
      <c r="U22" s="21"/>
      <c r="V22" s="21"/>
      <c r="W22" s="21"/>
      <c r="X22" s="21"/>
      <c r="Y22" s="21"/>
      <c r="Z22" s="21"/>
      <c r="AA22" s="21"/>
      <c r="AB22" s="21"/>
      <c r="AC22" s="21"/>
      <c r="AD22" s="21"/>
      <c r="AE22" s="21"/>
      <c r="AF22" s="21"/>
      <c r="AG22" s="21"/>
      <c r="AH22" s="21"/>
      <c r="AI22" s="21"/>
    </row>
    <row r="23" spans="1:35" x14ac:dyDescent="0.3">
      <c r="A23" s="8">
        <f t="shared" si="2"/>
        <v>22</v>
      </c>
      <c r="B23" s="24">
        <v>22</v>
      </c>
      <c r="C23" s="25" t="s">
        <v>43</v>
      </c>
      <c r="D23" s="26" t="s">
        <v>22</v>
      </c>
      <c r="E23" s="25" t="s">
        <v>32</v>
      </c>
      <c r="F23" s="26" t="s">
        <v>95</v>
      </c>
      <c r="G23" s="26" t="s">
        <v>97</v>
      </c>
      <c r="H23" s="26" t="s">
        <v>126</v>
      </c>
      <c r="I23" s="41" t="s">
        <v>104</v>
      </c>
      <c r="J23" s="33">
        <v>20</v>
      </c>
      <c r="K23" s="26" t="s">
        <v>74</v>
      </c>
      <c r="L23" s="26" t="s">
        <v>70</v>
      </c>
      <c r="M23" s="26" t="s">
        <v>74</v>
      </c>
      <c r="N23" s="34" t="s">
        <v>117</v>
      </c>
      <c r="O23" s="30">
        <f t="shared" si="0"/>
        <v>122</v>
      </c>
      <c r="P23" s="30">
        <f t="shared" si="1"/>
        <v>43</v>
      </c>
      <c r="Q23" s="35" t="s">
        <v>81</v>
      </c>
      <c r="R23" s="36">
        <v>1883</v>
      </c>
      <c r="S23" s="20"/>
      <c r="T23" s="12"/>
      <c r="U23" s="21"/>
      <c r="V23" s="21"/>
      <c r="W23" s="21"/>
      <c r="X23" s="21"/>
      <c r="Y23" s="21"/>
      <c r="Z23" s="21"/>
      <c r="AA23" s="21"/>
      <c r="AB23" s="21"/>
      <c r="AC23" s="21"/>
      <c r="AD23" s="21"/>
      <c r="AE23" s="21"/>
      <c r="AF23" s="21"/>
      <c r="AG23" s="21"/>
      <c r="AH23" s="21"/>
      <c r="AI23" s="21"/>
    </row>
    <row r="24" spans="1:35" x14ac:dyDescent="0.3">
      <c r="A24" s="8">
        <f t="shared" si="2"/>
        <v>23</v>
      </c>
      <c r="B24" s="24">
        <v>23</v>
      </c>
      <c r="C24" s="25" t="s">
        <v>43</v>
      </c>
      <c r="D24" s="26" t="s">
        <v>22</v>
      </c>
      <c r="E24" s="25" t="s">
        <v>32</v>
      </c>
      <c r="F24" s="26" t="s">
        <v>95</v>
      </c>
      <c r="G24" s="26" t="s">
        <v>98</v>
      </c>
      <c r="H24" s="26" t="s">
        <v>126</v>
      </c>
      <c r="I24" s="41" t="s">
        <v>104</v>
      </c>
      <c r="J24" s="33">
        <v>20</v>
      </c>
      <c r="K24" s="26" t="s">
        <v>75</v>
      </c>
      <c r="L24" s="26" t="s">
        <v>76</v>
      </c>
      <c r="M24" s="26" t="s">
        <v>75</v>
      </c>
      <c r="N24" s="34" t="s">
        <v>118</v>
      </c>
      <c r="O24" s="30">
        <f t="shared" si="0"/>
        <v>92</v>
      </c>
      <c r="P24" s="30">
        <f t="shared" si="1"/>
        <v>33</v>
      </c>
      <c r="Q24" s="35" t="s">
        <v>78</v>
      </c>
      <c r="R24" s="36">
        <v>2675</v>
      </c>
      <c r="S24" s="20"/>
      <c r="T24" s="12"/>
      <c r="U24" s="21"/>
      <c r="V24" s="21"/>
      <c r="W24" s="21"/>
      <c r="X24" s="21"/>
      <c r="Y24" s="21"/>
      <c r="Z24" s="21"/>
      <c r="AA24" s="21"/>
      <c r="AB24" s="21"/>
      <c r="AC24" s="21"/>
      <c r="AD24" s="21"/>
      <c r="AE24" s="21"/>
      <c r="AF24" s="21"/>
      <c r="AG24" s="21"/>
      <c r="AH24" s="21"/>
      <c r="AI24" s="21"/>
    </row>
    <row r="25" spans="1:35" x14ac:dyDescent="0.3">
      <c r="A25" s="8">
        <f t="shared" si="2"/>
        <v>24</v>
      </c>
      <c r="B25" s="24">
        <v>24</v>
      </c>
      <c r="C25" s="25" t="s">
        <v>43</v>
      </c>
      <c r="D25" s="26" t="s">
        <v>22</v>
      </c>
      <c r="E25" s="25" t="s">
        <v>32</v>
      </c>
      <c r="F25" s="26" t="s">
        <v>95</v>
      </c>
      <c r="G25" s="26" t="s">
        <v>99</v>
      </c>
      <c r="H25" s="26" t="s">
        <v>126</v>
      </c>
      <c r="I25" s="41" t="s">
        <v>104</v>
      </c>
      <c r="J25" s="33">
        <v>20</v>
      </c>
      <c r="K25" s="26" t="s">
        <v>58</v>
      </c>
      <c r="L25" s="26" t="s">
        <v>69</v>
      </c>
      <c r="M25" s="26" t="s">
        <v>58</v>
      </c>
      <c r="N25" s="34" t="s">
        <v>63</v>
      </c>
      <c r="O25" s="30">
        <f t="shared" si="0"/>
        <v>113</v>
      </c>
      <c r="P25" s="30">
        <f t="shared" si="1"/>
        <v>24</v>
      </c>
      <c r="Q25" s="35" t="s">
        <v>78</v>
      </c>
      <c r="R25" s="36">
        <v>1760</v>
      </c>
      <c r="S25" s="20"/>
      <c r="T25" s="12"/>
      <c r="U25" s="21"/>
      <c r="V25" s="21"/>
      <c r="W25" s="21"/>
      <c r="X25" s="21"/>
      <c r="Y25" s="21"/>
      <c r="Z25" s="21"/>
      <c r="AA25" s="21"/>
      <c r="AB25" s="21"/>
      <c r="AC25" s="21"/>
      <c r="AD25" s="21"/>
      <c r="AE25" s="21"/>
      <c r="AF25" s="21"/>
      <c r="AG25" s="21"/>
      <c r="AH25" s="21"/>
      <c r="AI25" s="21"/>
    </row>
    <row r="26" spans="1:35" x14ac:dyDescent="0.3">
      <c r="A26" s="8">
        <f t="shared" si="2"/>
        <v>25</v>
      </c>
      <c r="B26" s="24">
        <v>25</v>
      </c>
      <c r="C26" s="25" t="s">
        <v>43</v>
      </c>
      <c r="D26" s="26" t="s">
        <v>23</v>
      </c>
      <c r="E26" s="25" t="s">
        <v>32</v>
      </c>
      <c r="F26" s="26" t="s">
        <v>40</v>
      </c>
      <c r="G26" s="26" t="s">
        <v>24</v>
      </c>
      <c r="H26" s="26" t="s">
        <v>100</v>
      </c>
      <c r="I26" s="18" t="s">
        <v>106</v>
      </c>
      <c r="J26" s="33">
        <v>20</v>
      </c>
      <c r="K26" s="26" t="s">
        <v>65</v>
      </c>
      <c r="L26" s="26" t="s">
        <v>75</v>
      </c>
      <c r="M26" s="26" t="s">
        <v>65</v>
      </c>
      <c r="N26" s="34" t="s">
        <v>61</v>
      </c>
      <c r="O26" s="30">
        <f t="shared" si="0"/>
        <v>43</v>
      </c>
      <c r="P26" s="30">
        <f t="shared" si="1"/>
        <v>22</v>
      </c>
      <c r="Q26" s="35" t="s">
        <v>80</v>
      </c>
      <c r="R26" s="36">
        <v>3669</v>
      </c>
      <c r="S26" s="20"/>
      <c r="T26" s="12"/>
      <c r="U26" s="21"/>
      <c r="V26" s="21"/>
      <c r="W26" s="21"/>
      <c r="X26" s="21"/>
      <c r="Y26" s="21"/>
      <c r="Z26" s="21"/>
      <c r="AA26" s="21"/>
      <c r="AB26" s="21"/>
      <c r="AC26" s="21"/>
      <c r="AD26" s="21"/>
      <c r="AE26" s="21"/>
      <c r="AF26" s="21"/>
      <c r="AG26" s="21"/>
      <c r="AH26" s="21"/>
      <c r="AI26" s="21"/>
    </row>
    <row r="27" spans="1:35" x14ac:dyDescent="0.3">
      <c r="A27" s="8">
        <f t="shared" si="2"/>
        <v>26</v>
      </c>
      <c r="B27" s="24">
        <v>26</v>
      </c>
      <c r="C27" s="25" t="s">
        <v>43</v>
      </c>
      <c r="D27" s="26" t="s">
        <v>25</v>
      </c>
      <c r="E27" s="25" t="s">
        <v>32</v>
      </c>
      <c r="F27" s="26" t="s">
        <v>40</v>
      </c>
      <c r="G27" s="26" t="s">
        <v>26</v>
      </c>
      <c r="H27" s="26" t="s">
        <v>100</v>
      </c>
      <c r="I27" s="18" t="s">
        <v>104</v>
      </c>
      <c r="J27" s="33">
        <v>20</v>
      </c>
      <c r="K27" s="26" t="s">
        <v>71</v>
      </c>
      <c r="L27" s="26" t="s">
        <v>93</v>
      </c>
      <c r="M27" s="26" t="s">
        <v>71</v>
      </c>
      <c r="N27" s="34" t="s">
        <v>62</v>
      </c>
      <c r="O27" s="30">
        <f t="shared" si="0"/>
        <v>23</v>
      </c>
      <c r="P27" s="30">
        <f t="shared" si="1"/>
        <v>12</v>
      </c>
      <c r="Q27" s="35" t="s">
        <v>80</v>
      </c>
      <c r="R27" s="36">
        <v>4435</v>
      </c>
      <c r="S27" s="20">
        <v>12</v>
      </c>
      <c r="T27" s="12"/>
      <c r="U27" s="21"/>
      <c r="V27" s="21"/>
      <c r="W27" s="21"/>
      <c r="X27" s="21"/>
      <c r="Y27" s="21"/>
      <c r="Z27" s="21"/>
      <c r="AA27" s="21"/>
      <c r="AB27" s="21"/>
      <c r="AC27" s="21"/>
      <c r="AD27" s="21"/>
      <c r="AE27" s="21"/>
      <c r="AF27" s="21"/>
      <c r="AG27" s="21"/>
      <c r="AH27" s="21"/>
      <c r="AI27" s="21"/>
    </row>
    <row r="28" spans="1:35" x14ac:dyDescent="0.3">
      <c r="A28" s="8">
        <f t="shared" si="2"/>
        <v>27</v>
      </c>
      <c r="B28" s="24">
        <v>27</v>
      </c>
      <c r="C28" s="25" t="s">
        <v>43</v>
      </c>
      <c r="D28" s="26" t="s">
        <v>25</v>
      </c>
      <c r="E28" s="25" t="s">
        <v>32</v>
      </c>
      <c r="F28" s="26" t="s">
        <v>40</v>
      </c>
      <c r="G28" s="26" t="s">
        <v>94</v>
      </c>
      <c r="H28" s="26" t="s">
        <v>100</v>
      </c>
      <c r="I28" s="18" t="s">
        <v>106</v>
      </c>
      <c r="J28" s="33">
        <v>20</v>
      </c>
      <c r="K28" s="26" t="s">
        <v>71</v>
      </c>
      <c r="L28" s="26" t="s">
        <v>58</v>
      </c>
      <c r="M28" s="26" t="s">
        <v>71</v>
      </c>
      <c r="N28" s="34" t="s">
        <v>61</v>
      </c>
      <c r="O28" s="30">
        <f t="shared" si="0"/>
        <v>43</v>
      </c>
      <c r="P28" s="30">
        <f t="shared" si="1"/>
        <v>22</v>
      </c>
      <c r="Q28" s="35" t="s">
        <v>80</v>
      </c>
      <c r="R28" s="36">
        <v>6327</v>
      </c>
      <c r="S28" s="20">
        <v>10</v>
      </c>
      <c r="T28" s="12"/>
      <c r="U28" s="21"/>
      <c r="V28" s="21"/>
      <c r="W28" s="21"/>
      <c r="X28" s="21"/>
      <c r="Y28" s="21"/>
      <c r="Z28" s="21"/>
      <c r="AA28" s="21"/>
      <c r="AB28" s="21"/>
      <c r="AC28" s="21"/>
      <c r="AD28" s="21"/>
      <c r="AE28" s="21"/>
      <c r="AF28" s="21"/>
      <c r="AG28" s="21"/>
      <c r="AH28" s="21"/>
      <c r="AI28" s="21"/>
    </row>
    <row r="29" spans="1:35" x14ac:dyDescent="0.3">
      <c r="A29" s="8">
        <f t="shared" si="2"/>
        <v>28</v>
      </c>
      <c r="B29" s="24">
        <v>28</v>
      </c>
      <c r="C29" s="25" t="s">
        <v>43</v>
      </c>
      <c r="D29" s="26" t="s">
        <v>27</v>
      </c>
      <c r="E29" s="25" t="s">
        <v>32</v>
      </c>
      <c r="F29" s="26" t="s">
        <v>39</v>
      </c>
      <c r="G29" s="26" t="s">
        <v>30</v>
      </c>
      <c r="H29" s="26" t="s">
        <v>101</v>
      </c>
      <c r="I29" s="18" t="s">
        <v>104</v>
      </c>
      <c r="J29" s="33">
        <v>20</v>
      </c>
      <c r="K29" s="26" t="s">
        <v>64</v>
      </c>
      <c r="L29" s="26" t="s">
        <v>66</v>
      </c>
      <c r="M29" s="26" t="s">
        <v>64</v>
      </c>
      <c r="N29" s="34" t="s">
        <v>119</v>
      </c>
      <c r="O29" s="30">
        <f t="shared" si="0"/>
        <v>74</v>
      </c>
      <c r="P29" s="30">
        <f t="shared" si="1"/>
        <v>26</v>
      </c>
      <c r="Q29" s="35" t="s">
        <v>80</v>
      </c>
      <c r="R29" s="36">
        <v>4371</v>
      </c>
      <c r="S29" s="20">
        <v>18</v>
      </c>
      <c r="T29" s="12"/>
      <c r="U29" s="21"/>
      <c r="V29" s="21"/>
      <c r="W29" s="21"/>
      <c r="X29" s="21"/>
      <c r="Y29" s="21"/>
      <c r="Z29" s="21"/>
      <c r="AA29" s="21"/>
      <c r="AB29" s="21"/>
      <c r="AC29" s="21"/>
      <c r="AD29" s="21"/>
      <c r="AE29" s="21"/>
      <c r="AF29" s="21"/>
      <c r="AG29" s="21"/>
      <c r="AH29" s="21"/>
      <c r="AI29" s="21"/>
    </row>
    <row r="30" spans="1:35" x14ac:dyDescent="0.3">
      <c r="A30" s="8">
        <f t="shared" si="2"/>
        <v>29</v>
      </c>
      <c r="B30" s="24">
        <v>29</v>
      </c>
      <c r="C30" s="25" t="s">
        <v>43</v>
      </c>
      <c r="D30" s="26" t="s">
        <v>27</v>
      </c>
      <c r="E30" s="25" t="s">
        <v>32</v>
      </c>
      <c r="F30" s="26" t="s">
        <v>39</v>
      </c>
      <c r="G30" s="26" t="s">
        <v>30</v>
      </c>
      <c r="H30" s="26" t="s">
        <v>101</v>
      </c>
      <c r="I30" s="18" t="s">
        <v>105</v>
      </c>
      <c r="J30" s="33">
        <v>20</v>
      </c>
      <c r="K30" s="26" t="s">
        <v>64</v>
      </c>
      <c r="L30" s="26" t="s">
        <v>66</v>
      </c>
      <c r="M30" s="26" t="s">
        <v>64</v>
      </c>
      <c r="N30" s="34" t="s">
        <v>112</v>
      </c>
      <c r="O30" s="30">
        <f t="shared" si="0"/>
        <v>74</v>
      </c>
      <c r="P30" s="30">
        <f t="shared" si="1"/>
        <v>37</v>
      </c>
      <c r="Q30" s="35" t="s">
        <v>80</v>
      </c>
      <c r="R30" s="36">
        <v>7482</v>
      </c>
      <c r="S30" s="20">
        <v>11</v>
      </c>
      <c r="T30" s="12"/>
      <c r="U30" s="21"/>
      <c r="V30" s="21"/>
      <c r="W30" s="21"/>
      <c r="X30" s="21"/>
      <c r="Y30" s="21"/>
      <c r="Z30" s="21"/>
      <c r="AA30" s="21"/>
      <c r="AB30" s="21"/>
      <c r="AC30" s="21"/>
      <c r="AD30" s="21"/>
      <c r="AE30" s="21"/>
      <c r="AF30" s="21"/>
      <c r="AG30" s="21"/>
      <c r="AH30" s="21"/>
      <c r="AI30" s="21"/>
    </row>
    <row r="31" spans="1:35" x14ac:dyDescent="0.3">
      <c r="A31" s="8">
        <f t="shared" si="2"/>
        <v>30</v>
      </c>
      <c r="B31" s="24">
        <v>30</v>
      </c>
      <c r="C31" s="25" t="s">
        <v>43</v>
      </c>
      <c r="D31" s="26" t="s">
        <v>29</v>
      </c>
      <c r="E31" s="25" t="s">
        <v>33</v>
      </c>
      <c r="F31" s="26" t="s">
        <v>41</v>
      </c>
      <c r="G31" s="26" t="s">
        <v>28</v>
      </c>
      <c r="H31" s="26" t="s">
        <v>102</v>
      </c>
      <c r="I31" s="18" t="s">
        <v>104</v>
      </c>
      <c r="J31" s="33">
        <v>20</v>
      </c>
      <c r="K31" s="26" t="s">
        <v>65</v>
      </c>
      <c r="L31" s="26" t="s">
        <v>64</v>
      </c>
      <c r="M31" s="26" t="s">
        <v>65</v>
      </c>
      <c r="N31" s="34" t="s">
        <v>107</v>
      </c>
      <c r="O31" s="30">
        <f t="shared" si="0"/>
        <v>39</v>
      </c>
      <c r="P31" s="30">
        <f t="shared" si="1"/>
        <v>20</v>
      </c>
      <c r="Q31" s="35" t="s">
        <v>80</v>
      </c>
      <c r="R31" s="36">
        <v>1249</v>
      </c>
      <c r="S31" s="20"/>
      <c r="T31" s="12"/>
      <c r="U31" s="21"/>
      <c r="V31" s="21"/>
      <c r="W31" s="21"/>
      <c r="X31" s="21"/>
      <c r="Y31" s="21"/>
      <c r="Z31" s="21"/>
      <c r="AA31" s="21"/>
      <c r="AB31" s="21"/>
      <c r="AC31" s="21"/>
      <c r="AD31" s="21"/>
      <c r="AE31" s="21"/>
      <c r="AF31" s="21"/>
      <c r="AG31" s="21"/>
      <c r="AH31" s="21"/>
      <c r="AI31" s="21"/>
    </row>
    <row r="32" spans="1:35" x14ac:dyDescent="0.3">
      <c r="A32" s="8">
        <f t="shared" si="2"/>
        <v>31</v>
      </c>
      <c r="B32" s="24">
        <v>31</v>
      </c>
      <c r="C32" s="25" t="s">
        <v>43</v>
      </c>
      <c r="D32" s="26" t="s">
        <v>29</v>
      </c>
      <c r="E32" s="25" t="s">
        <v>33</v>
      </c>
      <c r="F32" s="26" t="s">
        <v>41</v>
      </c>
      <c r="G32" s="26" t="s">
        <v>28</v>
      </c>
      <c r="H32" s="26" t="s">
        <v>102</v>
      </c>
      <c r="I32" s="18" t="s">
        <v>106</v>
      </c>
      <c r="J32" s="33">
        <v>20</v>
      </c>
      <c r="K32" s="26" t="s">
        <v>65</v>
      </c>
      <c r="L32" s="26" t="s">
        <v>64</v>
      </c>
      <c r="M32" s="26" t="s">
        <v>65</v>
      </c>
      <c r="N32" s="34" t="s">
        <v>120</v>
      </c>
      <c r="O32" s="30">
        <f t="shared" si="0"/>
        <v>39</v>
      </c>
      <c r="P32" s="30">
        <f t="shared" si="1"/>
        <v>28</v>
      </c>
      <c r="Q32" s="35" t="s">
        <v>77</v>
      </c>
      <c r="R32" s="36">
        <v>1667</v>
      </c>
      <c r="S32" s="20"/>
      <c r="T32" s="12"/>
      <c r="U32" s="21"/>
      <c r="V32" s="21"/>
      <c r="W32" s="21"/>
      <c r="X32" s="21"/>
      <c r="Y32" s="21"/>
      <c r="Z32" s="21"/>
      <c r="AA32" s="21"/>
      <c r="AB32" s="21"/>
      <c r="AC32" s="21"/>
      <c r="AD32" s="21"/>
      <c r="AE32" s="21"/>
      <c r="AF32" s="21"/>
      <c r="AG32" s="21"/>
      <c r="AH32" s="21"/>
      <c r="AI32" s="21"/>
    </row>
    <row r="33" spans="1:35" x14ac:dyDescent="0.3">
      <c r="A33" s="8">
        <f t="shared" si="2"/>
        <v>32</v>
      </c>
      <c r="B33" s="24">
        <v>32</v>
      </c>
      <c r="C33" s="25" t="s">
        <v>43</v>
      </c>
      <c r="D33" s="26" t="s">
        <v>29</v>
      </c>
      <c r="E33" s="25" t="s">
        <v>33</v>
      </c>
      <c r="F33" s="26" t="s">
        <v>41</v>
      </c>
      <c r="G33" s="26" t="s">
        <v>28</v>
      </c>
      <c r="H33" s="26" t="s">
        <v>102</v>
      </c>
      <c r="I33" s="18" t="s">
        <v>105</v>
      </c>
      <c r="J33" s="33">
        <v>20</v>
      </c>
      <c r="K33" s="26" t="s">
        <v>65</v>
      </c>
      <c r="L33" s="26" t="s">
        <v>64</v>
      </c>
      <c r="M33" s="26" t="s">
        <v>65</v>
      </c>
      <c r="N33" s="34" t="s">
        <v>61</v>
      </c>
      <c r="O33" s="30">
        <f t="shared" si="0"/>
        <v>39</v>
      </c>
      <c r="P33" s="30">
        <f t="shared" si="1"/>
        <v>22</v>
      </c>
      <c r="Q33" s="35" t="s">
        <v>77</v>
      </c>
      <c r="R33" s="36">
        <v>1557</v>
      </c>
      <c r="S33" s="20"/>
      <c r="T33" s="12"/>
      <c r="U33" s="21"/>
      <c r="V33" s="21"/>
      <c r="W33" s="21"/>
      <c r="X33" s="21"/>
      <c r="Y33" s="21"/>
      <c r="Z33" s="21"/>
      <c r="AA33" s="21"/>
      <c r="AB33" s="21"/>
      <c r="AC33" s="21"/>
      <c r="AD33" s="21"/>
      <c r="AE33" s="21"/>
      <c r="AF33" s="21"/>
      <c r="AG33" s="21"/>
      <c r="AH33" s="21"/>
      <c r="AI33" s="21"/>
    </row>
    <row r="34" spans="1:35" x14ac:dyDescent="0.3">
      <c r="A34" s="8">
        <f t="shared" si="2"/>
        <v>33</v>
      </c>
      <c r="B34" s="24">
        <v>33</v>
      </c>
      <c r="C34" s="25" t="s">
        <v>43</v>
      </c>
      <c r="D34" s="26" t="s">
        <v>29</v>
      </c>
      <c r="E34" s="25" t="s">
        <v>33</v>
      </c>
      <c r="F34" s="26" t="s">
        <v>41</v>
      </c>
      <c r="G34" s="26" t="s">
        <v>28</v>
      </c>
      <c r="H34" s="26" t="s">
        <v>102</v>
      </c>
      <c r="I34" s="18" t="s">
        <v>104</v>
      </c>
      <c r="J34" s="33">
        <v>20</v>
      </c>
      <c r="K34" s="26" t="s">
        <v>65</v>
      </c>
      <c r="L34" s="26" t="s">
        <v>64</v>
      </c>
      <c r="M34" s="26" t="s">
        <v>65</v>
      </c>
      <c r="N34" s="34" t="s">
        <v>75</v>
      </c>
      <c r="O34" s="30">
        <f t="shared" si="0"/>
        <v>39</v>
      </c>
      <c r="P34" s="30">
        <f t="shared" si="1"/>
        <v>23</v>
      </c>
      <c r="Q34" s="35" t="s">
        <v>80</v>
      </c>
      <c r="R34" s="36">
        <v>2166</v>
      </c>
      <c r="S34" s="20"/>
      <c r="T34" s="12"/>
      <c r="U34" s="21"/>
      <c r="V34" s="21"/>
      <c r="W34" s="21"/>
      <c r="X34" s="21"/>
      <c r="Y34" s="21"/>
      <c r="Z34" s="21"/>
      <c r="AA34" s="21"/>
      <c r="AB34" s="21"/>
      <c r="AC34" s="21"/>
      <c r="AD34" s="21"/>
      <c r="AE34" s="21"/>
      <c r="AF34" s="21"/>
      <c r="AG34" s="21"/>
      <c r="AH34" s="21"/>
      <c r="AI34" s="21"/>
    </row>
    <row r="35" spans="1:35" x14ac:dyDescent="0.3">
      <c r="A35" s="8">
        <f t="shared" si="2"/>
        <v>34</v>
      </c>
      <c r="B35" s="24">
        <v>34</v>
      </c>
      <c r="C35" s="25" t="s">
        <v>43</v>
      </c>
      <c r="D35" s="26" t="s">
        <v>31</v>
      </c>
      <c r="E35" s="25" t="s">
        <v>32</v>
      </c>
      <c r="F35" s="26" t="s">
        <v>37</v>
      </c>
      <c r="G35" s="26" t="s">
        <v>54</v>
      </c>
      <c r="H35" s="26" t="s">
        <v>103</v>
      </c>
      <c r="I35" s="18" t="s">
        <v>105</v>
      </c>
      <c r="J35" s="33">
        <v>20</v>
      </c>
      <c r="K35" s="26" t="s">
        <v>58</v>
      </c>
      <c r="L35" s="26" t="s">
        <v>69</v>
      </c>
      <c r="M35" s="26" t="s">
        <v>58</v>
      </c>
      <c r="N35" s="34" t="s">
        <v>121</v>
      </c>
      <c r="O35" s="30">
        <f t="shared" si="0"/>
        <v>113</v>
      </c>
      <c r="P35" s="30">
        <f t="shared" si="1"/>
        <v>44</v>
      </c>
      <c r="Q35" s="35" t="s">
        <v>80</v>
      </c>
      <c r="R35" s="36">
        <v>3345</v>
      </c>
      <c r="S35" s="20"/>
      <c r="T35" s="12"/>
      <c r="U35" s="21"/>
      <c r="V35" s="21"/>
      <c r="W35" s="21"/>
      <c r="X35" s="21"/>
      <c r="Y35" s="21"/>
      <c r="Z35" s="21"/>
      <c r="AA35" s="21"/>
      <c r="AB35" s="21"/>
      <c r="AC35" s="21"/>
      <c r="AD35" s="21"/>
      <c r="AE35" s="21"/>
      <c r="AF35" s="21"/>
      <c r="AG35" s="21"/>
      <c r="AH35" s="21"/>
      <c r="AI35" s="21"/>
    </row>
    <row r="36" spans="1:35" x14ac:dyDescent="0.3">
      <c r="A36" s="8">
        <f t="shared" si="2"/>
        <v>35</v>
      </c>
      <c r="B36" s="24">
        <v>35</v>
      </c>
      <c r="C36" s="26" t="s">
        <v>43</v>
      </c>
      <c r="D36" s="26" t="s">
        <v>31</v>
      </c>
      <c r="E36" s="25" t="s">
        <v>32</v>
      </c>
      <c r="F36" s="26" t="s">
        <v>37</v>
      </c>
      <c r="G36" s="26" t="s">
        <v>2</v>
      </c>
      <c r="H36" s="26" t="s">
        <v>122</v>
      </c>
      <c r="I36" s="17" t="s">
        <v>106</v>
      </c>
      <c r="J36" s="33">
        <v>20</v>
      </c>
      <c r="K36" s="26" t="s">
        <v>71</v>
      </c>
      <c r="L36" s="26" t="s">
        <v>67</v>
      </c>
      <c r="M36" s="26" t="s">
        <v>59</v>
      </c>
      <c r="N36" s="34" t="s">
        <v>90</v>
      </c>
      <c r="O36" s="37">
        <f t="shared" si="0"/>
        <v>31</v>
      </c>
      <c r="P36" s="37">
        <f t="shared" si="1"/>
        <v>15</v>
      </c>
      <c r="Q36" s="35" t="s">
        <v>77</v>
      </c>
      <c r="R36" s="36">
        <v>4221</v>
      </c>
      <c r="S36" s="20">
        <v>13</v>
      </c>
      <c r="T36" s="12"/>
      <c r="U36" s="21"/>
      <c r="V36" s="21"/>
      <c r="W36" s="21"/>
      <c r="X36" s="21"/>
      <c r="Y36" s="21"/>
      <c r="Z36" s="21"/>
      <c r="AA36" s="21"/>
      <c r="AB36" s="21"/>
      <c r="AC36" s="21"/>
      <c r="AD36" s="21"/>
      <c r="AE36" s="21"/>
      <c r="AF36" s="21"/>
      <c r="AG36" s="21"/>
      <c r="AH36" s="21"/>
      <c r="AI36" s="21"/>
    </row>
    <row r="37" spans="1:35" x14ac:dyDescent="0.3">
      <c r="A37" s="3" t="str">
        <f t="shared" si="2"/>
        <v/>
      </c>
      <c r="C37" s="4"/>
      <c r="D37" s="4"/>
      <c r="E37" s="4"/>
      <c r="F37" s="4"/>
      <c r="G37" s="4"/>
      <c r="H37" s="4"/>
      <c r="R37" s="13"/>
      <c r="S37" s="9"/>
      <c r="T37" s="9"/>
    </row>
    <row r="38" spans="1:35" x14ac:dyDescent="0.3">
      <c r="A38" s="3" t="str">
        <f t="shared" si="2"/>
        <v/>
      </c>
      <c r="C38" s="4"/>
      <c r="D38" s="4"/>
      <c r="E38" s="4"/>
      <c r="F38" s="4"/>
      <c r="G38" s="4"/>
      <c r="H38" s="4"/>
      <c r="R38" s="13"/>
      <c r="S38" s="9"/>
      <c r="T38" s="9"/>
    </row>
    <row r="39" spans="1:35" x14ac:dyDescent="0.3">
      <c r="A39" s="3" t="str">
        <f t="shared" si="2"/>
        <v/>
      </c>
      <c r="C39" s="4"/>
      <c r="D39" s="4"/>
      <c r="E39" s="4"/>
      <c r="F39" s="4"/>
      <c r="G39" s="4"/>
      <c r="H39" s="4"/>
      <c r="J39" s="6"/>
      <c r="R39" s="13"/>
      <c r="S39" s="9"/>
      <c r="T39" s="9"/>
    </row>
    <row r="40" spans="1:35" x14ac:dyDescent="0.3">
      <c r="A40" s="3" t="str">
        <f t="shared" si="2"/>
        <v/>
      </c>
      <c r="C40" s="4"/>
      <c r="D40" s="4"/>
      <c r="E40" s="4"/>
      <c r="F40" s="4"/>
      <c r="G40" s="4"/>
      <c r="H40" s="4"/>
      <c r="R40" s="13"/>
      <c r="S40" s="9"/>
      <c r="T40" s="9"/>
    </row>
    <row r="41" spans="1:35" x14ac:dyDescent="0.3">
      <c r="A41" s="3" t="str">
        <f t="shared" si="2"/>
        <v/>
      </c>
      <c r="C41" s="4"/>
      <c r="D41" s="4"/>
      <c r="E41" s="4"/>
      <c r="F41" s="4"/>
      <c r="G41" s="4"/>
      <c r="H41" s="4"/>
      <c r="R41" s="13"/>
      <c r="S41" s="9"/>
      <c r="T41" s="9"/>
    </row>
    <row r="42" spans="1:35" x14ac:dyDescent="0.3">
      <c r="A42" s="3" t="str">
        <f t="shared" si="2"/>
        <v/>
      </c>
      <c r="C42" s="4"/>
      <c r="D42" s="4"/>
      <c r="E42" s="4"/>
      <c r="F42" s="4"/>
      <c r="G42" s="4"/>
      <c r="H42" s="4"/>
      <c r="R42" s="13"/>
      <c r="S42" s="9"/>
      <c r="T42" s="9"/>
    </row>
    <row r="43" spans="1:35" x14ac:dyDescent="0.3">
      <c r="A43" s="3" t="str">
        <f t="shared" si="2"/>
        <v/>
      </c>
      <c r="C43" s="4"/>
      <c r="D43" s="4"/>
      <c r="E43" s="4"/>
      <c r="F43" s="4"/>
      <c r="G43" s="4"/>
      <c r="H43" s="4"/>
      <c r="R43" s="13"/>
      <c r="S43" s="9"/>
      <c r="T43" s="9"/>
    </row>
    <row r="44" spans="1:35" x14ac:dyDescent="0.3">
      <c r="A44" s="3" t="str">
        <f t="shared" si="2"/>
        <v/>
      </c>
      <c r="R44" s="13"/>
      <c r="S44" s="9"/>
      <c r="T44" s="9"/>
    </row>
    <row r="45" spans="1:35" x14ac:dyDescent="0.3">
      <c r="A45" s="3" t="str">
        <f t="shared" si="2"/>
        <v/>
      </c>
      <c r="R45" s="13"/>
      <c r="S45" s="9"/>
      <c r="T45" s="9"/>
    </row>
    <row r="46" spans="1:35" x14ac:dyDescent="0.3">
      <c r="A46" s="3" t="str">
        <f t="shared" si="2"/>
        <v/>
      </c>
      <c r="R46" s="13"/>
      <c r="S46" s="9"/>
      <c r="T46" s="9"/>
    </row>
    <row r="47" spans="1:35" x14ac:dyDescent="0.3">
      <c r="A47" s="3" t="str">
        <f t="shared" si="2"/>
        <v/>
      </c>
      <c r="R47" s="13"/>
      <c r="S47" s="9"/>
      <c r="T47" s="9"/>
    </row>
    <row r="48" spans="1:35" x14ac:dyDescent="0.3">
      <c r="A48" s="3" t="str">
        <f t="shared" si="2"/>
        <v/>
      </c>
      <c r="R48" s="13"/>
      <c r="S48" s="9"/>
      <c r="T48" s="9"/>
    </row>
    <row r="49" spans="1:20" x14ac:dyDescent="0.3">
      <c r="A49" s="3" t="str">
        <f t="shared" si="2"/>
        <v/>
      </c>
      <c r="R49" s="13"/>
      <c r="S49" s="9"/>
      <c r="T49" s="9"/>
    </row>
    <row r="50" spans="1:20" x14ac:dyDescent="0.3">
      <c r="A50" s="3" t="str">
        <f t="shared" si="2"/>
        <v/>
      </c>
      <c r="R50" s="13"/>
      <c r="S50" s="9"/>
      <c r="T50" s="9"/>
    </row>
    <row r="51" spans="1:20" x14ac:dyDescent="0.3">
      <c r="A51" s="3" t="str">
        <f t="shared" si="2"/>
        <v/>
      </c>
      <c r="R51" s="13"/>
      <c r="S51" s="9"/>
      <c r="T51" s="9"/>
    </row>
    <row r="52" spans="1:20" x14ac:dyDescent="0.3">
      <c r="A52" s="3" t="str">
        <f t="shared" si="2"/>
        <v/>
      </c>
      <c r="R52" s="13"/>
      <c r="S52" s="9"/>
      <c r="T52" s="9"/>
    </row>
    <row r="53" spans="1:20" x14ac:dyDescent="0.3">
      <c r="A53" s="3" t="str">
        <f t="shared" si="2"/>
        <v/>
      </c>
      <c r="R53" s="13"/>
      <c r="S53" s="9"/>
      <c r="T53" s="9"/>
    </row>
    <row r="54" spans="1:20" x14ac:dyDescent="0.3">
      <c r="A54" s="3" t="str">
        <f t="shared" si="2"/>
        <v/>
      </c>
      <c r="R54" s="13"/>
      <c r="S54" s="9"/>
      <c r="T54" s="9"/>
    </row>
    <row r="55" spans="1:20" x14ac:dyDescent="0.3">
      <c r="R55" s="13"/>
      <c r="S55" s="9"/>
      <c r="T55" s="9"/>
    </row>
    <row r="56" spans="1:20" x14ac:dyDescent="0.3">
      <c r="R56" s="13"/>
      <c r="S56" s="9"/>
      <c r="T56" s="9"/>
    </row>
    <row r="57" spans="1:20" x14ac:dyDescent="0.3">
      <c r="R57" s="13"/>
      <c r="S57" s="9"/>
      <c r="T57" s="9"/>
    </row>
    <row r="58" spans="1:20" x14ac:dyDescent="0.3">
      <c r="R58" s="13"/>
      <c r="S58" s="9"/>
      <c r="T58" s="9"/>
    </row>
    <row r="59" spans="1:20" x14ac:dyDescent="0.3">
      <c r="R59" s="13"/>
      <c r="S59" s="9"/>
      <c r="T59" s="9"/>
    </row>
    <row r="60" spans="1:20" x14ac:dyDescent="0.3">
      <c r="R60" s="13"/>
      <c r="S60" s="9"/>
      <c r="T60" s="9"/>
    </row>
    <row r="61" spans="1:20" x14ac:dyDescent="0.3">
      <c r="R61" s="13"/>
      <c r="S61" s="9"/>
      <c r="T61" s="9"/>
    </row>
    <row r="62" spans="1:20" x14ac:dyDescent="0.3">
      <c r="R62" s="13"/>
      <c r="S62" s="9"/>
      <c r="T62" s="9"/>
    </row>
    <row r="63" spans="1:20" x14ac:dyDescent="0.3">
      <c r="R63" s="13"/>
      <c r="S63" s="9"/>
      <c r="T63" s="9"/>
    </row>
  </sheetData>
  <dataValidations count="5">
    <dataValidation type="list" allowBlank="1" showInputMessage="1" showErrorMessage="1" sqref="E2:E43" xr:uid="{00000000-0002-0000-0000-000000000000}">
      <formula1>"Inpatient,Outpatient"</formula1>
    </dataValidation>
    <dataValidation type="list" allowBlank="1" showInputMessage="1" showErrorMessage="1" sqref="C2:C36" xr:uid="{00000000-0002-0000-0000-000001000000}">
      <formula1>"Block,Addon"</formula1>
    </dataValidation>
    <dataValidation type="list" allowBlank="1" showInputMessage="1" showErrorMessage="1" sqref="I26:I36 I2:I8 I10:I22" xr:uid="{3E6801C3-42EE-4F7D-8540-E9B0EF1FBDD2}">
      <formula1>"OR1,OR2,OR3,"</formula1>
    </dataValidation>
    <dataValidation type="whole" allowBlank="1" showInputMessage="1" showErrorMessage="1" sqref="S2:S36" xr:uid="{19F83749-C0C9-4FE1-AE15-1943128B76C2}">
      <formula1>1</formula1>
      <formula2>35</formula2>
    </dataValidation>
    <dataValidation type="list" allowBlank="1" showInputMessage="1" showErrorMessage="1" sqref="I9 I23 I24 I25" xr:uid="{9C3D7B6B-9800-442F-8BBA-B75D98E4CA1D}">
      <formula1>"OR1"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Jackie</cp:lastModifiedBy>
  <dcterms:created xsi:type="dcterms:W3CDTF">2010-05-24T14:08:29Z</dcterms:created>
  <dcterms:modified xsi:type="dcterms:W3CDTF">2019-11-14T16:54:09Z</dcterms:modified>
</cp:coreProperties>
</file>