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e16\AC\Temp\"/>
    </mc:Choice>
  </mc:AlternateContent>
  <xr:revisionPtr revIDLastSave="0" documentId="8_{D733A451-65FC-4CFA-B240-249D8C68E1B4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2" i="1"/>
  <c r="B2" i="1" s="1"/>
  <c r="B3" i="1" l="1"/>
</calcChain>
</file>

<file path=xl/sharedStrings.xml><?xml version="1.0" encoding="utf-8"?>
<sst xmlns="http://schemas.openxmlformats.org/spreadsheetml/2006/main" count="18" uniqueCount="18">
  <si>
    <t>metric</t>
  </si>
  <si>
    <t>value</t>
  </si>
  <si>
    <t>profit_facing</t>
  </si>
  <si>
    <t>width_facing</t>
  </si>
  <si>
    <t>product_id</t>
  </si>
  <si>
    <t>facing</t>
  </si>
  <si>
    <t>category_id</t>
  </si>
  <si>
    <t>brand_id</t>
  </si>
  <si>
    <t>width</t>
  </si>
  <si>
    <t>height</t>
  </si>
  <si>
    <t>depth</t>
  </si>
  <si>
    <t>weight</t>
  </si>
  <si>
    <t>monthly_demand</t>
  </si>
  <si>
    <t>price</t>
  </si>
  <si>
    <t>unit_margin</t>
  </si>
  <si>
    <t>total_profit</t>
  </si>
  <si>
    <t>total_width</t>
  </si>
  <si>
    <t>brand_id_35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</si>
</sst>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33" borderId="0" xfId="0" applyFont="1" applyFill="1"/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34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workbookViewId="0">
      <selection activeCell="F14" sqref="F14"/>
    </sheetView>
  </sheetViews>
  <sheetFormatPr defaultRowHeight="15"/>
  <cols>
    <col min="1" max="1" width="13.140625" style="6" customWidth="1"/>
    <col min="2" max="2" width="14.28515625" style="6" customWidth="1"/>
    <col min="3" max="4" width="13" style="6" customWidth="1"/>
    <col min="5" max="5" width="11.42578125" style="4" customWidth="1"/>
    <col min="6" max="6" width="9.140625" style="6"/>
    <col min="7" max="7" width="11" customWidth="1"/>
    <col min="8" max="8" width="10.140625" customWidth="1"/>
    <col min="9" max="9" width="14.28515625" customWidth="1"/>
    <col min="10" max="10" width="14.42578125" customWidth="1"/>
    <col min="11" max="11" width="14.5703125" customWidth="1"/>
    <col min="12" max="12" width="13.5703125" customWidth="1"/>
    <col min="13" max="13" width="16.7109375" customWidth="1"/>
    <col min="14" max="14" width="15.140625" customWidth="1"/>
    <col min="15" max="15" width="12.7109375" customWidth="1"/>
  </cols>
  <sheetData>
    <row r="1" spans="1:15" s="2" customFormat="1">
      <c r="A1" s="5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6" t="s">
        <v>15</v>
      </c>
      <c r="B2" s="6">
        <f>SUM(C1:C70)</f>
        <v>1366.1068753334448</v>
      </c>
      <c r="C2" s="6">
        <f>M2*O2*F2</f>
        <v>38.902507</v>
      </c>
      <c r="D2" s="6">
        <f>I2*F2</f>
        <v>117.0703444248</v>
      </c>
      <c r="E2" s="4">
        <v>21825</v>
      </c>
      <c r="F2" s="6">
        <v>1</v>
      </c>
      <c r="G2">
        <v>212</v>
      </c>
      <c r="H2">
        <v>35</v>
      </c>
      <c r="I2">
        <v>117.0703444248</v>
      </c>
      <c r="J2">
        <v>118.76457360729999</v>
      </c>
      <c r="K2">
        <v>102.1348181897</v>
      </c>
      <c r="L2">
        <v>0.80476724879999995</v>
      </c>
      <c r="M2">
        <v>7</v>
      </c>
      <c r="N2">
        <v>15.120001999999999</v>
      </c>
      <c r="O2">
        <v>5.5575010000000002</v>
      </c>
    </row>
    <row r="3" spans="1:15">
      <c r="A3" s="6" t="s">
        <v>16</v>
      </c>
      <c r="B3" s="6">
        <f>SUM(D2:D70)</f>
        <v>3598.0841763840003</v>
      </c>
      <c r="C3" s="6">
        <f t="shared" ref="C3:C66" si="0">M3*O3*F3</f>
        <v>58.198517666919706</v>
      </c>
      <c r="D3" s="6">
        <f t="shared" ref="D3:D66" si="1">I3*F3</f>
        <v>116.0221022608</v>
      </c>
      <c r="E3" s="4">
        <v>21824</v>
      </c>
      <c r="F3" s="6">
        <v>1</v>
      </c>
      <c r="G3">
        <v>212</v>
      </c>
      <c r="H3">
        <v>35</v>
      </c>
      <c r="I3">
        <v>116.0221022608</v>
      </c>
      <c r="J3">
        <v>90.853203241299994</v>
      </c>
      <c r="K3">
        <v>104.05760662519999</v>
      </c>
      <c r="L3">
        <v>1.1574457682999999</v>
      </c>
      <c r="M3">
        <v>7.6666666667000003</v>
      </c>
      <c r="N3">
        <v>14.973333</v>
      </c>
      <c r="O3">
        <v>7.5911109999999997</v>
      </c>
    </row>
    <row r="4" spans="1:15">
      <c r="C4" s="6">
        <f t="shared" si="0"/>
        <v>119.34397733305579</v>
      </c>
      <c r="D4" s="6">
        <f t="shared" si="1"/>
        <v>80.341426885100006</v>
      </c>
      <c r="E4" s="4">
        <v>28643</v>
      </c>
      <c r="F4" s="6">
        <v>1</v>
      </c>
      <c r="G4">
        <v>212</v>
      </c>
      <c r="H4">
        <v>35</v>
      </c>
      <c r="I4">
        <v>80.341426885100006</v>
      </c>
      <c r="J4">
        <v>113.2683075054</v>
      </c>
      <c r="K4">
        <v>103.57428974920001</v>
      </c>
      <c r="L4">
        <v>1.0517256947</v>
      </c>
      <c r="M4">
        <v>14.333333333300001</v>
      </c>
      <c r="N4">
        <v>14.939252</v>
      </c>
      <c r="O4">
        <v>8.3263239999999996</v>
      </c>
    </row>
    <row r="5" spans="1:15">
      <c r="A5" s="6" t="s">
        <v>17</v>
      </c>
      <c r="B5" s="6">
        <f>COUNTIFS(H2:H70, 35, F2:F70, 1)</f>
        <v>12</v>
      </c>
      <c r="C5" s="6">
        <f t="shared" si="0"/>
        <v>68.304999999640501</v>
      </c>
      <c r="D5" s="6">
        <f t="shared" si="1"/>
        <v>116.09534341459999</v>
      </c>
      <c r="E5" s="4">
        <v>101120</v>
      </c>
      <c r="F5" s="6">
        <v>1</v>
      </c>
      <c r="G5">
        <v>212</v>
      </c>
      <c r="H5">
        <v>35</v>
      </c>
      <c r="I5">
        <v>116.09534341459999</v>
      </c>
      <c r="J5">
        <v>84.7268623967</v>
      </c>
      <c r="K5">
        <v>121.1804164409</v>
      </c>
      <c r="L5">
        <v>0.86335292969999999</v>
      </c>
      <c r="M5">
        <v>6.3333333332999997</v>
      </c>
      <c r="N5">
        <v>14.448980000000001</v>
      </c>
      <c r="O5">
        <v>10.785</v>
      </c>
    </row>
    <row r="6" spans="1:15">
      <c r="C6" s="6">
        <f t="shared" si="0"/>
        <v>28.380952000354757</v>
      </c>
      <c r="D6" s="6">
        <f t="shared" si="1"/>
        <v>123.95250600360001</v>
      </c>
      <c r="E6" s="4">
        <v>32857</v>
      </c>
      <c r="F6" s="6">
        <v>1</v>
      </c>
      <c r="G6">
        <v>212</v>
      </c>
      <c r="H6">
        <v>35</v>
      </c>
      <c r="I6">
        <v>123.95250600360001</v>
      </c>
      <c r="J6">
        <v>112.41012679390001</v>
      </c>
      <c r="K6">
        <v>76.651918639599998</v>
      </c>
      <c r="L6">
        <v>0.82643822310000004</v>
      </c>
      <c r="M6">
        <v>2.6666666666999999</v>
      </c>
      <c r="N6">
        <v>16.25</v>
      </c>
      <c r="O6">
        <v>10.642856999999999</v>
      </c>
    </row>
    <row r="7" spans="1:15">
      <c r="C7" s="6">
        <f t="shared" si="0"/>
        <v>40.333333333081249</v>
      </c>
      <c r="D7" s="6">
        <f t="shared" si="1"/>
        <v>102.4078914208</v>
      </c>
      <c r="E7" s="4">
        <v>32855</v>
      </c>
      <c r="F7" s="6">
        <v>1</v>
      </c>
      <c r="G7">
        <v>212</v>
      </c>
      <c r="H7">
        <v>35</v>
      </c>
      <c r="I7">
        <v>102.4078914208</v>
      </c>
      <c r="J7">
        <v>90.7717594402</v>
      </c>
      <c r="K7">
        <v>75.573012293900007</v>
      </c>
      <c r="L7">
        <v>0.97241095980000003</v>
      </c>
      <c r="M7">
        <v>5.3333333332999997</v>
      </c>
      <c r="N7">
        <v>14.696272</v>
      </c>
      <c r="O7">
        <v>7.5625</v>
      </c>
    </row>
    <row r="8" spans="1:15">
      <c r="C8" s="6">
        <f t="shared" si="0"/>
        <v>0</v>
      </c>
      <c r="D8" s="6">
        <f t="shared" si="1"/>
        <v>0</v>
      </c>
      <c r="E8" s="4">
        <v>30713</v>
      </c>
      <c r="F8" s="6">
        <v>0</v>
      </c>
      <c r="G8">
        <v>212</v>
      </c>
      <c r="H8">
        <v>35</v>
      </c>
      <c r="I8">
        <v>78.205521107799996</v>
      </c>
      <c r="J8">
        <v>97.863610606699893</v>
      </c>
      <c r="K8">
        <v>97.863610606699893</v>
      </c>
      <c r="L8">
        <v>0.97863610609999996</v>
      </c>
      <c r="M8">
        <v>1</v>
      </c>
      <c r="N8">
        <v>33.987045000000002</v>
      </c>
      <c r="O8">
        <v>14.547045000000001</v>
      </c>
    </row>
    <row r="9" spans="1:15">
      <c r="C9" s="6">
        <f t="shared" si="0"/>
        <v>66.425924667057416</v>
      </c>
      <c r="D9" s="6">
        <f t="shared" si="1"/>
        <v>76.993959406900004</v>
      </c>
      <c r="E9" s="4">
        <v>101119</v>
      </c>
      <c r="F9" s="6">
        <v>1</v>
      </c>
      <c r="G9">
        <v>212</v>
      </c>
      <c r="H9">
        <v>35</v>
      </c>
      <c r="I9">
        <v>76.993959406900004</v>
      </c>
      <c r="J9">
        <v>116.5847374785</v>
      </c>
      <c r="K9">
        <v>123.0570605528</v>
      </c>
      <c r="L9">
        <v>0.76725739589999997</v>
      </c>
      <c r="M9">
        <v>5.6666666667000003</v>
      </c>
      <c r="N9">
        <v>15.766667</v>
      </c>
      <c r="O9">
        <v>11.722222</v>
      </c>
    </row>
    <row r="10" spans="1:15">
      <c r="C10" s="6">
        <f t="shared" si="0"/>
        <v>33.862744666974507</v>
      </c>
      <c r="D10" s="6">
        <f t="shared" si="1"/>
        <v>99.590500471200002</v>
      </c>
      <c r="E10" s="4">
        <v>103984</v>
      </c>
      <c r="F10" s="6">
        <v>1</v>
      </c>
      <c r="G10">
        <v>212</v>
      </c>
      <c r="H10">
        <v>35</v>
      </c>
      <c r="I10">
        <v>99.590500471200002</v>
      </c>
      <c r="J10">
        <v>76.319076048499994</v>
      </c>
      <c r="K10">
        <v>76.682399851</v>
      </c>
      <c r="L10">
        <v>1.0710020892000001</v>
      </c>
      <c r="M10">
        <v>3.6666666666999999</v>
      </c>
      <c r="N10">
        <v>9.2352939999999997</v>
      </c>
      <c r="O10">
        <v>9.2352939999999997</v>
      </c>
    </row>
    <row r="11" spans="1:15">
      <c r="C11" s="6">
        <f t="shared" si="0"/>
        <v>88.293839999999989</v>
      </c>
      <c r="D11" s="6">
        <f t="shared" si="1"/>
        <v>103.8842624637</v>
      </c>
      <c r="E11" s="4">
        <v>32858</v>
      </c>
      <c r="F11" s="6">
        <v>1</v>
      </c>
      <c r="G11">
        <v>212</v>
      </c>
      <c r="H11">
        <v>35</v>
      </c>
      <c r="I11">
        <v>103.8842624637</v>
      </c>
      <c r="J11">
        <v>83.3847328417</v>
      </c>
      <c r="K11">
        <v>92.340909959800001</v>
      </c>
      <c r="L11">
        <v>0.929073539</v>
      </c>
      <c r="M11">
        <v>10</v>
      </c>
      <c r="N11">
        <v>15.392856999999999</v>
      </c>
      <c r="O11">
        <v>8.8293839999999992</v>
      </c>
    </row>
    <row r="12" spans="1:15">
      <c r="C12" s="6">
        <f t="shared" si="0"/>
        <v>95.3640683336058</v>
      </c>
      <c r="D12" s="6">
        <f t="shared" si="1"/>
        <v>117.9933338566</v>
      </c>
      <c r="E12" s="4">
        <v>21823</v>
      </c>
      <c r="F12" s="6">
        <v>1</v>
      </c>
      <c r="G12">
        <v>212</v>
      </c>
      <c r="H12">
        <v>35</v>
      </c>
      <c r="I12">
        <v>117.9933338566</v>
      </c>
      <c r="J12">
        <v>75.588496145999997</v>
      </c>
      <c r="K12">
        <v>108.8633669614</v>
      </c>
      <c r="L12">
        <v>0.87649652020000002</v>
      </c>
      <c r="M12">
        <v>11.666666666699999</v>
      </c>
      <c r="N12">
        <v>15.276304</v>
      </c>
      <c r="O12">
        <v>8.1740630000000003</v>
      </c>
    </row>
    <row r="13" spans="1:15">
      <c r="C13" s="6">
        <f t="shared" si="0"/>
        <v>0</v>
      </c>
      <c r="D13" s="6">
        <f t="shared" si="1"/>
        <v>0</v>
      </c>
      <c r="E13" s="4">
        <v>103983</v>
      </c>
      <c r="F13" s="6">
        <v>0</v>
      </c>
      <c r="G13">
        <v>212</v>
      </c>
      <c r="H13">
        <v>35</v>
      </c>
      <c r="I13">
        <v>101.89843547060001</v>
      </c>
      <c r="J13">
        <v>87.046775058899996</v>
      </c>
      <c r="K13">
        <v>84.7268623967</v>
      </c>
      <c r="L13">
        <v>1.2118041643999999</v>
      </c>
      <c r="M13">
        <v>1.6666666667000001</v>
      </c>
      <c r="N13">
        <v>9.2352939999999997</v>
      </c>
      <c r="O13">
        <v>8.9742650000000008</v>
      </c>
    </row>
    <row r="14" spans="1:15">
      <c r="C14" s="6">
        <f t="shared" si="0"/>
        <v>18.196236333073387</v>
      </c>
      <c r="D14" s="6">
        <f t="shared" si="1"/>
        <v>88.795895504900002</v>
      </c>
      <c r="E14" s="4">
        <v>113790</v>
      </c>
      <c r="F14" s="6">
        <v>1</v>
      </c>
      <c r="G14">
        <v>212</v>
      </c>
      <c r="H14">
        <v>35</v>
      </c>
      <c r="I14">
        <v>88.795895504900002</v>
      </c>
      <c r="J14">
        <v>118.1959180595</v>
      </c>
      <c r="K14">
        <v>104.0378582467</v>
      </c>
      <c r="L14">
        <v>0.96720840590000001</v>
      </c>
      <c r="M14">
        <v>2.3333333333000001</v>
      </c>
      <c r="N14">
        <v>16.524194000000001</v>
      </c>
      <c r="O14">
        <v>7.798387</v>
      </c>
    </row>
    <row r="15" spans="1:15">
      <c r="C15" s="6">
        <f t="shared" si="0"/>
        <v>67.063885000191604</v>
      </c>
      <c r="D15" s="6">
        <f t="shared" si="1"/>
        <v>91.150901527499997</v>
      </c>
      <c r="E15" s="4">
        <v>21822</v>
      </c>
      <c r="F15" s="6">
        <v>1</v>
      </c>
      <c r="G15">
        <v>212</v>
      </c>
      <c r="H15">
        <v>35</v>
      </c>
      <c r="I15">
        <v>91.150901527499997</v>
      </c>
      <c r="J15">
        <v>105.6579715096</v>
      </c>
      <c r="K15">
        <v>98.101289242700005</v>
      </c>
      <c r="L15">
        <v>0.84063243170000002</v>
      </c>
      <c r="M15">
        <v>11.666666666699999</v>
      </c>
      <c r="N15">
        <v>15.246135000000001</v>
      </c>
      <c r="O15">
        <v>5.7483329999999997</v>
      </c>
    </row>
    <row r="16" spans="1:15">
      <c r="C16" s="6">
        <f t="shared" si="0"/>
        <v>33.577999999979397</v>
      </c>
      <c r="D16" s="6">
        <f t="shared" si="1"/>
        <v>76.484958475699997</v>
      </c>
      <c r="E16" s="4">
        <v>31266</v>
      </c>
      <c r="F16" s="6">
        <v>1</v>
      </c>
      <c r="G16">
        <v>212</v>
      </c>
      <c r="H16">
        <v>128</v>
      </c>
      <c r="I16">
        <v>76.484958475699997</v>
      </c>
      <c r="J16">
        <v>117.0703444248</v>
      </c>
      <c r="K16">
        <v>118.76457360729999</v>
      </c>
      <c r="L16">
        <v>1.0213481819000001</v>
      </c>
      <c r="M16">
        <v>54.333333333299997</v>
      </c>
      <c r="N16">
        <v>1.087</v>
      </c>
      <c r="O16">
        <v>0.61799999999999999</v>
      </c>
    </row>
    <row r="17" spans="3:15">
      <c r="C17" s="6">
        <f t="shared" si="0"/>
        <v>0</v>
      </c>
      <c r="D17" s="6">
        <f t="shared" si="1"/>
        <v>0</v>
      </c>
      <c r="E17" s="4">
        <v>31268</v>
      </c>
      <c r="F17" s="6">
        <v>0</v>
      </c>
      <c r="G17">
        <v>212</v>
      </c>
      <c r="H17">
        <v>128</v>
      </c>
      <c r="I17">
        <v>95.084286908400003</v>
      </c>
      <c r="J17">
        <v>107.1034105504</v>
      </c>
      <c r="K17">
        <v>113.2383031267</v>
      </c>
      <c r="L17">
        <v>0.91187667289999996</v>
      </c>
      <c r="M17">
        <v>18</v>
      </c>
      <c r="N17">
        <v>1.1499999999999999</v>
      </c>
      <c r="O17">
        <v>0.68076899999999996</v>
      </c>
    </row>
    <row r="18" spans="3:15">
      <c r="C18" s="6">
        <f t="shared" si="0"/>
        <v>16.638449999999999</v>
      </c>
      <c r="D18" s="6">
        <f t="shared" si="1"/>
        <v>84.858129405400007</v>
      </c>
      <c r="E18" s="4">
        <v>19497</v>
      </c>
      <c r="F18" s="6">
        <v>1</v>
      </c>
      <c r="G18">
        <v>212</v>
      </c>
      <c r="H18">
        <v>128</v>
      </c>
      <c r="I18">
        <v>84.858129405400007</v>
      </c>
      <c r="J18">
        <v>124.6683837811</v>
      </c>
      <c r="K18">
        <v>97.542256707299998</v>
      </c>
      <c r="L18">
        <v>0.94111184950000004</v>
      </c>
      <c r="M18">
        <v>30</v>
      </c>
      <c r="N18">
        <v>1.0646150000000001</v>
      </c>
      <c r="O18">
        <v>0.55461499999999997</v>
      </c>
    </row>
    <row r="19" spans="3:15">
      <c r="C19" s="6">
        <f t="shared" si="0"/>
        <v>0</v>
      </c>
      <c r="D19" s="6">
        <f t="shared" si="1"/>
        <v>0</v>
      </c>
      <c r="E19" s="4">
        <v>19494</v>
      </c>
      <c r="F19" s="6">
        <v>0</v>
      </c>
      <c r="G19">
        <v>212</v>
      </c>
      <c r="H19">
        <v>128</v>
      </c>
      <c r="I19">
        <v>105.42307688290001</v>
      </c>
      <c r="J19">
        <v>104.0746163033</v>
      </c>
      <c r="K19">
        <v>87.455067731900002</v>
      </c>
      <c r="L19">
        <v>0.76682399850000005</v>
      </c>
      <c r="M19">
        <v>18.666666666699999</v>
      </c>
      <c r="N19">
        <v>1.1154550000000001</v>
      </c>
      <c r="O19">
        <v>0.62727299999999997</v>
      </c>
    </row>
    <row r="20" spans="3:15">
      <c r="C20" s="6">
        <f t="shared" si="0"/>
        <v>0</v>
      </c>
      <c r="D20" s="6">
        <f t="shared" si="1"/>
        <v>0</v>
      </c>
      <c r="E20" s="4">
        <v>19492</v>
      </c>
      <c r="F20" s="6">
        <v>0</v>
      </c>
      <c r="G20">
        <v>212</v>
      </c>
      <c r="H20">
        <v>128</v>
      </c>
      <c r="I20">
        <v>116.5335391782</v>
      </c>
      <c r="J20">
        <v>83.310721778300007</v>
      </c>
      <c r="K20">
        <v>112.9587596385</v>
      </c>
      <c r="L20">
        <v>0.90318357000000005</v>
      </c>
      <c r="M20">
        <v>29.333333333300001</v>
      </c>
      <c r="N20">
        <v>1.077037</v>
      </c>
      <c r="O20">
        <v>0.59370400000000001</v>
      </c>
    </row>
    <row r="21" spans="3:15">
      <c r="C21" s="6">
        <f t="shared" si="0"/>
        <v>0</v>
      </c>
      <c r="D21" s="6">
        <f t="shared" si="1"/>
        <v>0</v>
      </c>
      <c r="E21" s="4">
        <v>19495</v>
      </c>
      <c r="F21" s="6">
        <v>0</v>
      </c>
      <c r="G21">
        <v>212</v>
      </c>
      <c r="H21">
        <v>128</v>
      </c>
      <c r="I21">
        <v>110.8653120777</v>
      </c>
      <c r="J21">
        <v>90.163320348499994</v>
      </c>
      <c r="K21">
        <v>109.66540071129999</v>
      </c>
      <c r="L21">
        <v>0.86854315329999998</v>
      </c>
      <c r="M21">
        <v>32</v>
      </c>
      <c r="N21">
        <v>1.089286</v>
      </c>
      <c r="O21">
        <v>0.606429</v>
      </c>
    </row>
    <row r="22" spans="3:15">
      <c r="C22" s="6">
        <f t="shared" si="0"/>
        <v>29.714299999999998</v>
      </c>
      <c r="D22" s="6">
        <f t="shared" si="1"/>
        <v>89.018796477099997</v>
      </c>
      <c r="E22" s="4">
        <v>19493</v>
      </c>
      <c r="F22" s="6">
        <v>1</v>
      </c>
      <c r="G22">
        <v>212</v>
      </c>
      <c r="H22">
        <v>128</v>
      </c>
      <c r="I22">
        <v>89.018796477099997</v>
      </c>
      <c r="J22">
        <v>87.005151503299999</v>
      </c>
      <c r="K22">
        <v>79.7667450239</v>
      </c>
      <c r="L22">
        <v>0.94936755159999997</v>
      </c>
      <c r="M22">
        <v>50</v>
      </c>
      <c r="N22">
        <v>1.0889660000000001</v>
      </c>
      <c r="O22">
        <v>0.59428599999999998</v>
      </c>
    </row>
    <row r="23" spans="3:15">
      <c r="C23" s="6">
        <f t="shared" si="0"/>
        <v>0</v>
      </c>
      <c r="D23" s="6">
        <f t="shared" si="1"/>
        <v>0</v>
      </c>
      <c r="E23" s="4">
        <v>32811</v>
      </c>
      <c r="F23" s="6">
        <v>0</v>
      </c>
      <c r="G23">
        <v>212</v>
      </c>
      <c r="H23">
        <v>348</v>
      </c>
      <c r="I23">
        <v>123.3029965571</v>
      </c>
      <c r="J23">
        <v>92.935560273099995</v>
      </c>
      <c r="K23">
        <v>124.7847349215</v>
      </c>
      <c r="L23">
        <v>1.2109559854</v>
      </c>
      <c r="M23">
        <v>28.333333333300001</v>
      </c>
      <c r="N23">
        <v>1.1486959999999999</v>
      </c>
      <c r="O23">
        <v>0.68130400000000002</v>
      </c>
    </row>
    <row r="24" spans="3:15">
      <c r="C24" s="6">
        <f t="shared" si="0"/>
        <v>0</v>
      </c>
      <c r="D24" s="6">
        <f t="shared" si="1"/>
        <v>0</v>
      </c>
      <c r="E24" s="4">
        <v>32789</v>
      </c>
      <c r="F24" s="6">
        <v>0</v>
      </c>
      <c r="G24">
        <v>212</v>
      </c>
      <c r="H24">
        <v>348</v>
      </c>
      <c r="I24">
        <v>112.8694365858</v>
      </c>
      <c r="J24">
        <v>120.0680780174</v>
      </c>
      <c r="K24">
        <v>91.816419118200002</v>
      </c>
      <c r="L24">
        <v>1.0585707383</v>
      </c>
      <c r="M24">
        <v>19</v>
      </c>
      <c r="N24">
        <v>1.1056520000000001</v>
      </c>
      <c r="O24">
        <v>0.61391300000000004</v>
      </c>
    </row>
    <row r="25" spans="3:15">
      <c r="C25" s="6">
        <f t="shared" si="0"/>
        <v>0</v>
      </c>
      <c r="D25" s="6">
        <f t="shared" si="1"/>
        <v>0</v>
      </c>
      <c r="E25" s="4">
        <v>32798</v>
      </c>
      <c r="F25" s="6">
        <v>0</v>
      </c>
      <c r="G25">
        <v>212</v>
      </c>
      <c r="H25">
        <v>348</v>
      </c>
      <c r="I25">
        <v>88.990773678599993</v>
      </c>
      <c r="J25">
        <v>100.275229053</v>
      </c>
      <c r="K25">
        <v>112.2779813092</v>
      </c>
      <c r="L25">
        <v>1.1560711281</v>
      </c>
      <c r="M25">
        <v>25.333333333300001</v>
      </c>
      <c r="N25">
        <v>1.1017859999999999</v>
      </c>
      <c r="O25">
        <v>0.56388899999999997</v>
      </c>
    </row>
    <row r="26" spans="3:15">
      <c r="C26" s="6">
        <f t="shared" si="0"/>
        <v>0</v>
      </c>
      <c r="D26" s="6">
        <f t="shared" si="1"/>
        <v>0</v>
      </c>
      <c r="E26" s="4">
        <v>32808</v>
      </c>
      <c r="F26" s="6">
        <v>0</v>
      </c>
      <c r="G26">
        <v>212</v>
      </c>
      <c r="H26">
        <v>348</v>
      </c>
      <c r="I26">
        <v>117.9864222596</v>
      </c>
      <c r="J26">
        <v>83.233731714599998</v>
      </c>
      <c r="K26">
        <v>109.16563138079999</v>
      </c>
      <c r="L26">
        <v>0.78555375370000002</v>
      </c>
      <c r="M26">
        <v>15.666666666699999</v>
      </c>
      <c r="N26">
        <v>1.1621049999999999</v>
      </c>
      <c r="O26">
        <v>0.62157899999999999</v>
      </c>
    </row>
    <row r="27" spans="3:15">
      <c r="C27" s="6">
        <f t="shared" si="0"/>
        <v>0</v>
      </c>
      <c r="D27" s="6">
        <f t="shared" si="1"/>
        <v>0</v>
      </c>
      <c r="E27" s="4">
        <v>32787</v>
      </c>
      <c r="F27" s="6">
        <v>0</v>
      </c>
      <c r="G27">
        <v>212</v>
      </c>
      <c r="H27">
        <v>348</v>
      </c>
      <c r="I27">
        <v>117.9139642983</v>
      </c>
      <c r="J27">
        <v>78.8320411869</v>
      </c>
      <c r="K27">
        <v>106.0980105021</v>
      </c>
      <c r="L27">
        <v>0.95280782119999996</v>
      </c>
      <c r="M27">
        <v>32.333333333299997</v>
      </c>
      <c r="N27">
        <v>1.0686359999999999</v>
      </c>
      <c r="O27">
        <v>0.53129000000000004</v>
      </c>
    </row>
    <row r="28" spans="3:15">
      <c r="C28" s="6">
        <f t="shared" si="0"/>
        <v>0</v>
      </c>
      <c r="D28" s="6">
        <f t="shared" si="1"/>
        <v>0</v>
      </c>
      <c r="E28" s="4">
        <v>32806</v>
      </c>
      <c r="F28" s="6">
        <v>0</v>
      </c>
      <c r="G28">
        <v>212</v>
      </c>
      <c r="H28">
        <v>348</v>
      </c>
      <c r="I28">
        <v>78.739687843699997</v>
      </c>
      <c r="J28">
        <v>88.920750776700004</v>
      </c>
      <c r="K28">
        <v>95.573457806299999</v>
      </c>
      <c r="L28">
        <v>0.87745346820000003</v>
      </c>
      <c r="M28">
        <v>29.333333333300001</v>
      </c>
      <c r="N28">
        <v>1.159286</v>
      </c>
      <c r="O28">
        <v>0.57799999999999996</v>
      </c>
    </row>
    <row r="29" spans="3:15">
      <c r="C29" s="6">
        <f t="shared" si="0"/>
        <v>0</v>
      </c>
      <c r="D29" s="6">
        <f t="shared" si="1"/>
        <v>0</v>
      </c>
      <c r="E29" s="4">
        <v>32782</v>
      </c>
      <c r="F29" s="6">
        <v>0</v>
      </c>
      <c r="G29">
        <v>212</v>
      </c>
      <c r="H29">
        <v>348</v>
      </c>
      <c r="I29">
        <v>124.397648346</v>
      </c>
      <c r="J29">
        <v>85.157115318799995</v>
      </c>
      <c r="K29">
        <v>77.508549208299996</v>
      </c>
      <c r="L29">
        <v>1.0727592015</v>
      </c>
      <c r="M29">
        <v>28</v>
      </c>
      <c r="N29">
        <v>1.1024</v>
      </c>
      <c r="O29">
        <v>0.64200000000000002</v>
      </c>
    </row>
    <row r="30" spans="3:15">
      <c r="C30" s="6">
        <f t="shared" si="0"/>
        <v>20.942605333357683</v>
      </c>
      <c r="D30" s="6">
        <f t="shared" si="1"/>
        <v>82.112379118299998</v>
      </c>
      <c r="E30" s="4">
        <v>32813</v>
      </c>
      <c r="F30" s="6">
        <v>1</v>
      </c>
      <c r="G30">
        <v>212</v>
      </c>
      <c r="H30">
        <v>348</v>
      </c>
      <c r="I30">
        <v>82.112379118299998</v>
      </c>
      <c r="J30">
        <v>123.7117573565</v>
      </c>
      <c r="K30">
        <v>98.8079131115</v>
      </c>
      <c r="L30">
        <v>1.2470187264000001</v>
      </c>
      <c r="M30">
        <v>28.666666666699999</v>
      </c>
      <c r="N30">
        <v>1.368889</v>
      </c>
      <c r="O30">
        <v>0.73055599999999998</v>
      </c>
    </row>
    <row r="31" spans="3:15">
      <c r="C31" s="6">
        <f t="shared" si="0"/>
        <v>0</v>
      </c>
      <c r="D31" s="6">
        <f t="shared" si="1"/>
        <v>0</v>
      </c>
      <c r="E31" s="4">
        <v>32801</v>
      </c>
      <c r="F31" s="6">
        <v>0</v>
      </c>
      <c r="G31">
        <v>212</v>
      </c>
      <c r="H31">
        <v>348</v>
      </c>
      <c r="I31">
        <v>116.47633194709999</v>
      </c>
      <c r="J31">
        <v>98.145917737199994</v>
      </c>
      <c r="K31">
        <v>78.812281862899994</v>
      </c>
      <c r="L31">
        <v>0.80341426890000001</v>
      </c>
      <c r="M31">
        <v>28.333333333300001</v>
      </c>
      <c r="N31">
        <v>1.0545</v>
      </c>
      <c r="O31">
        <v>0.499</v>
      </c>
    </row>
    <row r="32" spans="3:15">
      <c r="C32" s="6">
        <f t="shared" si="0"/>
        <v>0</v>
      </c>
      <c r="D32" s="6">
        <f t="shared" si="1"/>
        <v>0</v>
      </c>
      <c r="E32" s="4">
        <v>32809</v>
      </c>
      <c r="F32" s="6">
        <v>0</v>
      </c>
      <c r="G32">
        <v>212</v>
      </c>
      <c r="H32">
        <v>348</v>
      </c>
      <c r="I32">
        <v>95.573457806299999</v>
      </c>
      <c r="J32">
        <v>87.745346817500007</v>
      </c>
      <c r="K32">
        <v>87.175888135500003</v>
      </c>
      <c r="L32">
        <v>1.0027522904999999</v>
      </c>
      <c r="M32">
        <v>13</v>
      </c>
      <c r="N32">
        <v>1.1274999999999999</v>
      </c>
      <c r="O32">
        <v>0.5675</v>
      </c>
    </row>
    <row r="33" spans="3:15">
      <c r="C33" s="6">
        <f t="shared" si="0"/>
        <v>0</v>
      </c>
      <c r="D33" s="6">
        <f t="shared" si="1"/>
        <v>0</v>
      </c>
      <c r="E33" s="4">
        <v>32795</v>
      </c>
      <c r="F33" s="6">
        <v>0</v>
      </c>
      <c r="G33">
        <v>212</v>
      </c>
      <c r="H33">
        <v>348</v>
      </c>
      <c r="I33">
        <v>93.273594891399995</v>
      </c>
      <c r="J33">
        <v>79.365074343299995</v>
      </c>
      <c r="K33">
        <v>101.89843547060001</v>
      </c>
      <c r="L33">
        <v>0.87046775060000003</v>
      </c>
      <c r="M33">
        <v>19</v>
      </c>
      <c r="N33">
        <v>1.1788890000000001</v>
      </c>
      <c r="O33">
        <v>0.78333299999999995</v>
      </c>
    </row>
    <row r="34" spans="3:15">
      <c r="C34" s="6">
        <f t="shared" si="0"/>
        <v>0</v>
      </c>
      <c r="D34" s="6">
        <f t="shared" si="1"/>
        <v>0</v>
      </c>
      <c r="E34" s="4">
        <v>32799</v>
      </c>
      <c r="F34" s="6">
        <v>0</v>
      </c>
      <c r="G34">
        <v>212</v>
      </c>
      <c r="H34">
        <v>348</v>
      </c>
      <c r="I34">
        <v>92.936580608400007</v>
      </c>
      <c r="J34">
        <v>76.993959406900004</v>
      </c>
      <c r="K34">
        <v>116.5847374785</v>
      </c>
      <c r="L34">
        <v>1.2305706055000001</v>
      </c>
      <c r="M34">
        <v>25</v>
      </c>
      <c r="N34">
        <v>1.089</v>
      </c>
      <c r="O34">
        <v>0.50849999999999995</v>
      </c>
    </row>
    <row r="35" spans="3:15">
      <c r="C35" s="6">
        <f t="shared" si="0"/>
        <v>32.205328999999999</v>
      </c>
      <c r="D35" s="6">
        <f t="shared" si="1"/>
        <v>93.740187771999999</v>
      </c>
      <c r="E35" s="4">
        <v>32818</v>
      </c>
      <c r="F35" s="6">
        <v>1</v>
      </c>
      <c r="G35">
        <v>212</v>
      </c>
      <c r="H35">
        <v>348</v>
      </c>
      <c r="I35">
        <v>93.740187771999999</v>
      </c>
      <c r="J35">
        <v>94.377814755499998</v>
      </c>
      <c r="K35">
        <v>101.4574097725</v>
      </c>
      <c r="L35">
        <v>1.1520515232999999</v>
      </c>
      <c r="M35">
        <v>13</v>
      </c>
      <c r="N35">
        <v>4.38</v>
      </c>
      <c r="O35">
        <v>2.4773329999999998</v>
      </c>
    </row>
    <row r="36" spans="3:15">
      <c r="C36" s="6">
        <f t="shared" si="0"/>
        <v>0</v>
      </c>
      <c r="D36" s="6">
        <f t="shared" si="1"/>
        <v>0</v>
      </c>
      <c r="E36" s="4">
        <v>32805</v>
      </c>
      <c r="F36" s="6">
        <v>0</v>
      </c>
      <c r="G36">
        <v>212</v>
      </c>
      <c r="H36">
        <v>348</v>
      </c>
      <c r="I36">
        <v>103.5701297345</v>
      </c>
      <c r="J36">
        <v>87.745346817500007</v>
      </c>
      <c r="K36">
        <v>87.175888135500003</v>
      </c>
      <c r="L36">
        <v>1.0027522904999999</v>
      </c>
      <c r="M36">
        <v>25.666666666699999</v>
      </c>
      <c r="N36">
        <v>1.1381479999999999</v>
      </c>
      <c r="O36">
        <v>0.62368400000000002</v>
      </c>
    </row>
    <row r="37" spans="3:15">
      <c r="C37" s="6">
        <f t="shared" si="0"/>
        <v>37.917140666584238</v>
      </c>
      <c r="D37" s="6">
        <f t="shared" si="1"/>
        <v>120.74250416949999</v>
      </c>
      <c r="E37" s="4">
        <v>32819</v>
      </c>
      <c r="F37" s="6">
        <v>1</v>
      </c>
      <c r="G37">
        <v>212</v>
      </c>
      <c r="H37">
        <v>348</v>
      </c>
      <c r="I37">
        <v>120.74250416949999</v>
      </c>
      <c r="J37">
        <v>81.566030034500002</v>
      </c>
      <c r="K37">
        <v>93.438795743300005</v>
      </c>
      <c r="L37">
        <v>0.84950567669999999</v>
      </c>
      <c r="M37">
        <v>15.333333333300001</v>
      </c>
      <c r="N37">
        <v>4.3787500000000001</v>
      </c>
      <c r="O37">
        <v>2.4728569999999999</v>
      </c>
    </row>
    <row r="38" spans="3:15">
      <c r="C38" s="6">
        <f t="shared" si="0"/>
        <v>0</v>
      </c>
      <c r="D38" s="6">
        <f t="shared" si="1"/>
        <v>0</v>
      </c>
      <c r="E38" s="4">
        <v>32802</v>
      </c>
      <c r="F38" s="6">
        <v>0</v>
      </c>
      <c r="G38">
        <v>212</v>
      </c>
      <c r="H38">
        <v>348</v>
      </c>
      <c r="I38">
        <v>95.294079215699995</v>
      </c>
      <c r="J38">
        <v>100.2970206885</v>
      </c>
      <c r="K38">
        <v>86.854315325499996</v>
      </c>
      <c r="L38">
        <v>0.96115098480000005</v>
      </c>
      <c r="M38">
        <v>31.666666666699999</v>
      </c>
      <c r="N38">
        <v>1.0629409999999999</v>
      </c>
      <c r="O38">
        <v>0.59099999999999997</v>
      </c>
    </row>
    <row r="39" spans="3:15">
      <c r="C39" s="6">
        <f t="shared" si="0"/>
        <v>20.916360000000001</v>
      </c>
      <c r="D39" s="6">
        <f t="shared" si="1"/>
        <v>115.99030980329999</v>
      </c>
      <c r="E39" s="4">
        <v>32822</v>
      </c>
      <c r="F39" s="6">
        <v>1</v>
      </c>
      <c r="G39">
        <v>212</v>
      </c>
      <c r="H39">
        <v>348</v>
      </c>
      <c r="I39">
        <v>115.99030980329999</v>
      </c>
      <c r="J39">
        <v>114.4831958067</v>
      </c>
      <c r="K39">
        <v>118.80466344449999</v>
      </c>
      <c r="L39">
        <v>0.80607950129999995</v>
      </c>
      <c r="M39">
        <v>8</v>
      </c>
      <c r="N39">
        <v>4.3781819999999998</v>
      </c>
      <c r="O39">
        <v>2.6145450000000001</v>
      </c>
    </row>
    <row r="40" spans="3:15">
      <c r="C40" s="6">
        <f t="shared" si="0"/>
        <v>28.261207999916881</v>
      </c>
      <c r="D40" s="6">
        <f t="shared" si="1"/>
        <v>95.844845439500006</v>
      </c>
      <c r="E40" s="4">
        <v>32817</v>
      </c>
      <c r="F40" s="6">
        <v>1</v>
      </c>
      <c r="G40">
        <v>212</v>
      </c>
      <c r="H40">
        <v>348</v>
      </c>
      <c r="I40">
        <v>95.844845439500006</v>
      </c>
      <c r="J40">
        <v>99.552817344299996</v>
      </c>
      <c r="K40">
        <v>123.3029965571</v>
      </c>
      <c r="L40">
        <v>0.92935560269999995</v>
      </c>
      <c r="M40">
        <v>11.333333333300001</v>
      </c>
      <c r="N40">
        <v>4.3791669999999998</v>
      </c>
      <c r="O40">
        <v>2.493636</v>
      </c>
    </row>
    <row r="41" spans="3:15">
      <c r="C41" s="6">
        <f t="shared" si="0"/>
        <v>18.525895999999999</v>
      </c>
      <c r="D41" s="6">
        <f t="shared" si="1"/>
        <v>77.514874902499997</v>
      </c>
      <c r="E41" s="4">
        <v>32796</v>
      </c>
      <c r="F41" s="6">
        <v>1</v>
      </c>
      <c r="G41">
        <v>212</v>
      </c>
      <c r="H41">
        <v>348</v>
      </c>
      <c r="I41">
        <v>77.514874902499997</v>
      </c>
      <c r="J41">
        <v>121.0955985385</v>
      </c>
      <c r="K41">
        <v>116.49690511670001</v>
      </c>
      <c r="L41">
        <v>0.84369043690000001</v>
      </c>
      <c r="M41">
        <v>29</v>
      </c>
      <c r="N41">
        <v>1.0905879999999999</v>
      </c>
      <c r="O41">
        <v>0.63882399999999995</v>
      </c>
    </row>
    <row r="42" spans="3:15">
      <c r="C42" s="6">
        <f t="shared" si="0"/>
        <v>0</v>
      </c>
      <c r="D42" s="6">
        <f t="shared" si="1"/>
        <v>0</v>
      </c>
      <c r="E42" s="4">
        <v>32821</v>
      </c>
      <c r="F42" s="6">
        <v>0</v>
      </c>
      <c r="G42">
        <v>212</v>
      </c>
      <c r="H42">
        <v>348</v>
      </c>
      <c r="I42">
        <v>109.44422054020001</v>
      </c>
      <c r="J42">
        <v>92.561874472499994</v>
      </c>
      <c r="K42">
        <v>123.7117573565</v>
      </c>
      <c r="L42">
        <v>0.98807913110000001</v>
      </c>
      <c r="M42">
        <v>6</v>
      </c>
      <c r="N42">
        <v>4.38</v>
      </c>
      <c r="O42">
        <v>2.726667</v>
      </c>
    </row>
    <row r="43" spans="3:15">
      <c r="C43" s="6">
        <f t="shared" si="0"/>
        <v>0</v>
      </c>
      <c r="D43" s="6">
        <f t="shared" si="1"/>
        <v>0</v>
      </c>
      <c r="E43" s="4">
        <v>32797</v>
      </c>
      <c r="F43" s="6">
        <v>0</v>
      </c>
      <c r="G43">
        <v>212</v>
      </c>
      <c r="H43">
        <v>348</v>
      </c>
      <c r="I43">
        <v>78.887100810999996</v>
      </c>
      <c r="J43">
        <v>88.541186711500004</v>
      </c>
      <c r="K43">
        <v>102.4078914208</v>
      </c>
      <c r="L43">
        <v>0.90771759439999999</v>
      </c>
      <c r="M43">
        <v>19.666666666699999</v>
      </c>
      <c r="N43">
        <v>1.0974999999999999</v>
      </c>
      <c r="O43">
        <v>0.54249999999999998</v>
      </c>
    </row>
    <row r="44" spans="3:15">
      <c r="C44" s="6">
        <f t="shared" si="0"/>
        <v>0</v>
      </c>
      <c r="D44" s="6">
        <f t="shared" si="1"/>
        <v>0</v>
      </c>
      <c r="E44" s="4">
        <v>32792</v>
      </c>
      <c r="F44" s="6">
        <v>0</v>
      </c>
      <c r="G44">
        <v>212</v>
      </c>
      <c r="H44">
        <v>348</v>
      </c>
      <c r="I44">
        <v>116.0471382554</v>
      </c>
      <c r="J44">
        <v>106.55503467939999</v>
      </c>
      <c r="K44">
        <v>91.816419118200002</v>
      </c>
      <c r="L44">
        <v>1.0585707383</v>
      </c>
      <c r="M44">
        <v>14.333333333300001</v>
      </c>
      <c r="N44">
        <v>1.08</v>
      </c>
      <c r="O44">
        <v>0.60967700000000002</v>
      </c>
    </row>
    <row r="45" spans="3:15">
      <c r="C45" s="6">
        <f t="shared" si="0"/>
        <v>0</v>
      </c>
      <c r="D45" s="6">
        <f t="shared" si="1"/>
        <v>0</v>
      </c>
      <c r="E45" s="4">
        <v>32814</v>
      </c>
      <c r="F45" s="6">
        <v>0</v>
      </c>
      <c r="G45">
        <v>212</v>
      </c>
      <c r="H45">
        <v>348</v>
      </c>
      <c r="I45">
        <v>120.0029109578</v>
      </c>
      <c r="J45">
        <v>113.9408216282</v>
      </c>
      <c r="K45">
        <v>92.340909959800001</v>
      </c>
      <c r="L45">
        <v>0.929073539</v>
      </c>
      <c r="M45">
        <v>22.666666666699999</v>
      </c>
      <c r="N45">
        <v>1.4127270000000001</v>
      </c>
      <c r="O45">
        <v>0.84409100000000004</v>
      </c>
    </row>
    <row r="46" spans="3:15">
      <c r="C46" s="6">
        <f t="shared" si="0"/>
        <v>0</v>
      </c>
      <c r="D46" s="6">
        <f t="shared" si="1"/>
        <v>0</v>
      </c>
      <c r="E46" s="4">
        <v>32816</v>
      </c>
      <c r="F46" s="6">
        <v>0</v>
      </c>
      <c r="G46">
        <v>212</v>
      </c>
      <c r="H46">
        <v>348</v>
      </c>
      <c r="I46">
        <v>103.5701297345</v>
      </c>
      <c r="J46">
        <v>87.745346817500007</v>
      </c>
      <c r="K46">
        <v>87.175888135500003</v>
      </c>
      <c r="L46">
        <v>1.0027522904999999</v>
      </c>
      <c r="M46">
        <v>10.666666666699999</v>
      </c>
      <c r="N46">
        <v>1.429</v>
      </c>
      <c r="O46">
        <v>0.83899999999999997</v>
      </c>
    </row>
    <row r="47" spans="3:15">
      <c r="C47" s="6">
        <f t="shared" si="0"/>
        <v>0</v>
      </c>
      <c r="D47" s="6">
        <f t="shared" si="1"/>
        <v>0</v>
      </c>
      <c r="E47" s="4">
        <v>32800</v>
      </c>
      <c r="F47" s="6">
        <v>0</v>
      </c>
      <c r="G47">
        <v>212</v>
      </c>
      <c r="H47">
        <v>348</v>
      </c>
      <c r="I47">
        <v>124.7018726376</v>
      </c>
      <c r="J47">
        <v>85.157115318799995</v>
      </c>
      <c r="K47">
        <v>77.508549208299996</v>
      </c>
      <c r="L47">
        <v>1.0727592015</v>
      </c>
      <c r="M47">
        <v>22</v>
      </c>
      <c r="N47">
        <v>1.1527270000000001</v>
      </c>
      <c r="O47">
        <v>0.59916700000000001</v>
      </c>
    </row>
    <row r="48" spans="3:15">
      <c r="C48" s="6">
        <f t="shared" si="0"/>
        <v>0</v>
      </c>
      <c r="D48" s="6">
        <f t="shared" si="1"/>
        <v>0</v>
      </c>
      <c r="E48" s="4">
        <v>32823</v>
      </c>
      <c r="F48" s="6">
        <v>0</v>
      </c>
      <c r="G48">
        <v>212</v>
      </c>
      <c r="H48">
        <v>348</v>
      </c>
      <c r="I48">
        <v>89.911346406800007</v>
      </c>
      <c r="J48">
        <v>97.959533657899996</v>
      </c>
      <c r="K48">
        <v>99.178451171099994</v>
      </c>
      <c r="L48">
        <v>0.82958011369999995</v>
      </c>
      <c r="M48">
        <v>3.3333333333000001</v>
      </c>
      <c r="N48">
        <v>4.38</v>
      </c>
      <c r="O48">
        <v>2.69</v>
      </c>
    </row>
    <row r="49" spans="3:15">
      <c r="C49" s="6">
        <f t="shared" si="0"/>
        <v>0</v>
      </c>
      <c r="D49" s="6">
        <f t="shared" si="1"/>
        <v>0</v>
      </c>
      <c r="E49" s="4">
        <v>32793</v>
      </c>
      <c r="F49" s="6">
        <v>0</v>
      </c>
      <c r="G49">
        <v>212</v>
      </c>
      <c r="H49">
        <v>348</v>
      </c>
      <c r="I49">
        <v>83.3847328417</v>
      </c>
      <c r="J49">
        <v>92.340909959800001</v>
      </c>
      <c r="K49">
        <v>92.907353904000004</v>
      </c>
      <c r="L49">
        <v>0.93358407259999998</v>
      </c>
      <c r="M49">
        <v>19.666666666699999</v>
      </c>
      <c r="N49">
        <v>1.144107</v>
      </c>
      <c r="O49">
        <v>0.71599999999999997</v>
      </c>
    </row>
    <row r="50" spans="3:15">
      <c r="C50" s="6">
        <f t="shared" si="0"/>
        <v>22.005208333245314</v>
      </c>
      <c r="D50" s="6">
        <f t="shared" si="1"/>
        <v>103.6288369671</v>
      </c>
      <c r="E50" s="4">
        <v>32820</v>
      </c>
      <c r="F50" s="6">
        <v>1</v>
      </c>
      <c r="G50">
        <v>212</v>
      </c>
      <c r="H50">
        <v>348</v>
      </c>
      <c r="I50">
        <v>103.6288369671</v>
      </c>
      <c r="J50">
        <v>113.1789387354</v>
      </c>
      <c r="K50">
        <v>102.07103439470001</v>
      </c>
      <c r="L50">
        <v>1.1257432557</v>
      </c>
      <c r="M50">
        <v>8.3333333333000006</v>
      </c>
      <c r="N50">
        <v>4.2681250000000004</v>
      </c>
      <c r="O50">
        <v>2.640625</v>
      </c>
    </row>
    <row r="51" spans="3:15">
      <c r="C51" s="6">
        <f t="shared" si="0"/>
        <v>24.173321000000001</v>
      </c>
      <c r="D51" s="6">
        <f t="shared" si="1"/>
        <v>112.1058638718</v>
      </c>
      <c r="E51" s="4">
        <v>32783</v>
      </c>
      <c r="F51" s="6">
        <v>1</v>
      </c>
      <c r="G51">
        <v>212</v>
      </c>
      <c r="H51">
        <v>348</v>
      </c>
      <c r="I51">
        <v>112.1058638718</v>
      </c>
      <c r="J51">
        <v>92.845408926399998</v>
      </c>
      <c r="K51">
        <v>90.479266810200002</v>
      </c>
      <c r="L51">
        <v>1.159903098</v>
      </c>
      <c r="M51">
        <v>37</v>
      </c>
      <c r="N51">
        <v>1.1033329999999999</v>
      </c>
      <c r="O51">
        <v>0.65333300000000005</v>
      </c>
    </row>
    <row r="52" spans="3:15">
      <c r="C52" s="6">
        <f t="shared" si="0"/>
        <v>0</v>
      </c>
      <c r="D52" s="6">
        <f t="shared" si="1"/>
        <v>0</v>
      </c>
      <c r="E52" s="4">
        <v>32786</v>
      </c>
      <c r="F52" s="6">
        <v>0</v>
      </c>
      <c r="G52">
        <v>212</v>
      </c>
      <c r="H52">
        <v>348</v>
      </c>
      <c r="I52">
        <v>101.485310747</v>
      </c>
      <c r="J52">
        <v>93.219058384299998</v>
      </c>
      <c r="K52">
        <v>92.937418440200005</v>
      </c>
      <c r="L52">
        <v>1.1000225391</v>
      </c>
      <c r="M52">
        <v>27</v>
      </c>
      <c r="N52">
        <v>1.097143</v>
      </c>
      <c r="O52">
        <v>0.59357099999999996</v>
      </c>
    </row>
    <row r="53" spans="3:15">
      <c r="C53" s="6">
        <f t="shared" si="0"/>
        <v>46.999999999811997</v>
      </c>
      <c r="D53" s="6">
        <f t="shared" si="1"/>
        <v>92</v>
      </c>
      <c r="E53" s="4">
        <v>113016</v>
      </c>
      <c r="F53" s="6">
        <v>1</v>
      </c>
      <c r="G53">
        <v>212</v>
      </c>
      <c r="H53">
        <v>371</v>
      </c>
      <c r="I53">
        <v>92</v>
      </c>
      <c r="J53">
        <v>146</v>
      </c>
      <c r="K53">
        <v>157</v>
      </c>
      <c r="L53">
        <v>6.7999999999999996E-3</v>
      </c>
      <c r="M53">
        <v>8.3333333333000006</v>
      </c>
      <c r="N53">
        <v>9.8428570000000004</v>
      </c>
      <c r="O53">
        <v>5.64</v>
      </c>
    </row>
    <row r="54" spans="3:15">
      <c r="C54" s="6">
        <f t="shared" si="0"/>
        <v>33.23973566668657</v>
      </c>
      <c r="D54" s="6">
        <f t="shared" si="1"/>
        <v>107.3967203208</v>
      </c>
      <c r="E54" s="4">
        <v>34542</v>
      </c>
      <c r="F54" s="6">
        <v>1</v>
      </c>
      <c r="G54">
        <v>212</v>
      </c>
      <c r="H54">
        <v>371</v>
      </c>
      <c r="I54">
        <v>107.3967203208</v>
      </c>
      <c r="J54">
        <v>102.4059526906</v>
      </c>
      <c r="K54">
        <v>113.53296089360001</v>
      </c>
      <c r="L54">
        <v>1.0614508474</v>
      </c>
      <c r="M54">
        <v>55.666666666700003</v>
      </c>
      <c r="N54">
        <v>1.1868179999999999</v>
      </c>
      <c r="O54">
        <v>0.59712100000000001</v>
      </c>
    </row>
    <row r="55" spans="3:15">
      <c r="C55" s="6">
        <f t="shared" si="0"/>
        <v>19.726571</v>
      </c>
      <c r="D55" s="6">
        <f t="shared" si="1"/>
        <v>104.05760662519999</v>
      </c>
      <c r="E55" s="4">
        <v>34539</v>
      </c>
      <c r="F55" s="6">
        <v>1</v>
      </c>
      <c r="G55">
        <v>212</v>
      </c>
      <c r="H55">
        <v>371</v>
      </c>
      <c r="I55">
        <v>104.05760662519999</v>
      </c>
      <c r="J55">
        <v>115.7445768277</v>
      </c>
      <c r="K55">
        <v>78.739687843699997</v>
      </c>
      <c r="L55">
        <v>0.88920750780000002</v>
      </c>
      <c r="M55">
        <v>31</v>
      </c>
      <c r="N55">
        <v>1.1941459999999999</v>
      </c>
      <c r="O55">
        <v>0.63634100000000005</v>
      </c>
    </row>
    <row r="56" spans="3:15">
      <c r="C56" s="6">
        <f t="shared" si="0"/>
        <v>0</v>
      </c>
      <c r="D56" s="6">
        <f t="shared" si="1"/>
        <v>0</v>
      </c>
      <c r="E56" s="4">
        <v>113010</v>
      </c>
      <c r="F56" s="6">
        <v>0</v>
      </c>
      <c r="G56">
        <v>212</v>
      </c>
      <c r="H56">
        <v>371</v>
      </c>
      <c r="I56">
        <v>92</v>
      </c>
      <c r="J56">
        <v>146</v>
      </c>
      <c r="K56">
        <v>157</v>
      </c>
      <c r="L56" s="1">
        <v>8.4999999999999995E-4</v>
      </c>
      <c r="M56">
        <v>8</v>
      </c>
      <c r="N56">
        <v>1.433238</v>
      </c>
      <c r="O56">
        <v>0.85823799999999995</v>
      </c>
    </row>
    <row r="57" spans="3:15">
      <c r="C57" s="6">
        <f t="shared" si="0"/>
        <v>0</v>
      </c>
      <c r="D57" s="6">
        <f t="shared" si="1"/>
        <v>0</v>
      </c>
      <c r="E57" s="4">
        <v>113014</v>
      </c>
      <c r="F57" s="6">
        <v>0</v>
      </c>
      <c r="G57">
        <v>212</v>
      </c>
      <c r="H57">
        <v>371</v>
      </c>
      <c r="I57">
        <v>92</v>
      </c>
      <c r="J57">
        <v>146</v>
      </c>
      <c r="K57">
        <v>157</v>
      </c>
      <c r="L57" s="1">
        <v>8.4999999999999995E-4</v>
      </c>
      <c r="M57">
        <v>12.666666666699999</v>
      </c>
      <c r="N57">
        <v>1.3064290000000001</v>
      </c>
      <c r="O57">
        <v>0.76285700000000001</v>
      </c>
    </row>
    <row r="58" spans="3:15">
      <c r="C58" s="6">
        <f t="shared" si="0"/>
        <v>59.513577333312746</v>
      </c>
      <c r="D58" s="6">
        <f t="shared" si="1"/>
        <v>91.335617165000002</v>
      </c>
      <c r="E58" s="4">
        <v>34536</v>
      </c>
      <c r="F58" s="6">
        <v>1</v>
      </c>
      <c r="G58">
        <v>212</v>
      </c>
      <c r="H58">
        <v>371</v>
      </c>
      <c r="I58">
        <v>91.335617165000002</v>
      </c>
      <c r="J58">
        <v>84.671816744599994</v>
      </c>
      <c r="K58">
        <v>79.817055722199996</v>
      </c>
      <c r="L58">
        <v>0.76682399850000005</v>
      </c>
      <c r="M58">
        <v>96.333333333300004</v>
      </c>
      <c r="N58">
        <v>1.213363</v>
      </c>
      <c r="O58">
        <v>0.617788</v>
      </c>
    </row>
    <row r="59" spans="3:15">
      <c r="C59" s="6">
        <f t="shared" si="0"/>
        <v>49.2869439999793</v>
      </c>
      <c r="D59" s="6">
        <f t="shared" si="1"/>
        <v>101.9540782303</v>
      </c>
      <c r="E59" s="4">
        <v>34541</v>
      </c>
      <c r="F59" s="6">
        <v>1</v>
      </c>
      <c r="G59">
        <v>212</v>
      </c>
      <c r="H59">
        <v>371</v>
      </c>
      <c r="I59">
        <v>101.9540782303</v>
      </c>
      <c r="J59">
        <v>117.4712507989</v>
      </c>
      <c r="K59">
        <v>123.9426845598</v>
      </c>
      <c r="L59">
        <v>1.1323934606999999</v>
      </c>
      <c r="M59">
        <v>79.333333333300004</v>
      </c>
      <c r="N59">
        <v>1.193784</v>
      </c>
      <c r="O59">
        <v>0.62126400000000004</v>
      </c>
    </row>
    <row r="60" spans="3:15">
      <c r="C60" s="6">
        <f t="shared" si="0"/>
        <v>0</v>
      </c>
      <c r="D60" s="6">
        <f t="shared" si="1"/>
        <v>0</v>
      </c>
      <c r="E60" s="4">
        <v>113012</v>
      </c>
      <c r="F60" s="6">
        <v>0</v>
      </c>
      <c r="G60">
        <v>212</v>
      </c>
      <c r="H60">
        <v>371</v>
      </c>
      <c r="I60">
        <v>92</v>
      </c>
      <c r="J60">
        <v>146</v>
      </c>
      <c r="K60">
        <v>157</v>
      </c>
      <c r="L60" s="1">
        <v>8.4999999999999995E-4</v>
      </c>
      <c r="M60">
        <v>12.666666666699999</v>
      </c>
      <c r="N60">
        <v>1.31</v>
      </c>
      <c r="O60">
        <v>0.76727299999999998</v>
      </c>
    </row>
    <row r="61" spans="3:15">
      <c r="C61" s="6">
        <f t="shared" si="0"/>
        <v>19.943095333319288</v>
      </c>
      <c r="D61" s="6">
        <f t="shared" si="1"/>
        <v>105</v>
      </c>
      <c r="E61" s="4">
        <v>109675</v>
      </c>
      <c r="F61" s="6">
        <v>1</v>
      </c>
      <c r="G61">
        <v>212</v>
      </c>
      <c r="H61">
        <v>423</v>
      </c>
      <c r="I61">
        <v>105</v>
      </c>
      <c r="J61">
        <v>95</v>
      </c>
      <c r="K61">
        <v>370</v>
      </c>
      <c r="L61" s="1">
        <v>8.4999999999999995E-4</v>
      </c>
      <c r="M61">
        <v>47.333333333299997</v>
      </c>
      <c r="N61">
        <v>0.92133299999999996</v>
      </c>
      <c r="O61">
        <v>0.42133300000000001</v>
      </c>
    </row>
    <row r="62" spans="3:15">
      <c r="C62" s="6">
        <f t="shared" si="0"/>
        <v>7.2956159999999999</v>
      </c>
      <c r="D62" s="6">
        <f t="shared" si="1"/>
        <v>105</v>
      </c>
      <c r="E62" s="4">
        <v>109670</v>
      </c>
      <c r="F62" s="6">
        <v>1</v>
      </c>
      <c r="G62">
        <v>212</v>
      </c>
      <c r="H62">
        <v>423</v>
      </c>
      <c r="I62">
        <v>105</v>
      </c>
      <c r="J62">
        <v>95</v>
      </c>
      <c r="K62">
        <v>370</v>
      </c>
      <c r="L62" s="1">
        <v>8.4999999999999995E-4</v>
      </c>
      <c r="M62">
        <v>18</v>
      </c>
      <c r="N62">
        <v>1.0069999999999999</v>
      </c>
      <c r="O62">
        <v>0.40531200000000001</v>
      </c>
    </row>
    <row r="63" spans="3:15">
      <c r="C63" s="6">
        <f t="shared" si="0"/>
        <v>0</v>
      </c>
      <c r="D63" s="6">
        <f t="shared" si="1"/>
        <v>0</v>
      </c>
      <c r="E63" s="4">
        <v>109673</v>
      </c>
      <c r="F63" s="6">
        <v>0</v>
      </c>
      <c r="G63">
        <v>212</v>
      </c>
      <c r="H63">
        <v>423</v>
      </c>
      <c r="I63">
        <v>105</v>
      </c>
      <c r="J63">
        <v>95</v>
      </c>
      <c r="K63">
        <v>370</v>
      </c>
      <c r="L63" s="1">
        <v>8.4999999999999995E-4</v>
      </c>
      <c r="M63">
        <v>14.666666666699999</v>
      </c>
      <c r="N63">
        <v>0.96499999999999997</v>
      </c>
      <c r="O63">
        <v>0.47249999999999998</v>
      </c>
    </row>
    <row r="64" spans="3:15">
      <c r="C64" s="6">
        <f t="shared" si="0"/>
        <v>9.6701800000148772</v>
      </c>
      <c r="D64" s="6">
        <f t="shared" si="1"/>
        <v>105</v>
      </c>
      <c r="E64" s="4">
        <v>109669</v>
      </c>
      <c r="F64" s="6">
        <v>1</v>
      </c>
      <c r="G64">
        <v>212</v>
      </c>
      <c r="H64">
        <v>423</v>
      </c>
      <c r="I64">
        <v>105</v>
      </c>
      <c r="J64">
        <v>95</v>
      </c>
      <c r="K64">
        <v>370</v>
      </c>
      <c r="L64" s="1">
        <v>8.4999999999999995E-4</v>
      </c>
      <c r="M64">
        <v>21.666666666699999</v>
      </c>
      <c r="N64">
        <v>1.018947</v>
      </c>
      <c r="O64">
        <v>0.44631599999999999</v>
      </c>
    </row>
    <row r="65" spans="3:15">
      <c r="C65" s="6">
        <f t="shared" si="0"/>
        <v>0</v>
      </c>
      <c r="D65" s="6">
        <f t="shared" si="1"/>
        <v>0</v>
      </c>
      <c r="E65" s="4">
        <v>109671</v>
      </c>
      <c r="F65" s="6">
        <v>0</v>
      </c>
      <c r="G65">
        <v>212</v>
      </c>
      <c r="H65">
        <v>423</v>
      </c>
      <c r="I65">
        <v>105</v>
      </c>
      <c r="J65">
        <v>95</v>
      </c>
      <c r="K65">
        <v>370</v>
      </c>
      <c r="L65" s="1">
        <v>8.4999999999999995E-4</v>
      </c>
      <c r="M65">
        <v>16.333333333300001</v>
      </c>
      <c r="N65">
        <v>0.996286</v>
      </c>
      <c r="O65">
        <v>0.41799999999999998</v>
      </c>
    </row>
    <row r="66" spans="3:15">
      <c r="C66" s="6">
        <f t="shared" si="0"/>
        <v>21.5</v>
      </c>
      <c r="D66" s="6">
        <f t="shared" si="1"/>
        <v>100</v>
      </c>
      <c r="E66" s="4">
        <v>109659</v>
      </c>
      <c r="F66" s="6">
        <v>1</v>
      </c>
      <c r="G66">
        <v>212</v>
      </c>
      <c r="H66">
        <v>424</v>
      </c>
      <c r="I66">
        <v>100</v>
      </c>
      <c r="J66">
        <v>150</v>
      </c>
      <c r="K66">
        <v>110</v>
      </c>
      <c r="L66" s="1">
        <v>8.4999999999999995E-4</v>
      </c>
      <c r="M66">
        <v>25</v>
      </c>
      <c r="N66">
        <v>1.3919999999999999</v>
      </c>
      <c r="O66">
        <v>0.86</v>
      </c>
    </row>
    <row r="67" spans="3:15">
      <c r="C67" s="6">
        <f t="shared" ref="C67:C70" si="2">M67*O67*F67</f>
        <v>27.431250000000002</v>
      </c>
      <c r="D67" s="6">
        <f t="shared" ref="D67:D70" si="3">I67*F67</f>
        <v>100</v>
      </c>
      <c r="E67" s="4">
        <v>109658</v>
      </c>
      <c r="F67" s="6">
        <v>1</v>
      </c>
      <c r="G67">
        <v>212</v>
      </c>
      <c r="H67">
        <v>424</v>
      </c>
      <c r="I67">
        <v>100</v>
      </c>
      <c r="J67">
        <v>150</v>
      </c>
      <c r="K67">
        <v>110</v>
      </c>
      <c r="L67" s="1">
        <v>8.4999999999999995E-4</v>
      </c>
      <c r="M67">
        <v>33</v>
      </c>
      <c r="N67">
        <v>1.3925000000000001</v>
      </c>
      <c r="O67">
        <v>0.83125000000000004</v>
      </c>
    </row>
    <row r="68" spans="3:15">
      <c r="C68" s="6">
        <f t="shared" si="2"/>
        <v>20.966279333307767</v>
      </c>
      <c r="D68" s="6">
        <f t="shared" si="3"/>
        <v>100</v>
      </c>
      <c r="E68" s="4">
        <v>109660</v>
      </c>
      <c r="F68" s="6">
        <v>1</v>
      </c>
      <c r="G68">
        <v>212</v>
      </c>
      <c r="H68">
        <v>424</v>
      </c>
      <c r="I68">
        <v>100</v>
      </c>
      <c r="J68">
        <v>150</v>
      </c>
      <c r="K68">
        <v>110</v>
      </c>
      <c r="L68" s="1">
        <v>8.4999999999999995E-4</v>
      </c>
      <c r="M68">
        <v>27.333333333300001</v>
      </c>
      <c r="N68">
        <v>1.241765</v>
      </c>
      <c r="O68">
        <v>0.76705900000000005</v>
      </c>
    </row>
    <row r="69" spans="3:15">
      <c r="C69" s="6">
        <f t="shared" si="2"/>
        <v>23.454521999974226</v>
      </c>
      <c r="D69" s="6">
        <f t="shared" si="3"/>
        <v>100</v>
      </c>
      <c r="E69" s="4">
        <v>109657</v>
      </c>
      <c r="F69" s="6">
        <v>1</v>
      </c>
      <c r="G69">
        <v>212</v>
      </c>
      <c r="H69">
        <v>424</v>
      </c>
      <c r="I69">
        <v>100</v>
      </c>
      <c r="J69">
        <v>150</v>
      </c>
      <c r="K69">
        <v>110</v>
      </c>
      <c r="L69" s="1">
        <v>8.4999999999999995E-4</v>
      </c>
      <c r="M69">
        <v>30.333333333300001</v>
      </c>
      <c r="N69">
        <v>1.2525809999999999</v>
      </c>
      <c r="O69">
        <v>0.77322599999999997</v>
      </c>
    </row>
    <row r="70" spans="3:15">
      <c r="C70" s="6">
        <f t="shared" si="2"/>
        <v>19.5303</v>
      </c>
      <c r="D70" s="6">
        <f t="shared" si="3"/>
        <v>100</v>
      </c>
      <c r="E70" s="4">
        <v>109656</v>
      </c>
      <c r="F70" s="6">
        <v>1</v>
      </c>
      <c r="G70">
        <v>212</v>
      </c>
      <c r="H70">
        <v>424</v>
      </c>
      <c r="I70">
        <v>100</v>
      </c>
      <c r="J70">
        <v>150</v>
      </c>
      <c r="K70">
        <v>110</v>
      </c>
      <c r="L70" s="1">
        <v>8.4999999999999995E-4</v>
      </c>
      <c r="M70">
        <v>25</v>
      </c>
      <c r="N70">
        <v>1.259091</v>
      </c>
      <c r="O70">
        <v>0.78121200000000002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2021-05-15T04:26:50Z</dcterms:created>
  <dcterms:modified xsi:type="dcterms:W3CDTF">2021-05-15T04:58:30Z</dcterms:modified>
  <cp:category/>
  <cp:contentStatus/>
</cp:coreProperties>
</file>