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Luis Escamilla\Dropbox\Quants\AY 2020 2021\05 SCA\Material for Videos\"/>
    </mc:Choice>
  </mc:AlternateContent>
  <xr:revisionPtr revIDLastSave="0" documentId="13_ncr:1_{EA572FE6-08D6-40AD-B6B9-A91D531E479F}" xr6:coauthVersionLast="46" xr6:coauthVersionMax="46" xr10:uidLastSave="{00000000-0000-0000-0000-000000000000}"/>
  <bookViews>
    <workbookView xWindow="-120" yWindow="-120" windowWidth="29040" windowHeight="15840" xr2:uid="{B503D212-AF9A-4E67-BF2D-960CDBFFF88A}"/>
  </bookViews>
  <sheets>
    <sheet name="Data and Charts" sheetId="1" r:id="rId1"/>
    <sheet name="Data for Regression w Dummies" sheetId="25" r:id="rId2"/>
    <sheet name="Regression Dummies wo December" sheetId="26" r:id="rId3"/>
    <sheet name="When you keep all 12 dummies" sheetId="27" r:id="rId4"/>
  </sheets>
  <definedNames>
    <definedName name="solver_eng" localSheetId="0" hidden="1">1</definedName>
    <definedName name="solver_neg" localSheetId="0" hidden="1">1</definedName>
    <definedName name="solver_num" localSheetId="0" hidden="1">0</definedName>
    <definedName name="solver_opt" localSheetId="0" hidden="1">'Data and Charts'!$E$15</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25" l="1"/>
  <c r="C4" i="25"/>
  <c r="C5" i="25"/>
  <c r="C6" i="25"/>
  <c r="C7" i="25"/>
  <c r="C8" i="25"/>
  <c r="C9" i="25"/>
  <c r="C10" i="25"/>
  <c r="C11" i="25"/>
  <c r="C12" i="25"/>
  <c r="C13" i="25"/>
  <c r="C14" i="25"/>
  <c r="C15" i="25"/>
  <c r="C16" i="25"/>
  <c r="C17" i="25"/>
  <c r="C18" i="25"/>
  <c r="C19" i="25"/>
  <c r="C20" i="25"/>
  <c r="C21" i="25"/>
  <c r="C22" i="25"/>
  <c r="C23" i="25"/>
  <c r="C24" i="25"/>
  <c r="C25" i="25"/>
  <c r="C26" i="25"/>
  <c r="C27" i="25"/>
  <c r="C28" i="25"/>
  <c r="C29" i="25"/>
  <c r="C30" i="25"/>
  <c r="C31" i="25"/>
  <c r="C32" i="25"/>
  <c r="C33" i="25"/>
  <c r="C34" i="25"/>
  <c r="C35" i="25"/>
  <c r="C36" i="25"/>
  <c r="C37" i="25"/>
  <c r="C38" i="25"/>
  <c r="C39" i="25"/>
  <c r="C40" i="25"/>
  <c r="C41" i="25"/>
  <c r="C42" i="25"/>
  <c r="C43" i="25"/>
  <c r="C44" i="25"/>
  <c r="C45" i="25"/>
  <c r="C46" i="25"/>
  <c r="C47" i="25"/>
  <c r="C48" i="25"/>
  <c r="C49" i="25"/>
  <c r="C50" i="25"/>
  <c r="C51" i="25"/>
  <c r="C52" i="25"/>
  <c r="C53" i="25"/>
  <c r="C54" i="25"/>
  <c r="C55" i="25"/>
  <c r="C56" i="25"/>
  <c r="C57" i="25"/>
  <c r="C58" i="25"/>
  <c r="C59" i="25"/>
  <c r="C60" i="25"/>
  <c r="C61" i="25"/>
  <c r="C62" i="25"/>
  <c r="C63" i="25"/>
  <c r="C64" i="25"/>
  <c r="C65" i="25"/>
  <c r="C66" i="25"/>
  <c r="C67" i="25"/>
  <c r="C2" i="25"/>
  <c r="J98" i="1" l="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G16" i="1"/>
  <c r="F16" i="1"/>
  <c r="E16" i="1"/>
  <c r="D16" i="1"/>
  <c r="C16" i="1"/>
  <c r="B16" i="1"/>
</calcChain>
</file>

<file path=xl/sharedStrings.xml><?xml version="1.0" encoding="utf-8"?>
<sst xmlns="http://schemas.openxmlformats.org/spreadsheetml/2006/main" count="113" uniqueCount="51">
  <si>
    <t>Jan</t>
  </si>
  <si>
    <t>Feb</t>
  </si>
  <si>
    <t>Mar</t>
  </si>
  <si>
    <t>Apr</t>
  </si>
  <si>
    <t>May</t>
  </si>
  <si>
    <t>Jun</t>
  </si>
  <si>
    <t>Jul</t>
  </si>
  <si>
    <t>Aug</t>
  </si>
  <si>
    <t>Sep</t>
  </si>
  <si>
    <t>Oct</t>
  </si>
  <si>
    <t>Nov</t>
  </si>
  <si>
    <t>Dec</t>
  </si>
  <si>
    <t>2015</t>
  </si>
  <si>
    <t>2016</t>
  </si>
  <si>
    <t>2017</t>
  </si>
  <si>
    <t>Date</t>
  </si>
  <si>
    <t>POS Consumption</t>
  </si>
  <si>
    <t>Year</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</si>
  <si>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</si>
  <si>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</si>
  <si>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</si>
  <si>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</si>
  <si>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</si>
  <si>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</si>
  <si>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</si>
  <si>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</si>
  <si>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</si>
  <si>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</si>
  <si>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</si>
  <si>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</si>
  <si>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</si>
  <si>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</si>
  <si>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</si>
  <si>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</si>
  <si>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</si>
  <si>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</si>
  <si>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</si>
  <si>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</si>
  <si>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</si>
  <si>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</si>
  <si>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 xml:space="preserve">When this forecasting exercise took place (in Jul 2020), the sales for Jul 2020 through Jan 2021 had not yet taken place. </t>
  </si>
  <si>
    <t>RESIDUAL OUTPUT</t>
  </si>
  <si>
    <t>Observation</t>
  </si>
  <si>
    <t>Predicted POS Consumption</t>
  </si>
  <si>
    <t>Residuals</t>
  </si>
  <si>
    <t>This variable is not statistically significant, which means that it is likely that there is no relationship between the sales that take place in April, and the fact that the month is April. In other words, for some years, April is a peak and for other months April is a valley. The changes seemed to be random.</t>
  </si>
  <si>
    <t>In this case, since there are twelve months we include only eleven dummy variables. If we were dealing with quarters (Q1, Q2, Q3 and Q4), we would include only three dummy variables.</t>
  </si>
  <si>
    <t>The choice of which variable you decide to ommit is arbitrary, it will not affect the R2, Std Error or the overall prediction out of the regression output. However, the coefficients and p-values will change depending on which Dummy variable did you leave out.</t>
  </si>
  <si>
    <t>Remember that to avoid perfect multicolinearity, we need to include one less Dummy Variable than the possible number of Categorical Values.</t>
  </si>
  <si>
    <t>Gastrointestinal Relief POS Consumption in CACAM</t>
  </si>
  <si>
    <t>Forgot to delete one of the dummy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</si>
</sst>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70"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8"/>
      <name val="Calibri"/>
      <family val="2"/>
      <scheme val="minor"/>
    </font>
    <font>
      <i/>
      <sz val="11"/>
      <color theme="0"/>
      <name val="Calibri"/>
      <family val="2"/>
      <scheme val="minor"/>
    </font>
    <font>
      <sz val="10"/>
      <color theme="1"/>
      <name val="Calibri"/>
      <family val="2"/>
      <scheme val="minor"/>
    </font>
    <font>
      <b/>
      <i/>
      <sz val="11"/>
      <color theme="1"/>
      <name val="Calibri"/>
      <family val="2"/>
      <scheme val="minor"/>
    </font>
    <font>
      <sz val="11"/>
      <color rgb="FFC00000"/>
      <name val="Calibri"/>
      <family val="2"/>
      <scheme val="minor"/>
    </font>
    <font>
      <b/>
      <i/>
      <sz val="11"/>
      <color theme="4"/>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C000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6">
    <xf numFmtId="0" fontId="0" fillId="0" borderId="0" xfId="0"/>
    <xf numFmtId="164" fontId="0" fillId="0" borderId="0" xfId="2" applyNumberFormat="1" applyFont="1"/>
    <xf numFmtId="0" fontId="2" fillId="0" borderId="0" xfId="0" applyFont="1"/>
    <xf numFmtId="0" fontId="2" fillId="0" borderId="0" xfId="0" applyFont="1" applyAlignment="1">
      <alignment horizontal="center"/>
    </xf>
    <xf numFmtId="164" fontId="0" fillId="0" borderId="0" xfId="0" applyNumberFormat="1"/>
    <xf numFmtId="9" fontId="0" fillId="0" borderId="0" xfId="3" applyFont="1"/>
    <xf numFmtId="165" fontId="0" fillId="0" borderId="0" xfId="3" applyNumberFormat="1" applyFont="1"/>
    <xf numFmtId="164" fontId="2" fillId="0" borderId="0" xfId="0" applyNumberFormat="1" applyFont="1"/>
    <xf numFmtId="17" fontId="0" fillId="0" borderId="0" xfId="0" applyNumberFormat="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3" fillId="0" borderId="2" xfId="0" applyFont="1" applyFill="1" applyBorder="1" applyAlignment="1">
      <alignment horizontal="centerContinuous"/>
    </xf>
    <xf numFmtId="9" fontId="0" fillId="0" borderId="0" xfId="3" applyFont="1" applyFill="1" applyBorder="1" applyAlignment="1"/>
    <xf numFmtId="9" fontId="0" fillId="0" borderId="1" xfId="3" applyFont="1" applyFill="1" applyBorder="1" applyAlignment="1"/>
    <xf numFmtId="43" fontId="0" fillId="0" borderId="0" xfId="1" applyFont="1"/>
    <xf numFmtId="0" fontId="0" fillId="0" borderId="0" xfId="2" applyNumberFormat="1" applyFont="1"/>
    <xf numFmtId="164" fontId="0" fillId="2" borderId="0" xfId="2" applyNumberFormat="1" applyFont="1" applyFill="1"/>
    <xf numFmtId="164" fontId="3" fillId="2" borderId="0" xfId="2" applyNumberFormat="1" applyFont="1" applyFill="1"/>
    <xf numFmtId="0" fontId="2" fillId="3" borderId="0" xfId="0" applyFont="1" applyFill="1"/>
    <xf numFmtId="17" fontId="0" fillId="3" borderId="0" xfId="0" applyNumberFormat="1" applyFill="1"/>
    <xf numFmtId="0" fontId="0" fillId="3" borderId="0" xfId="0" applyFill="1"/>
    <xf numFmtId="0" fontId="2" fillId="0" borderId="0" xfId="0" applyFont="1" applyFill="1" applyBorder="1" applyAlignment="1"/>
    <xf numFmtId="165" fontId="2" fillId="0" borderId="0" xfId="3" applyNumberFormat="1" applyFont="1" applyFill="1" applyBorder="1" applyAlignment="1"/>
    <xf numFmtId="43" fontId="0" fillId="0" borderId="0" xfId="1" applyFont="1" applyFill="1" applyBorder="1" applyAlignment="1"/>
    <xf numFmtId="43" fontId="0" fillId="0" borderId="1" xfId="1" applyFont="1" applyFill="1" applyBorder="1" applyAlignment="1"/>
    <xf numFmtId="9" fontId="0" fillId="3" borderId="0" xfId="3" applyFont="1" applyFill="1" applyBorder="1" applyAlignment="1"/>
    <xf numFmtId="166" fontId="0" fillId="0" borderId="0" xfId="1" applyNumberFormat="1" applyFont="1" applyFill="1" applyBorder="1" applyAlignment="1"/>
    <xf numFmtId="166" fontId="0" fillId="0" borderId="1" xfId="1" applyNumberFormat="1" applyFont="1" applyFill="1" applyBorder="1" applyAlignment="1"/>
    <xf numFmtId="0" fontId="3" fillId="0" borderId="2" xfId="0" applyFont="1" applyFill="1" applyBorder="1" applyAlignment="1">
      <alignment horizontal="right"/>
    </xf>
    <xf numFmtId="44" fontId="0" fillId="3" borderId="0" xfId="2" applyFont="1" applyFill="1" applyBorder="1" applyAlignment="1"/>
    <xf numFmtId="0" fontId="6" fillId="0" borderId="0" xfId="0" applyFont="1" applyAlignment="1">
      <alignment horizontal="left" wrapText="1"/>
    </xf>
    <xf numFmtId="0" fontId="0" fillId="0" borderId="0" xfId="0" applyAlignment="1">
      <alignment horizontal="left" vertical="top" wrapText="1"/>
    </xf>
    <xf numFmtId="0" fontId="5" fillId="3" borderId="0" xfId="0" applyFont="1" applyFill="1" applyAlignment="1">
      <alignment horizontal="left" wrapText="1"/>
    </xf>
    <xf numFmtId="170" fontId="0" fillId="0" borderId="0" xfId="0" applyNumberFormat="1" applyFill="1" applyBorder="1" applyAlignment="1"/>
    <xf numFmtId="0" fontId="7" fillId="0" borderId="2" xfId="0" applyFont="1" applyFill="1" applyBorder="1" applyAlignment="1">
      <alignment horizontal="center"/>
    </xf>
    <xf numFmtId="9" fontId="8" fillId="0" borderId="0" xfId="3" applyFont="1" applyFill="1" applyBorder="1" applyAlignment="1"/>
    <xf numFmtId="166" fontId="8" fillId="0" borderId="0" xfId="1" applyNumberFormat="1" applyFont="1" applyFill="1" applyBorder="1" applyAlignment="1"/>
    <xf numFmtId="170" fontId="8" fillId="0" borderId="0" xfId="0" applyNumberFormat="1" applyFont="1" applyFill="1" applyBorder="1" applyAlignment="1"/>
    <xf numFmtId="166" fontId="8" fillId="0" borderId="1" xfId="1" applyNumberFormat="1" applyFont="1" applyFill="1" applyBorder="1" applyAlignment="1"/>
    <xf numFmtId="170" fontId="8" fillId="0" borderId="1" xfId="0" applyNumberFormat="1" applyFont="1" applyFill="1" applyBorder="1" applyAlignment="1"/>
    <xf numFmtId="9" fontId="8" fillId="0" borderId="1" xfId="3" applyFont="1" applyFill="1" applyBorder="1" applyAlignment="1"/>
    <xf numFmtId="0" fontId="0" fillId="0" borderId="0" xfId="0" applyFill="1" applyBorder="1" applyAlignment="1">
      <alignment horizontal="right"/>
    </xf>
    <xf numFmtId="0" fontId="8" fillId="0" borderId="0" xfId="0" applyFont="1" applyFill="1" applyBorder="1" applyAlignment="1">
      <alignment horizontal="right"/>
    </xf>
    <xf numFmtId="0" fontId="8" fillId="0" borderId="1" xfId="0" applyFont="1" applyFill="1" applyBorder="1" applyAlignment="1">
      <alignment horizontal="right"/>
    </xf>
    <xf numFmtId="0" fontId="9" fillId="0" borderId="0" xfId="0" applyFo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'Data and Charts'!$J$32</c:f>
              <c:strCache>
                <c:ptCount val="1"/>
                <c:pt idx="0">
                  <c:v>POS Consumption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 and Charts'!$I$33:$I$98</c:f>
              <c:numCache>
                <c:formatCode>mmm\-yy</c:formatCode>
                <c:ptCount val="66"/>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numCache>
            </c:numRef>
          </c:xVal>
          <c:yVal>
            <c:numRef>
              <c:f>'Data and Charts'!$J$33:$J$98</c:f>
              <c:numCache>
                <c:formatCode>_("$"* #,##0_);_("$"* \(#,##0\);_("$"* "-"??_);_(@_)</c:formatCode>
                <c:ptCount val="66"/>
                <c:pt idx="0">
                  <c:v>9214266.0165999997</c:v>
                </c:pt>
                <c:pt idx="1">
                  <c:v>10786761.054400004</c:v>
                </c:pt>
                <c:pt idx="2">
                  <c:v>10323989.43114</c:v>
                </c:pt>
                <c:pt idx="3">
                  <c:v>16228957.204600001</c:v>
                </c:pt>
                <c:pt idx="4">
                  <c:v>12282877.765140001</c:v>
                </c:pt>
                <c:pt idx="5">
                  <c:v>11680789.885</c:v>
                </c:pt>
                <c:pt idx="6">
                  <c:v>12559514.013900001</c:v>
                </c:pt>
                <c:pt idx="7">
                  <c:v>12910919.991000008</c:v>
                </c:pt>
                <c:pt idx="8">
                  <c:v>17405678.046</c:v>
                </c:pt>
                <c:pt idx="9">
                  <c:v>12748216.7074</c:v>
                </c:pt>
                <c:pt idx="10">
                  <c:v>9534151.7925000042</c:v>
                </c:pt>
                <c:pt idx="11">
                  <c:v>15306954.838300001</c:v>
                </c:pt>
                <c:pt idx="12">
                  <c:v>10240208.716</c:v>
                </c:pt>
                <c:pt idx="13">
                  <c:v>11542203.2678</c:v>
                </c:pt>
                <c:pt idx="14">
                  <c:v>16313760.279999999</c:v>
                </c:pt>
                <c:pt idx="15">
                  <c:v>11344345.559999999</c:v>
                </c:pt>
                <c:pt idx="16">
                  <c:v>12915075.570800001</c:v>
                </c:pt>
                <c:pt idx="17">
                  <c:v>12040451.2926</c:v>
                </c:pt>
                <c:pt idx="18">
                  <c:v>13459549.532400001</c:v>
                </c:pt>
                <c:pt idx="19">
                  <c:v>13421019.860200001</c:v>
                </c:pt>
                <c:pt idx="20">
                  <c:v>18449013.588599999</c:v>
                </c:pt>
                <c:pt idx="21">
                  <c:v>13246013.804400001</c:v>
                </c:pt>
                <c:pt idx="22">
                  <c:v>10091338.117799999</c:v>
                </c:pt>
                <c:pt idx="23">
                  <c:v>15657532.08</c:v>
                </c:pt>
                <c:pt idx="24">
                  <c:v>11405066.4164999</c:v>
                </c:pt>
                <c:pt idx="25">
                  <c:v>12352111.069</c:v>
                </c:pt>
                <c:pt idx="26">
                  <c:v>12842759.773600001</c:v>
                </c:pt>
                <c:pt idx="27">
                  <c:v>16390680.0044</c:v>
                </c:pt>
                <c:pt idx="28">
                  <c:v>14063037.3345</c:v>
                </c:pt>
                <c:pt idx="29">
                  <c:v>12637438.672499999</c:v>
                </c:pt>
                <c:pt idx="30">
                  <c:v>13988093.625</c:v>
                </c:pt>
                <c:pt idx="31">
                  <c:v>13905670.479499999</c:v>
                </c:pt>
                <c:pt idx="32">
                  <c:v>19860760.844000001</c:v>
                </c:pt>
                <c:pt idx="33">
                  <c:v>14047107.8245</c:v>
                </c:pt>
                <c:pt idx="34">
                  <c:v>10512254.438999999</c:v>
                </c:pt>
                <c:pt idx="35">
                  <c:v>16271748.856000001</c:v>
                </c:pt>
                <c:pt idx="36">
                  <c:v>12251326.460000001</c:v>
                </c:pt>
                <c:pt idx="37">
                  <c:v>13224860.880000001</c:v>
                </c:pt>
                <c:pt idx="38">
                  <c:v>18024159.964600001</c:v>
                </c:pt>
                <c:pt idx="39">
                  <c:v>12312880.468800001</c:v>
                </c:pt>
                <c:pt idx="40">
                  <c:v>15219253.909999991</c:v>
                </c:pt>
                <c:pt idx="41">
                  <c:v>13208457.580600001</c:v>
                </c:pt>
                <c:pt idx="42">
                  <c:v>14472345.380000001</c:v>
                </c:pt>
                <c:pt idx="43">
                  <c:v>14760735.17</c:v>
                </c:pt>
                <c:pt idx="44">
                  <c:v>21248410.579999998</c:v>
                </c:pt>
                <c:pt idx="45">
                  <c:v>15003097.199999999</c:v>
                </c:pt>
                <c:pt idx="46">
                  <c:v>11243818.67</c:v>
                </c:pt>
                <c:pt idx="47">
                  <c:v>16870442.149999999</c:v>
                </c:pt>
                <c:pt idx="48">
                  <c:v>13290286.948000001</c:v>
                </c:pt>
                <c:pt idx="49">
                  <c:v>14180410.5064</c:v>
                </c:pt>
                <c:pt idx="50">
                  <c:v>13051459.5</c:v>
                </c:pt>
                <c:pt idx="51">
                  <c:v>18784007.879999999</c:v>
                </c:pt>
                <c:pt idx="52">
                  <c:v>15994214.6</c:v>
                </c:pt>
                <c:pt idx="53">
                  <c:v>14196588.4</c:v>
                </c:pt>
                <c:pt idx="54">
                  <c:v>15492570.0744</c:v>
                </c:pt>
                <c:pt idx="55">
                  <c:v>15440653.6708</c:v>
                </c:pt>
                <c:pt idx="56">
                  <c:v>22882391.215799998</c:v>
                </c:pt>
                <c:pt idx="57">
                  <c:v>15820257.57799999</c:v>
                </c:pt>
                <c:pt idx="58">
                  <c:v>12070843.319599999</c:v>
                </c:pt>
                <c:pt idx="59">
                  <c:v>16657046.269200001</c:v>
                </c:pt>
                <c:pt idx="60">
                  <c:v>14407021.27</c:v>
                </c:pt>
                <c:pt idx="61">
                  <c:v>15268119.810000001</c:v>
                </c:pt>
                <c:pt idx="62">
                  <c:v>13897025.225500001</c:v>
                </c:pt>
                <c:pt idx="63">
                  <c:v>19298533.776999999</c:v>
                </c:pt>
                <c:pt idx="64">
                  <c:v>17461585.608199999</c:v>
                </c:pt>
                <c:pt idx="65">
                  <c:v>15390352.970000001</c:v>
                </c:pt>
              </c:numCache>
            </c:numRef>
          </c:yVal>
          <c:smooth val="1"/>
          <c:extLst>
            <c:ext xmlns:c16="http://schemas.microsoft.com/office/drawing/2014/chart" uri="{C3380CC4-5D6E-409C-BE32-E72D297353CC}">
              <c16:uniqueId val="{00000000-D944-45B3-A685-C322EB2FCE71}"/>
            </c:ext>
          </c:extLst>
        </c:ser>
        <c:dLbls>
          <c:showLegendKey val="0"/>
          <c:showVal val="0"/>
          <c:showCatName val="0"/>
          <c:showSerName val="0"/>
          <c:showPercent val="0"/>
          <c:showBubbleSize val="0"/>
        </c:dLbls>
        <c:axId val="679561600"/>
        <c:axId val="679560616"/>
      </c:scatterChart>
      <c:valAx>
        <c:axId val="679561600"/>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560616"/>
        <c:crosses val="autoZero"/>
        <c:crossBetween val="midCat"/>
      </c:valAx>
      <c:valAx>
        <c:axId val="6795606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5616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'Data and Charts'!$A$1</c:f>
          <c:strCache>
            <c:ptCount val="1"/>
            <c:pt idx="0">
              <c:v>Gastrointestinal Relief POS Consumption in CACAM</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5"/>
          <c:order val="0"/>
          <c:tx>
            <c:strRef>
              <c:f>'Data and Charts'!$G$3</c:f>
              <c:strCache>
                <c:ptCount val="1"/>
                <c:pt idx="0">
                  <c:v>2020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'Data and Charts'!$A$4:$A$15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and Charts'!$G$4:$G$15</c:f>
              <c:numCache>
                <c:formatCode>_("$"* #,##0_);_("$"* \(#,##0\);_("$"* "-"??_);_(@_)</c:formatCode>
                <c:ptCount val="12"/>
                <c:pt idx="0">
                  <c:v>14407021.27</c:v>
                </c:pt>
                <c:pt idx="1">
                  <c:v>15268119.810000001</c:v>
                </c:pt>
                <c:pt idx="2">
                  <c:v>13897025.225500001</c:v>
                </c:pt>
                <c:pt idx="3">
                  <c:v>19298533.776999999</c:v>
                </c:pt>
                <c:pt idx="4">
                  <c:v>17461585.608199999</c:v>
                </c:pt>
                <c:pt idx="5">
                  <c:v>15390352.970000001</c:v>
                </c:pt>
                <c:pt idx="6">
                  <c:v>16390536.800000001</c:v>
                </c:pt>
                <c:pt idx="7">
                  <c:v>16454759.35</c:v>
                </c:pt>
                <c:pt idx="8">
                  <c:v>23051349.989999998</c:v>
                </c:pt>
                <c:pt idx="9">
                  <c:v>16479434.880000001</c:v>
                </c:pt>
                <c:pt idx="10">
                  <c:v>13326789.67</c:v>
                </c:pt>
                <c:pt idx="11">
                  <c:v>17362730.550000001</c:v>
                </c:pt>
              </c:numCache>
            </c:numRef>
          </c:val>
          <c:smooth val="0"/>
          <c:extLst>
            <c:ext xmlns:c16="http://schemas.microsoft.com/office/drawing/2014/chart" uri="{C3380CC4-5D6E-409C-BE32-E72D297353CC}">
              <c16:uniqueId val="{00000005-90CC-4332-B9A1-3CB0B1E4031C}"/>
            </c:ext>
          </c:extLst>
        </c:ser>
        <c:ser>
          <c:idx val="4"/>
          <c:order val="1"/>
          <c:tx>
            <c:strRef>
              <c:f>'Data and Charts'!$F$3</c:f>
              <c:strCache>
                <c:ptCount val="1"/>
                <c:pt idx="0">
                  <c:v>2019</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'Data and Charts'!$A$4:$A$15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and Charts'!$F$4:$F$15</c:f>
              <c:numCache>
                <c:formatCode>_("$"* #,##0_);_("$"* \(#,##0\);_("$"* "-"??_);_(@_)</c:formatCode>
                <c:ptCount val="12"/>
                <c:pt idx="0">
                  <c:v>13290286.948000001</c:v>
                </c:pt>
                <c:pt idx="1">
                  <c:v>14180410.5064</c:v>
                </c:pt>
                <c:pt idx="2">
                  <c:v>13051459.5</c:v>
                </c:pt>
                <c:pt idx="3">
                  <c:v>18784007.879999999</c:v>
                </c:pt>
                <c:pt idx="4">
                  <c:v>15994214.6</c:v>
                </c:pt>
                <c:pt idx="5">
                  <c:v>14196588.4</c:v>
                </c:pt>
                <c:pt idx="6">
                  <c:v>15492570.0744</c:v>
                </c:pt>
                <c:pt idx="7">
                  <c:v>15440653.6708</c:v>
                </c:pt>
                <c:pt idx="8">
                  <c:v>22882391.215799998</c:v>
                </c:pt>
                <c:pt idx="9">
                  <c:v>15820257.57799999</c:v>
                </c:pt>
                <c:pt idx="10">
                  <c:v>12070843.319599999</c:v>
                </c:pt>
                <c:pt idx="11">
                  <c:v>16657046.269200001</c:v>
                </c:pt>
              </c:numCache>
            </c:numRef>
          </c:val>
          <c:smooth val="0"/>
          <c:extLst>
            <c:ext xmlns:c16="http://schemas.microsoft.com/office/drawing/2014/chart" uri="{C3380CC4-5D6E-409C-BE32-E72D297353CC}">
              <c16:uniqueId val="{00000004-90CC-4332-B9A1-3CB0B1E4031C}"/>
            </c:ext>
          </c:extLst>
        </c:ser>
        <c:ser>
          <c:idx val="3"/>
          <c:order val="2"/>
          <c:tx>
            <c:strRef>
              <c:f>'Data and Charts'!$E$3</c:f>
              <c:strCache>
                <c:ptCount val="1"/>
                <c:pt idx="0">
                  <c:v>2018</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'Data and Charts'!$A$4:$A$15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and Charts'!$E$4:$E$15</c:f>
              <c:numCache>
                <c:formatCode>_("$"* #,##0_);_("$"* \(#,##0\);_("$"* "-"??_);_(@_)</c:formatCode>
                <c:ptCount val="12"/>
                <c:pt idx="0">
                  <c:v>12251326.460000001</c:v>
                </c:pt>
                <c:pt idx="1">
                  <c:v>13224860.880000001</c:v>
                </c:pt>
                <c:pt idx="2">
                  <c:v>18024159.964600001</c:v>
                </c:pt>
                <c:pt idx="3">
                  <c:v>12312880.468800001</c:v>
                </c:pt>
                <c:pt idx="4">
                  <c:v>15219253.909999991</c:v>
                </c:pt>
                <c:pt idx="5">
                  <c:v>13208457.580600001</c:v>
                </c:pt>
                <c:pt idx="6">
                  <c:v>14472345.380000001</c:v>
                </c:pt>
                <c:pt idx="7">
                  <c:v>14760735.17</c:v>
                </c:pt>
                <c:pt idx="8">
                  <c:v>21248410.579999998</c:v>
                </c:pt>
                <c:pt idx="9">
                  <c:v>15003097.199999999</c:v>
                </c:pt>
                <c:pt idx="10">
                  <c:v>11243818.67</c:v>
                </c:pt>
                <c:pt idx="11">
                  <c:v>16870442.149999999</c:v>
                </c:pt>
              </c:numCache>
            </c:numRef>
          </c:val>
          <c:smooth val="0"/>
          <c:extLst>
            <c:ext xmlns:c16="http://schemas.microsoft.com/office/drawing/2014/chart" uri="{C3380CC4-5D6E-409C-BE32-E72D297353CC}">
              <c16:uniqueId val="{00000003-90CC-4332-B9A1-3CB0B1E4031C}"/>
            </c:ext>
          </c:extLst>
        </c:ser>
        <c:ser>
          <c:idx val="2"/>
          <c:order val="3"/>
          <c:tx>
            <c:strRef>
              <c:f>'Data and Charts'!$D$3</c:f>
              <c:strCache>
                <c:ptCount val="1"/>
                <c:pt idx="0">
                  <c:v>2017</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'Data and Charts'!$A$4:$A$15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and Charts'!$D$4:$D$15</c:f>
              <c:numCache>
                <c:formatCode>_("$"* #,##0_);_("$"* \(#,##0\);_("$"* "-"??_);_(@_)</c:formatCode>
                <c:ptCount val="12"/>
                <c:pt idx="0">
                  <c:v>11405066.4164999</c:v>
                </c:pt>
                <c:pt idx="1">
                  <c:v>12352111.069</c:v>
                </c:pt>
                <c:pt idx="2">
                  <c:v>12842759.773600001</c:v>
                </c:pt>
                <c:pt idx="3">
                  <c:v>16390680.0044</c:v>
                </c:pt>
                <c:pt idx="4">
                  <c:v>14063037.3345</c:v>
                </c:pt>
                <c:pt idx="5">
                  <c:v>12637438.672499999</c:v>
                </c:pt>
                <c:pt idx="6">
                  <c:v>13988093.625</c:v>
                </c:pt>
                <c:pt idx="7">
                  <c:v>13905670.479499999</c:v>
                </c:pt>
                <c:pt idx="8">
                  <c:v>19860760.844000001</c:v>
                </c:pt>
                <c:pt idx="9">
                  <c:v>14047107.8245</c:v>
                </c:pt>
                <c:pt idx="10">
                  <c:v>10512254.438999999</c:v>
                </c:pt>
                <c:pt idx="11">
                  <c:v>16271748.856000001</c:v>
                </c:pt>
              </c:numCache>
            </c:numRef>
          </c:val>
          <c:smooth val="0"/>
          <c:extLst>
            <c:ext xmlns:c16="http://schemas.microsoft.com/office/drawing/2014/chart" uri="{C3380CC4-5D6E-409C-BE32-E72D297353CC}">
              <c16:uniqueId val="{00000002-90CC-4332-B9A1-3CB0B1E4031C}"/>
            </c:ext>
          </c:extLst>
        </c:ser>
        <c:ser>
          <c:idx val="1"/>
          <c:order val="4"/>
          <c:tx>
            <c:strRef>
              <c:f>'Data and Charts'!$C$3</c:f>
              <c:strCache>
                <c:ptCount val="1"/>
                <c:pt idx="0">
                  <c:v>2016</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 and Charts'!$A$4:$A$15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and Charts'!$C$4:$C$15</c:f>
              <c:numCache>
                <c:formatCode>_("$"* #,##0_);_("$"* \(#,##0\);_("$"* "-"??_);_(@_)</c:formatCode>
                <c:ptCount val="12"/>
                <c:pt idx="0">
                  <c:v>10240208.716</c:v>
                </c:pt>
                <c:pt idx="1">
                  <c:v>11542203.2678</c:v>
                </c:pt>
                <c:pt idx="2">
                  <c:v>16313760.279999999</c:v>
                </c:pt>
                <c:pt idx="3">
                  <c:v>11344345.559999999</c:v>
                </c:pt>
                <c:pt idx="4">
                  <c:v>12915075.570800001</c:v>
                </c:pt>
                <c:pt idx="5">
                  <c:v>12040451.2926</c:v>
                </c:pt>
                <c:pt idx="6">
                  <c:v>13459549.532400001</c:v>
                </c:pt>
                <c:pt idx="7">
                  <c:v>13421019.860200001</c:v>
                </c:pt>
                <c:pt idx="8">
                  <c:v>18449013.588599999</c:v>
                </c:pt>
                <c:pt idx="9">
                  <c:v>13246013.804400001</c:v>
                </c:pt>
                <c:pt idx="10">
                  <c:v>10091338.117799999</c:v>
                </c:pt>
                <c:pt idx="11">
                  <c:v>15657532.08</c:v>
                </c:pt>
              </c:numCache>
            </c:numRef>
          </c:val>
          <c:smooth val="0"/>
          <c:extLst>
            <c:ext xmlns:c16="http://schemas.microsoft.com/office/drawing/2014/chart" uri="{C3380CC4-5D6E-409C-BE32-E72D297353CC}">
              <c16:uniqueId val="{00000001-90CC-4332-B9A1-3CB0B1E4031C}"/>
            </c:ext>
          </c:extLst>
        </c:ser>
        <c:ser>
          <c:idx val="0"/>
          <c:order val="5"/>
          <c:tx>
            <c:strRef>
              <c:f>'Data and Charts'!$B$3</c:f>
              <c:strCache>
                <c:ptCount val="1"/>
                <c:pt idx="0">
                  <c:v>2015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 and Charts'!$A$4:$A$15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and Charts'!$B$4:$B$15</c:f>
              <c:numCache>
                <c:formatCode>_("$"* #,##0_);_("$"* \(#,##0\);_("$"* "-"??_);_(@_)</c:formatCode>
                <c:ptCount val="12"/>
                <c:pt idx="0">
                  <c:v>9214266.0165999997</c:v>
                </c:pt>
                <c:pt idx="1">
                  <c:v>10786761.054400004</c:v>
                </c:pt>
                <c:pt idx="2">
                  <c:v>10323989.43114</c:v>
                </c:pt>
                <c:pt idx="3">
                  <c:v>16228957.204600001</c:v>
                </c:pt>
                <c:pt idx="4">
                  <c:v>12282877.765140001</c:v>
                </c:pt>
                <c:pt idx="5">
                  <c:v>11680789.885</c:v>
                </c:pt>
                <c:pt idx="6">
                  <c:v>12559514.013900001</c:v>
                </c:pt>
                <c:pt idx="7">
                  <c:v>12910919.991000008</c:v>
                </c:pt>
                <c:pt idx="8">
                  <c:v>17405678.046</c:v>
                </c:pt>
                <c:pt idx="9">
                  <c:v>12748216.7074</c:v>
                </c:pt>
                <c:pt idx="10">
                  <c:v>9534151.7925000042</c:v>
                </c:pt>
                <c:pt idx="11">
                  <c:v>15306954.838300001</c:v>
                </c:pt>
              </c:numCache>
            </c:numRef>
          </c:val>
          <c:smooth val="0"/>
          <c:extLst>
            <c:ext xmlns:c16="http://schemas.microsoft.com/office/drawing/2014/chart" uri="{C3380CC4-5D6E-409C-BE32-E72D297353CC}">
              <c16:uniqueId val="{00000000-90CC-4332-B9A1-3CB0B1E4031C}"/>
            </c:ext>
          </c:extLst>
        </c:ser>
        <c:dLbls>
          <c:showLegendKey val="0"/>
          <c:showVal val="0"/>
          <c:showCatName val="0"/>
          <c:showSerName val="0"/>
          <c:showPercent val="0"/>
          <c:showBubbleSize val="0"/>
        </c:dLbls>
        <c:marker val="1"/>
        <c:smooth val="0"/>
        <c:axId val="501461696"/>
        <c:axId val="501461040"/>
      </c:lineChart>
      <c:catAx>
        <c:axId val="50146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461040"/>
        <c:crosses val="autoZero"/>
        <c:auto val="1"/>
        <c:lblAlgn val="ctr"/>
        <c:lblOffset val="100"/>
        <c:noMultiLvlLbl val="0"/>
      </c:catAx>
      <c:valAx>
        <c:axId val="50146104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46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553814</xdr:colOff>
      <xdr:row>32</xdr:row>
      <xdr:rowOff>105104</xdr:rowOff>
    </xdr:from>
    <xdr:to>
      <xdr:col>7</xdr:col>
      <xdr:colOff>716018</xdr:colOff>
      <xdr:row>48</xdr:row>
      <xdr:rowOff>13138</xdr:rowOff>
    </xdr:to>
    <xdr:graphicFrame macro="">
      <xdr:nvGraphicFramePr>
        <xdr:cNvPr id="6" name="Chart 5">
          <a:extLst>
            <a:ext uri="{FF2B5EF4-FFF2-40B4-BE49-F238E27FC236}">
              <a16:creationId xmlns:a16="http://schemas.microsoft.com/office/drawing/2014/main" id="{0EF402C6-0FF9-4E72-A0F3-222776AAA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973635</xdr:colOff>
      <xdr:row>5</xdr:row>
      <xdr:rowOff>131978</xdr:rowOff>
    </xdr:from>
    <xdr:to>
      <xdr:col>25</xdr:col>
      <xdr:colOff>197069</xdr:colOff>
      <xdr:row>23</xdr:row>
      <xdr:rowOff>140518</xdr:rowOff>
    </xdr:to>
    <xdr:graphicFrame macro="">
      <xdr:nvGraphicFramePr>
        <xdr:cNvPr id="7" name="Chart 6">
          <a:extLst>
            <a:ext uri="{FF2B5EF4-FFF2-40B4-BE49-F238E27FC236}">
              <a16:creationId xmlns:a16="http://schemas.microsoft.com/office/drawing/2014/main" id="{94B536E5-F565-421D-865D-587664CD2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697AB-41F3-4491-9DF8-420E1CD6FC57}">
  <dimension ref="A1:X306"/>
  <sheetViews>
    <sheetView tabSelected="1" zoomScale="115" zoomScaleNormal="115" workbookViewId="0"/>
  </sheetViews>
  <sheetFormatPr defaultRowHeight="15" x14ac:dyDescent="0.25"/>
  <cols>
    <col min="1" max="1" width="5.5703125" customWidth="1"/>
    <col min="2" max="6" width="15.28515625" bestFit="1" customWidth="1"/>
    <col min="7" max="7" width="14.5703125" bestFit="1" customWidth="1"/>
    <col min="8" max="8" width="15.28515625" bestFit="1" customWidth="1"/>
    <col min="9" max="9" width="7.42578125" bestFit="1" customWidth="1"/>
    <col min="10" max="10" width="17" bestFit="1" customWidth="1"/>
    <col min="13" max="25" width="5.28515625" customWidth="1"/>
  </cols>
  <sheetData>
    <row r="1" spans="1:11" x14ac:dyDescent="0.25">
      <c r="A1" s="2" t="s">
        <v>49</v>
      </c>
      <c r="K1" s="18" t="s">
        <v>40</v>
      </c>
    </row>
    <row r="3" spans="1:11" x14ac:dyDescent="0.25">
      <c r="B3" s="3" t="s">
        <v>12</v>
      </c>
      <c r="C3" s="3" t="s">
        <v>13</v>
      </c>
      <c r="D3" s="3" t="s">
        <v>14</v>
      </c>
      <c r="E3" s="3">
        <v>2018</v>
      </c>
      <c r="F3" s="3">
        <v>2019</v>
      </c>
      <c r="G3" s="3">
        <v>2020</v>
      </c>
      <c r="H3" s="3">
        <v>2021</v>
      </c>
    </row>
    <row r="4" spans="1:11" x14ac:dyDescent="0.25">
      <c r="A4" s="2" t="s">
        <v>0</v>
      </c>
      <c r="B4" s="1">
        <v>9214266.0165999997</v>
      </c>
      <c r="C4" s="1">
        <v>10240208.716</v>
      </c>
      <c r="D4" s="1">
        <v>11405066.4164999</v>
      </c>
      <c r="E4" s="1">
        <v>12251326.460000001</v>
      </c>
      <c r="F4" s="1">
        <v>13290286.948000001</v>
      </c>
      <c r="G4" s="1">
        <v>14407021.27</v>
      </c>
      <c r="H4" s="17">
        <v>14853247.380000001</v>
      </c>
    </row>
    <row r="5" spans="1:11" x14ac:dyDescent="0.25">
      <c r="A5" s="2" t="s">
        <v>1</v>
      </c>
      <c r="B5" s="1">
        <v>10786761.054400004</v>
      </c>
      <c r="C5" s="1">
        <v>11542203.2678</v>
      </c>
      <c r="D5" s="1">
        <v>12352111.069</v>
      </c>
      <c r="E5" s="1">
        <v>13224860.880000001</v>
      </c>
      <c r="F5" s="1">
        <v>14180410.5064</v>
      </c>
      <c r="G5" s="1">
        <v>15268119.810000001</v>
      </c>
      <c r="H5" s="1"/>
    </row>
    <row r="6" spans="1:11" x14ac:dyDescent="0.25">
      <c r="A6" s="2" t="s">
        <v>2</v>
      </c>
      <c r="B6" s="1">
        <v>10323989.43114</v>
      </c>
      <c r="C6" s="1">
        <v>16313760.279999999</v>
      </c>
      <c r="D6" s="1">
        <v>12842759.773600001</v>
      </c>
      <c r="E6" s="1">
        <v>18024159.964600001</v>
      </c>
      <c r="F6" s="1">
        <v>13051459.5</v>
      </c>
      <c r="G6" s="1">
        <v>13897025.225500001</v>
      </c>
      <c r="H6" s="1"/>
    </row>
    <row r="7" spans="1:11" x14ac:dyDescent="0.25">
      <c r="A7" s="2" t="s">
        <v>3</v>
      </c>
      <c r="B7" s="1">
        <v>16228957.204600001</v>
      </c>
      <c r="C7" s="1">
        <v>11344345.559999999</v>
      </c>
      <c r="D7" s="1">
        <v>16390680.0044</v>
      </c>
      <c r="E7" s="1">
        <v>12312880.468800001</v>
      </c>
      <c r="F7" s="1">
        <v>18784007.879999999</v>
      </c>
      <c r="G7" s="1">
        <v>19298533.776999999</v>
      </c>
      <c r="H7" s="1"/>
    </row>
    <row r="8" spans="1:11" x14ac:dyDescent="0.25">
      <c r="A8" s="2" t="s">
        <v>4</v>
      </c>
      <c r="B8" s="1">
        <v>12282877.765140001</v>
      </c>
      <c r="C8" s="1">
        <v>12915075.570800001</v>
      </c>
      <c r="D8" s="1">
        <v>14063037.3345</v>
      </c>
      <c r="E8" s="1">
        <v>15219253.909999991</v>
      </c>
      <c r="F8" s="1">
        <v>15994214.6</v>
      </c>
      <c r="G8" s="1">
        <v>17461585.608199999</v>
      </c>
      <c r="H8" s="1"/>
    </row>
    <row r="9" spans="1:11" x14ac:dyDescent="0.25">
      <c r="A9" s="2" t="s">
        <v>5</v>
      </c>
      <c r="B9" s="1">
        <v>11680789.885</v>
      </c>
      <c r="C9" s="1">
        <v>12040451.2926</v>
      </c>
      <c r="D9" s="1">
        <v>12637438.672499999</v>
      </c>
      <c r="E9" s="1">
        <v>13208457.580600001</v>
      </c>
      <c r="F9" s="1">
        <v>14196588.4</v>
      </c>
      <c r="G9" s="1">
        <v>15390352.970000001</v>
      </c>
      <c r="H9" s="1"/>
    </row>
    <row r="10" spans="1:11" x14ac:dyDescent="0.25">
      <c r="A10" s="2" t="s">
        <v>6</v>
      </c>
      <c r="B10" s="1">
        <v>12559514.013900001</v>
      </c>
      <c r="C10" s="1">
        <v>13459549.532400001</v>
      </c>
      <c r="D10" s="1">
        <v>13988093.625</v>
      </c>
      <c r="E10" s="1">
        <v>14472345.380000001</v>
      </c>
      <c r="F10" s="1">
        <v>15492570.0744</v>
      </c>
      <c r="G10" s="17">
        <v>16390536.800000001</v>
      </c>
      <c r="H10" s="1"/>
      <c r="I10" s="16"/>
    </row>
    <row r="11" spans="1:11" x14ac:dyDescent="0.25">
      <c r="A11" s="2" t="s">
        <v>7</v>
      </c>
      <c r="B11" s="1">
        <v>12910919.991000008</v>
      </c>
      <c r="C11" s="1">
        <v>13421019.860200001</v>
      </c>
      <c r="D11" s="1">
        <v>13905670.479499999</v>
      </c>
      <c r="E11" s="1">
        <v>14760735.17</v>
      </c>
      <c r="F11" s="1">
        <v>15440653.6708</v>
      </c>
      <c r="G11" s="17">
        <v>16454759.35</v>
      </c>
      <c r="H11" s="1"/>
      <c r="I11" s="16"/>
    </row>
    <row r="12" spans="1:11" x14ac:dyDescent="0.25">
      <c r="A12" s="2" t="s">
        <v>8</v>
      </c>
      <c r="B12" s="1">
        <v>17405678.046</v>
      </c>
      <c r="C12" s="1">
        <v>18449013.588599999</v>
      </c>
      <c r="D12" s="1">
        <v>19860760.844000001</v>
      </c>
      <c r="E12" s="1">
        <v>21248410.579999998</v>
      </c>
      <c r="F12" s="1">
        <v>22882391.215799998</v>
      </c>
      <c r="G12" s="17">
        <v>23051349.989999998</v>
      </c>
      <c r="H12" s="1"/>
      <c r="I12" s="16"/>
    </row>
    <row r="13" spans="1:11" x14ac:dyDescent="0.25">
      <c r="A13" s="2" t="s">
        <v>9</v>
      </c>
      <c r="B13" s="1">
        <v>12748216.7074</v>
      </c>
      <c r="C13" s="1">
        <v>13246013.804400001</v>
      </c>
      <c r="D13" s="1">
        <v>14047107.8245</v>
      </c>
      <c r="E13" s="1">
        <v>15003097.199999999</v>
      </c>
      <c r="F13" s="1">
        <v>15820257.57799999</v>
      </c>
      <c r="G13" s="17">
        <v>16479434.880000001</v>
      </c>
      <c r="H13" s="1"/>
      <c r="I13" s="16"/>
    </row>
    <row r="14" spans="1:11" x14ac:dyDescent="0.25">
      <c r="A14" s="2" t="s">
        <v>10</v>
      </c>
      <c r="B14" s="1">
        <v>9534151.7925000042</v>
      </c>
      <c r="C14" s="1">
        <v>10091338.117799999</v>
      </c>
      <c r="D14" s="1">
        <v>10512254.438999999</v>
      </c>
      <c r="E14" s="1">
        <v>11243818.67</v>
      </c>
      <c r="F14" s="1">
        <v>12070843.319599999</v>
      </c>
      <c r="G14" s="17">
        <v>13326789.67</v>
      </c>
      <c r="H14" s="1"/>
      <c r="I14" s="16"/>
    </row>
    <row r="15" spans="1:11" x14ac:dyDescent="0.25">
      <c r="A15" s="2" t="s">
        <v>11</v>
      </c>
      <c r="B15" s="1">
        <v>15306954.838300001</v>
      </c>
      <c r="C15" s="1">
        <v>15657532.08</v>
      </c>
      <c r="D15" s="1">
        <v>16271748.856000001</v>
      </c>
      <c r="E15" s="1">
        <v>16870442.149999999</v>
      </c>
      <c r="F15" s="1">
        <v>16657046.269200001</v>
      </c>
      <c r="G15" s="17">
        <v>17362730.550000001</v>
      </c>
      <c r="H15" s="1"/>
      <c r="I15" s="16"/>
    </row>
    <row r="16" spans="1:11" x14ac:dyDescent="0.25">
      <c r="B16" s="7">
        <f t="shared" ref="B16:G16" si="0">SUM(B4:B15)</f>
        <v>150983076.74598002</v>
      </c>
      <c r="C16" s="7">
        <f t="shared" si="0"/>
        <v>158720511.6706</v>
      </c>
      <c r="D16" s="7">
        <f t="shared" si="0"/>
        <v>168276729.3384999</v>
      </c>
      <c r="E16" s="7">
        <f t="shared" si="0"/>
        <v>177839788.41399997</v>
      </c>
      <c r="F16" s="7">
        <f t="shared" si="0"/>
        <v>187860729.96219996</v>
      </c>
      <c r="G16" s="7">
        <f t="shared" si="0"/>
        <v>198788239.90069997</v>
      </c>
      <c r="I16" s="16"/>
    </row>
    <row r="17" spans="1:24" x14ac:dyDescent="0.25">
      <c r="C17" s="6"/>
      <c r="D17" s="6"/>
      <c r="E17" s="6"/>
      <c r="F17" s="6"/>
      <c r="G17" s="6"/>
    </row>
    <row r="18" spans="1:24" x14ac:dyDescent="0.25">
      <c r="J18" s="6"/>
    </row>
    <row r="19" spans="1:24" x14ac:dyDescent="0.25">
      <c r="A19" s="2"/>
      <c r="B19" s="4"/>
      <c r="C19" s="6"/>
      <c r="D19" s="6"/>
      <c r="E19" s="6"/>
      <c r="F19" s="6"/>
      <c r="G19" s="6"/>
      <c r="J19" s="6"/>
    </row>
    <row r="20" spans="1:24" x14ac:dyDescent="0.25">
      <c r="A20" s="2"/>
      <c r="B20" s="4"/>
      <c r="C20" s="6"/>
      <c r="D20" s="6"/>
      <c r="E20" s="6"/>
      <c r="F20" s="6"/>
      <c r="G20" s="6"/>
      <c r="J20" s="6"/>
    </row>
    <row r="21" spans="1:24" x14ac:dyDescent="0.25">
      <c r="A21" s="2"/>
      <c r="B21" s="15"/>
      <c r="C21" s="6"/>
      <c r="D21" s="6"/>
      <c r="E21" s="6"/>
      <c r="F21" s="6"/>
      <c r="G21" s="6"/>
      <c r="J21" s="6"/>
    </row>
    <row r="22" spans="1:24" x14ac:dyDescent="0.25">
      <c r="A22" s="2"/>
      <c r="B22" s="15"/>
      <c r="C22" s="6"/>
      <c r="D22" s="6"/>
      <c r="E22" s="6"/>
      <c r="F22" s="6"/>
      <c r="G22" s="6"/>
      <c r="J22" s="6"/>
    </row>
    <row r="23" spans="1:24" x14ac:dyDescent="0.25">
      <c r="A23" s="2"/>
      <c r="B23" s="15"/>
      <c r="C23" s="6"/>
      <c r="D23" s="6"/>
      <c r="E23" s="6"/>
      <c r="F23" s="6"/>
      <c r="G23" s="6"/>
      <c r="J23" s="6"/>
    </row>
    <row r="24" spans="1:24" x14ac:dyDescent="0.25">
      <c r="A24" s="2"/>
      <c r="B24" s="15"/>
      <c r="C24" s="6"/>
      <c r="D24" s="6"/>
      <c r="E24" s="6"/>
      <c r="F24" s="6"/>
      <c r="G24" s="6"/>
      <c r="J24" s="6"/>
    </row>
    <row r="25" spans="1:24" x14ac:dyDescent="0.25">
      <c r="A25" s="2"/>
      <c r="B25" s="15"/>
      <c r="C25" s="6"/>
      <c r="D25" s="6"/>
      <c r="E25" s="6"/>
      <c r="F25" s="6"/>
      <c r="G25" s="6"/>
    </row>
    <row r="26" spans="1:24" x14ac:dyDescent="0.25">
      <c r="A26" s="2"/>
      <c r="B26" s="15"/>
      <c r="C26" s="6"/>
      <c r="D26" s="6"/>
      <c r="E26" s="6"/>
      <c r="F26" s="6"/>
      <c r="G26" s="6"/>
      <c r="K26" s="3"/>
      <c r="L26" s="3"/>
      <c r="M26" s="2"/>
      <c r="N26" s="2"/>
      <c r="O26" s="2"/>
      <c r="P26" s="2"/>
      <c r="Q26" s="2"/>
      <c r="R26" s="2"/>
      <c r="S26" s="2"/>
      <c r="T26" s="2"/>
      <c r="U26" s="2"/>
      <c r="V26" s="2"/>
      <c r="W26" s="2"/>
      <c r="X26" s="2"/>
    </row>
    <row r="27" spans="1:24" x14ac:dyDescent="0.25">
      <c r="A27" s="2"/>
      <c r="B27" s="15"/>
      <c r="C27" s="6"/>
      <c r="D27" s="6"/>
      <c r="E27" s="6"/>
      <c r="F27" s="6"/>
      <c r="G27" s="6"/>
    </row>
    <row r="28" spans="1:24" x14ac:dyDescent="0.25">
      <c r="A28" s="2"/>
      <c r="B28" s="5"/>
      <c r="C28" s="6"/>
      <c r="D28" s="6"/>
      <c r="E28" s="6"/>
      <c r="F28" s="6"/>
      <c r="G28" s="6"/>
    </row>
    <row r="29" spans="1:24" x14ac:dyDescent="0.25">
      <c r="A29" s="2"/>
      <c r="B29" s="5"/>
      <c r="C29" s="6"/>
      <c r="D29" s="6"/>
      <c r="E29" s="6"/>
      <c r="F29" s="6"/>
      <c r="G29" s="6"/>
    </row>
    <row r="30" spans="1:24" x14ac:dyDescent="0.25">
      <c r="A30" s="2"/>
      <c r="B30" s="5"/>
      <c r="C30" s="6"/>
      <c r="D30" s="6"/>
      <c r="E30" s="6"/>
      <c r="F30" s="6"/>
      <c r="G30" s="6"/>
    </row>
    <row r="31" spans="1:24" x14ac:dyDescent="0.25">
      <c r="A31" s="5"/>
      <c r="B31" s="5"/>
      <c r="C31" s="6"/>
      <c r="D31" s="6"/>
      <c r="E31" s="6"/>
      <c r="F31" s="6"/>
      <c r="G31" s="6"/>
    </row>
    <row r="32" spans="1:24" x14ac:dyDescent="0.25">
      <c r="A32" s="5"/>
      <c r="B32" s="5"/>
      <c r="C32" s="5"/>
      <c r="G32" s="5"/>
      <c r="I32" s="2" t="s">
        <v>15</v>
      </c>
      <c r="J32" s="2" t="s">
        <v>16</v>
      </c>
    </row>
    <row r="33" spans="1:10" x14ac:dyDescent="0.25">
      <c r="A33" s="5"/>
      <c r="B33" s="5"/>
      <c r="C33" s="5"/>
      <c r="G33" s="5"/>
      <c r="I33" s="8">
        <v>42005</v>
      </c>
      <c r="J33" s="4">
        <f t="shared" ref="J33:J44" si="1">B4</f>
        <v>9214266.0165999997</v>
      </c>
    </row>
    <row r="34" spans="1:10" x14ac:dyDescent="0.25">
      <c r="A34" s="5"/>
      <c r="B34" s="5"/>
      <c r="C34" s="5"/>
      <c r="G34" s="5"/>
      <c r="I34" s="8">
        <v>42036</v>
      </c>
      <c r="J34" s="4">
        <f t="shared" si="1"/>
        <v>10786761.054400004</v>
      </c>
    </row>
    <row r="35" spans="1:10" x14ac:dyDescent="0.25">
      <c r="C35" s="5"/>
      <c r="G35" s="5"/>
      <c r="I35" s="8">
        <v>42064</v>
      </c>
      <c r="J35" s="4">
        <f t="shared" si="1"/>
        <v>10323989.43114</v>
      </c>
    </row>
    <row r="36" spans="1:10" x14ac:dyDescent="0.25">
      <c r="I36" s="8">
        <v>42095</v>
      </c>
      <c r="J36" s="4">
        <f t="shared" si="1"/>
        <v>16228957.204600001</v>
      </c>
    </row>
    <row r="37" spans="1:10" x14ac:dyDescent="0.25">
      <c r="I37" s="8">
        <v>42125</v>
      </c>
      <c r="J37" s="4">
        <f t="shared" si="1"/>
        <v>12282877.765140001</v>
      </c>
    </row>
    <row r="38" spans="1:10" x14ac:dyDescent="0.25">
      <c r="I38" s="8">
        <v>42156</v>
      </c>
      <c r="J38" s="4">
        <f t="shared" si="1"/>
        <v>11680789.885</v>
      </c>
    </row>
    <row r="39" spans="1:10" x14ac:dyDescent="0.25">
      <c r="I39" s="8">
        <v>42186</v>
      </c>
      <c r="J39" s="4">
        <f t="shared" si="1"/>
        <v>12559514.013900001</v>
      </c>
    </row>
    <row r="40" spans="1:10" x14ac:dyDescent="0.25">
      <c r="I40" s="8">
        <v>42217</v>
      </c>
      <c r="J40" s="4">
        <f t="shared" si="1"/>
        <v>12910919.991000008</v>
      </c>
    </row>
    <row r="41" spans="1:10" x14ac:dyDescent="0.25">
      <c r="I41" s="8">
        <v>42248</v>
      </c>
      <c r="J41" s="4">
        <f t="shared" si="1"/>
        <v>17405678.046</v>
      </c>
    </row>
    <row r="42" spans="1:10" x14ac:dyDescent="0.25">
      <c r="I42" s="8">
        <v>42278</v>
      </c>
      <c r="J42" s="4">
        <f t="shared" si="1"/>
        <v>12748216.7074</v>
      </c>
    </row>
    <row r="43" spans="1:10" x14ac:dyDescent="0.25">
      <c r="I43" s="8">
        <v>42309</v>
      </c>
      <c r="J43" s="4">
        <f t="shared" si="1"/>
        <v>9534151.7925000042</v>
      </c>
    </row>
    <row r="44" spans="1:10" x14ac:dyDescent="0.25">
      <c r="I44" s="8">
        <v>42339</v>
      </c>
      <c r="J44" s="4">
        <f t="shared" si="1"/>
        <v>15306954.838300001</v>
      </c>
    </row>
    <row r="45" spans="1:10" x14ac:dyDescent="0.25">
      <c r="I45" s="8">
        <v>42370</v>
      </c>
      <c r="J45" s="4">
        <f t="shared" ref="J45:J56" si="2">C4</f>
        <v>10240208.716</v>
      </c>
    </row>
    <row r="46" spans="1:10" x14ac:dyDescent="0.25">
      <c r="I46" s="8">
        <v>42401</v>
      </c>
      <c r="J46" s="4">
        <f t="shared" si="2"/>
        <v>11542203.2678</v>
      </c>
    </row>
    <row r="47" spans="1:10" x14ac:dyDescent="0.25">
      <c r="I47" s="8">
        <v>42430</v>
      </c>
      <c r="J47" s="4">
        <f t="shared" si="2"/>
        <v>16313760.279999999</v>
      </c>
    </row>
    <row r="48" spans="1:10" x14ac:dyDescent="0.25">
      <c r="I48" s="8">
        <v>42461</v>
      </c>
      <c r="J48" s="4">
        <f t="shared" si="2"/>
        <v>11344345.559999999</v>
      </c>
    </row>
    <row r="49" spans="9:10" x14ac:dyDescent="0.25">
      <c r="I49" s="8">
        <v>42491</v>
      </c>
      <c r="J49" s="4">
        <f t="shared" si="2"/>
        <v>12915075.570800001</v>
      </c>
    </row>
    <row r="50" spans="9:10" x14ac:dyDescent="0.25">
      <c r="I50" s="8">
        <v>42522</v>
      </c>
      <c r="J50" s="4">
        <f t="shared" si="2"/>
        <v>12040451.2926</v>
      </c>
    </row>
    <row r="51" spans="9:10" x14ac:dyDescent="0.25">
      <c r="I51" s="8">
        <v>42552</v>
      </c>
      <c r="J51" s="4">
        <f t="shared" si="2"/>
        <v>13459549.532400001</v>
      </c>
    </row>
    <row r="52" spans="9:10" x14ac:dyDescent="0.25">
      <c r="I52" s="8">
        <v>42583</v>
      </c>
      <c r="J52" s="4">
        <f t="shared" si="2"/>
        <v>13421019.860200001</v>
      </c>
    </row>
    <row r="53" spans="9:10" x14ac:dyDescent="0.25">
      <c r="I53" s="8">
        <v>42614</v>
      </c>
      <c r="J53" s="4">
        <f t="shared" si="2"/>
        <v>18449013.588599999</v>
      </c>
    </row>
    <row r="54" spans="9:10" x14ac:dyDescent="0.25">
      <c r="I54" s="8">
        <v>42644</v>
      </c>
      <c r="J54" s="4">
        <f t="shared" si="2"/>
        <v>13246013.804400001</v>
      </c>
    </row>
    <row r="55" spans="9:10" x14ac:dyDescent="0.25">
      <c r="I55" s="8">
        <v>42675</v>
      </c>
      <c r="J55" s="4">
        <f t="shared" si="2"/>
        <v>10091338.117799999</v>
      </c>
    </row>
    <row r="56" spans="9:10" x14ac:dyDescent="0.25">
      <c r="I56" s="8">
        <v>42705</v>
      </c>
      <c r="J56" s="4">
        <f t="shared" si="2"/>
        <v>15657532.08</v>
      </c>
    </row>
    <row r="57" spans="9:10" x14ac:dyDescent="0.25">
      <c r="I57" s="8">
        <v>42736</v>
      </c>
      <c r="J57" s="4">
        <f t="shared" ref="J57:J68" si="3">D4</f>
        <v>11405066.4164999</v>
      </c>
    </row>
    <row r="58" spans="9:10" x14ac:dyDescent="0.25">
      <c r="I58" s="8">
        <v>42767</v>
      </c>
      <c r="J58" s="4">
        <f t="shared" si="3"/>
        <v>12352111.069</v>
      </c>
    </row>
    <row r="59" spans="9:10" x14ac:dyDescent="0.25">
      <c r="I59" s="8">
        <v>42795</v>
      </c>
      <c r="J59" s="4">
        <f t="shared" si="3"/>
        <v>12842759.773600001</v>
      </c>
    </row>
    <row r="60" spans="9:10" x14ac:dyDescent="0.25">
      <c r="I60" s="8">
        <v>42826</v>
      </c>
      <c r="J60" s="4">
        <f t="shared" si="3"/>
        <v>16390680.0044</v>
      </c>
    </row>
    <row r="61" spans="9:10" x14ac:dyDescent="0.25">
      <c r="I61" s="8">
        <v>42856</v>
      </c>
      <c r="J61" s="4">
        <f t="shared" si="3"/>
        <v>14063037.3345</v>
      </c>
    </row>
    <row r="62" spans="9:10" x14ac:dyDescent="0.25">
      <c r="I62" s="8">
        <v>42887</v>
      </c>
      <c r="J62" s="4">
        <f t="shared" si="3"/>
        <v>12637438.672499999</v>
      </c>
    </row>
    <row r="63" spans="9:10" x14ac:dyDescent="0.25">
      <c r="I63" s="8">
        <v>42917</v>
      </c>
      <c r="J63" s="4">
        <f t="shared" si="3"/>
        <v>13988093.625</v>
      </c>
    </row>
    <row r="64" spans="9:10" x14ac:dyDescent="0.25">
      <c r="I64" s="8">
        <v>42948</v>
      </c>
      <c r="J64" s="4">
        <f t="shared" si="3"/>
        <v>13905670.479499999</v>
      </c>
    </row>
    <row r="65" spans="9:10" x14ac:dyDescent="0.25">
      <c r="I65" s="8">
        <v>42979</v>
      </c>
      <c r="J65" s="4">
        <f t="shared" si="3"/>
        <v>19860760.844000001</v>
      </c>
    </row>
    <row r="66" spans="9:10" x14ac:dyDescent="0.25">
      <c r="I66" s="8">
        <v>43009</v>
      </c>
      <c r="J66" s="4">
        <f t="shared" si="3"/>
        <v>14047107.8245</v>
      </c>
    </row>
    <row r="67" spans="9:10" x14ac:dyDescent="0.25">
      <c r="I67" s="8">
        <v>43040</v>
      </c>
      <c r="J67" s="4">
        <f t="shared" si="3"/>
        <v>10512254.438999999</v>
      </c>
    </row>
    <row r="68" spans="9:10" x14ac:dyDescent="0.25">
      <c r="I68" s="8">
        <v>43070</v>
      </c>
      <c r="J68" s="4">
        <f t="shared" si="3"/>
        <v>16271748.856000001</v>
      </c>
    </row>
    <row r="69" spans="9:10" x14ac:dyDescent="0.25">
      <c r="I69" s="8">
        <v>43101</v>
      </c>
      <c r="J69" s="4">
        <f t="shared" ref="J69:J80" si="4">E4</f>
        <v>12251326.460000001</v>
      </c>
    </row>
    <row r="70" spans="9:10" x14ac:dyDescent="0.25">
      <c r="I70" s="8">
        <v>43132</v>
      </c>
      <c r="J70" s="4">
        <f t="shared" si="4"/>
        <v>13224860.880000001</v>
      </c>
    </row>
    <row r="71" spans="9:10" x14ac:dyDescent="0.25">
      <c r="I71" s="8">
        <v>43160</v>
      </c>
      <c r="J71" s="4">
        <f t="shared" si="4"/>
        <v>18024159.964600001</v>
      </c>
    </row>
    <row r="72" spans="9:10" x14ac:dyDescent="0.25">
      <c r="I72" s="8">
        <v>43191</v>
      </c>
      <c r="J72" s="4">
        <f t="shared" si="4"/>
        <v>12312880.468800001</v>
      </c>
    </row>
    <row r="73" spans="9:10" x14ac:dyDescent="0.25">
      <c r="I73" s="8">
        <v>43221</v>
      </c>
      <c r="J73" s="4">
        <f t="shared" si="4"/>
        <v>15219253.909999991</v>
      </c>
    </row>
    <row r="74" spans="9:10" x14ac:dyDescent="0.25">
      <c r="I74" s="8">
        <v>43252</v>
      </c>
      <c r="J74" s="4">
        <f t="shared" si="4"/>
        <v>13208457.580600001</v>
      </c>
    </row>
    <row r="75" spans="9:10" x14ac:dyDescent="0.25">
      <c r="I75" s="8">
        <v>43282</v>
      </c>
      <c r="J75" s="4">
        <f t="shared" si="4"/>
        <v>14472345.380000001</v>
      </c>
    </row>
    <row r="76" spans="9:10" x14ac:dyDescent="0.25">
      <c r="I76" s="8">
        <v>43313</v>
      </c>
      <c r="J76" s="4">
        <f t="shared" si="4"/>
        <v>14760735.17</v>
      </c>
    </row>
    <row r="77" spans="9:10" x14ac:dyDescent="0.25">
      <c r="I77" s="8">
        <v>43344</v>
      </c>
      <c r="J77" s="4">
        <f t="shared" si="4"/>
        <v>21248410.579999998</v>
      </c>
    </row>
    <row r="78" spans="9:10" x14ac:dyDescent="0.25">
      <c r="I78" s="8">
        <v>43374</v>
      </c>
      <c r="J78" s="4">
        <f t="shared" si="4"/>
        <v>15003097.199999999</v>
      </c>
    </row>
    <row r="79" spans="9:10" x14ac:dyDescent="0.25">
      <c r="I79" s="8">
        <v>43405</v>
      </c>
      <c r="J79" s="4">
        <f t="shared" si="4"/>
        <v>11243818.67</v>
      </c>
    </row>
    <row r="80" spans="9:10" x14ac:dyDescent="0.25">
      <c r="I80" s="8">
        <v>43435</v>
      </c>
      <c r="J80" s="4">
        <f t="shared" si="4"/>
        <v>16870442.149999999</v>
      </c>
    </row>
    <row r="81" spans="1:10" x14ac:dyDescent="0.25">
      <c r="I81" s="8">
        <v>43466</v>
      </c>
      <c r="J81" s="4">
        <f t="shared" ref="J81:J92" si="5">F4</f>
        <v>13290286.948000001</v>
      </c>
    </row>
    <row r="82" spans="1:10" x14ac:dyDescent="0.25">
      <c r="I82" s="8">
        <v>43497</v>
      </c>
      <c r="J82" s="4">
        <f t="shared" si="5"/>
        <v>14180410.5064</v>
      </c>
    </row>
    <row r="83" spans="1:10" x14ac:dyDescent="0.25">
      <c r="I83" s="8">
        <v>43525</v>
      </c>
      <c r="J83" s="4">
        <f t="shared" si="5"/>
        <v>13051459.5</v>
      </c>
    </row>
    <row r="84" spans="1:10" x14ac:dyDescent="0.25">
      <c r="I84" s="8">
        <v>43556</v>
      </c>
      <c r="J84" s="4">
        <f t="shared" si="5"/>
        <v>18784007.879999999</v>
      </c>
    </row>
    <row r="85" spans="1:10" x14ac:dyDescent="0.25">
      <c r="I85" s="8">
        <v>43586</v>
      </c>
      <c r="J85" s="4">
        <f t="shared" si="5"/>
        <v>15994214.6</v>
      </c>
    </row>
    <row r="86" spans="1:10" x14ac:dyDescent="0.25">
      <c r="I86" s="8">
        <v>43617</v>
      </c>
      <c r="J86" s="4">
        <f t="shared" si="5"/>
        <v>14196588.4</v>
      </c>
    </row>
    <row r="87" spans="1:10" x14ac:dyDescent="0.25">
      <c r="I87" s="8">
        <v>43647</v>
      </c>
      <c r="J87" s="4">
        <f t="shared" si="5"/>
        <v>15492570.0744</v>
      </c>
    </row>
    <row r="88" spans="1:10" x14ac:dyDescent="0.25">
      <c r="I88" s="8">
        <v>43678</v>
      </c>
      <c r="J88" s="4">
        <f t="shared" si="5"/>
        <v>15440653.6708</v>
      </c>
    </row>
    <row r="89" spans="1:10" x14ac:dyDescent="0.25">
      <c r="A89" s="8"/>
      <c r="I89" s="8">
        <v>43709</v>
      </c>
      <c r="J89" s="4">
        <f t="shared" si="5"/>
        <v>22882391.215799998</v>
      </c>
    </row>
    <row r="90" spans="1:10" x14ac:dyDescent="0.25">
      <c r="A90" s="8"/>
      <c r="I90" s="8">
        <v>43739</v>
      </c>
      <c r="J90" s="4">
        <f t="shared" si="5"/>
        <v>15820257.57799999</v>
      </c>
    </row>
    <row r="91" spans="1:10" x14ac:dyDescent="0.25">
      <c r="A91" s="8"/>
      <c r="I91" s="8">
        <v>43770</v>
      </c>
      <c r="J91" s="4">
        <f t="shared" si="5"/>
        <v>12070843.319599999</v>
      </c>
    </row>
    <row r="92" spans="1:10" x14ac:dyDescent="0.25">
      <c r="A92" s="8"/>
      <c r="I92" s="8">
        <v>43800</v>
      </c>
      <c r="J92" s="4">
        <f t="shared" si="5"/>
        <v>16657046.269200001</v>
      </c>
    </row>
    <row r="93" spans="1:10" x14ac:dyDescent="0.25">
      <c r="A93" s="8"/>
      <c r="I93" s="8">
        <v>43831</v>
      </c>
      <c r="J93" s="4">
        <f t="shared" ref="J93:J98" si="6">G4</f>
        <v>14407021.27</v>
      </c>
    </row>
    <row r="94" spans="1:10" x14ac:dyDescent="0.25">
      <c r="A94" s="8"/>
      <c r="I94" s="8">
        <v>43862</v>
      </c>
      <c r="J94" s="4">
        <f t="shared" si="6"/>
        <v>15268119.810000001</v>
      </c>
    </row>
    <row r="95" spans="1:10" x14ac:dyDescent="0.25">
      <c r="A95" s="8"/>
      <c r="I95" s="8">
        <v>43891</v>
      </c>
      <c r="J95" s="4">
        <f t="shared" si="6"/>
        <v>13897025.225500001</v>
      </c>
    </row>
    <row r="96" spans="1:10" x14ac:dyDescent="0.25">
      <c r="A96" s="8"/>
      <c r="I96" s="8">
        <v>43922</v>
      </c>
      <c r="J96" s="4">
        <f t="shared" si="6"/>
        <v>19298533.776999999</v>
      </c>
    </row>
    <row r="97" spans="1:10" x14ac:dyDescent="0.25">
      <c r="A97" s="8"/>
      <c r="I97" s="8">
        <v>43952</v>
      </c>
      <c r="J97" s="4">
        <f t="shared" si="6"/>
        <v>17461585.608199999</v>
      </c>
    </row>
    <row r="98" spans="1:10" x14ac:dyDescent="0.25">
      <c r="A98" s="8"/>
      <c r="I98" s="8">
        <v>43983</v>
      </c>
      <c r="J98" s="4">
        <f t="shared" si="6"/>
        <v>15390352.970000001</v>
      </c>
    </row>
    <row r="99" spans="1:10" x14ac:dyDescent="0.25">
      <c r="A99" s="8"/>
    </row>
    <row r="100" spans="1:10" x14ac:dyDescent="0.25">
      <c r="A100" s="8"/>
    </row>
    <row r="101" spans="1:10" x14ac:dyDescent="0.25">
      <c r="A101" s="8"/>
    </row>
    <row r="102" spans="1:10" x14ac:dyDescent="0.25">
      <c r="A102" s="8"/>
    </row>
    <row r="103" spans="1:10" x14ac:dyDescent="0.25">
      <c r="A103" s="8"/>
    </row>
    <row r="104" spans="1:10" x14ac:dyDescent="0.25">
      <c r="A104" s="8"/>
    </row>
    <row r="105" spans="1:10" x14ac:dyDescent="0.25">
      <c r="A105" s="8"/>
    </row>
    <row r="106" spans="1:10" x14ac:dyDescent="0.25">
      <c r="A106" s="8"/>
    </row>
    <row r="107" spans="1:10" x14ac:dyDescent="0.25">
      <c r="A107" s="8"/>
    </row>
    <row r="108" spans="1:10" x14ac:dyDescent="0.25">
      <c r="A108" s="8"/>
    </row>
    <row r="109" spans="1:10" x14ac:dyDescent="0.25">
      <c r="A109" s="8"/>
    </row>
    <row r="110" spans="1:10" x14ac:dyDescent="0.25">
      <c r="A110" s="8"/>
    </row>
    <row r="111" spans="1:10" x14ac:dyDescent="0.25">
      <c r="A111" s="8"/>
    </row>
    <row r="112" spans="1:10" x14ac:dyDescent="0.25">
      <c r="A112" s="8"/>
    </row>
    <row r="113" spans="1:1" x14ac:dyDescent="0.25">
      <c r="A113" s="8"/>
    </row>
    <row r="114" spans="1:1" x14ac:dyDescent="0.25">
      <c r="A114" s="8"/>
    </row>
    <row r="115" spans="1:1" x14ac:dyDescent="0.25">
      <c r="A115" s="8"/>
    </row>
    <row r="116" spans="1:1" x14ac:dyDescent="0.25">
      <c r="A116" s="8"/>
    </row>
    <row r="117" spans="1:1" x14ac:dyDescent="0.25">
      <c r="A117" s="8"/>
    </row>
    <row r="118" spans="1:1" x14ac:dyDescent="0.25">
      <c r="A118" s="8"/>
    </row>
    <row r="119" spans="1:1" x14ac:dyDescent="0.25">
      <c r="A119" s="8"/>
    </row>
    <row r="120" spans="1:1" x14ac:dyDescent="0.25">
      <c r="A120" s="8"/>
    </row>
    <row r="121" spans="1:1" x14ac:dyDescent="0.25">
      <c r="A121" s="8"/>
    </row>
    <row r="122" spans="1:1" x14ac:dyDescent="0.25">
      <c r="A122" s="8"/>
    </row>
    <row r="123" spans="1:1" x14ac:dyDescent="0.25">
      <c r="A123" s="8"/>
    </row>
    <row r="124" spans="1:1" x14ac:dyDescent="0.25">
      <c r="A124" s="8"/>
    </row>
    <row r="125" spans="1:1" x14ac:dyDescent="0.25">
      <c r="A125" s="8"/>
    </row>
    <row r="126" spans="1:1" x14ac:dyDescent="0.25">
      <c r="A126" s="8"/>
    </row>
    <row r="127" spans="1:1" x14ac:dyDescent="0.25">
      <c r="A127" s="8"/>
    </row>
    <row r="128" spans="1:1" x14ac:dyDescent="0.25">
      <c r="A128" s="8"/>
    </row>
    <row r="129" spans="1:1" x14ac:dyDescent="0.25">
      <c r="A129" s="8"/>
    </row>
    <row r="130" spans="1:1" x14ac:dyDescent="0.25">
      <c r="A130" s="8"/>
    </row>
    <row r="131" spans="1:1" x14ac:dyDescent="0.25">
      <c r="A131" s="8"/>
    </row>
    <row r="132" spans="1:1" x14ac:dyDescent="0.25">
      <c r="A132" s="8"/>
    </row>
    <row r="133" spans="1:1" x14ac:dyDescent="0.25">
      <c r="A133" s="8"/>
    </row>
    <row r="134" spans="1:1" x14ac:dyDescent="0.25">
      <c r="A134" s="8"/>
    </row>
    <row r="135" spans="1:1" x14ac:dyDescent="0.25">
      <c r="A135" s="8"/>
    </row>
    <row r="136" spans="1:1" x14ac:dyDescent="0.25">
      <c r="A136" s="8"/>
    </row>
    <row r="137" spans="1:1" x14ac:dyDescent="0.25">
      <c r="A137" s="8"/>
    </row>
    <row r="138" spans="1:1" x14ac:dyDescent="0.25">
      <c r="A138" s="8"/>
    </row>
    <row r="139" spans="1:1" x14ac:dyDescent="0.25">
      <c r="A139" s="8"/>
    </row>
    <row r="140" spans="1:1" x14ac:dyDescent="0.25">
      <c r="A140" s="8"/>
    </row>
    <row r="141" spans="1:1" x14ac:dyDescent="0.25">
      <c r="A141" s="8"/>
    </row>
    <row r="142" spans="1:1" x14ac:dyDescent="0.25">
      <c r="A142" s="8"/>
    </row>
    <row r="143" spans="1:1" x14ac:dyDescent="0.25">
      <c r="A143" s="8"/>
    </row>
    <row r="144" spans="1:1" x14ac:dyDescent="0.25">
      <c r="A144" s="8"/>
    </row>
    <row r="145" spans="1:1" x14ac:dyDescent="0.25">
      <c r="A145" s="8"/>
    </row>
    <row r="146" spans="1:1" x14ac:dyDescent="0.25">
      <c r="A146" s="8"/>
    </row>
    <row r="147" spans="1:1" x14ac:dyDescent="0.25">
      <c r="A147" s="8"/>
    </row>
    <row r="148" spans="1:1" x14ac:dyDescent="0.25">
      <c r="A148" s="8"/>
    </row>
    <row r="149" spans="1:1" x14ac:dyDescent="0.25">
      <c r="A149" s="8"/>
    </row>
    <row r="150" spans="1:1" x14ac:dyDescent="0.25">
      <c r="A150" s="8"/>
    </row>
    <row r="151" spans="1:1" x14ac:dyDescent="0.25">
      <c r="A151" s="8"/>
    </row>
    <row r="152" spans="1:1" x14ac:dyDescent="0.25">
      <c r="A152" s="8"/>
    </row>
    <row r="153" spans="1:1" x14ac:dyDescent="0.25">
      <c r="A153" s="8"/>
    </row>
    <row r="154" spans="1:1" x14ac:dyDescent="0.25">
      <c r="A154" s="8"/>
    </row>
    <row r="155" spans="1:1" x14ac:dyDescent="0.25">
      <c r="A155" s="8"/>
    </row>
    <row r="156" spans="1:1" x14ac:dyDescent="0.25">
      <c r="A156" s="8"/>
    </row>
    <row r="157" spans="1:1" x14ac:dyDescent="0.25">
      <c r="A157" s="8"/>
    </row>
    <row r="158" spans="1:1" x14ac:dyDescent="0.25">
      <c r="A158" s="8"/>
    </row>
    <row r="159" spans="1:1" x14ac:dyDescent="0.25">
      <c r="A159" s="8"/>
    </row>
    <row r="160" spans="1:1" x14ac:dyDescent="0.25">
      <c r="A160" s="8"/>
    </row>
    <row r="161" spans="1:1" x14ac:dyDescent="0.25">
      <c r="A161" s="8"/>
    </row>
    <row r="162" spans="1:1" x14ac:dyDescent="0.25">
      <c r="A162" s="8"/>
    </row>
    <row r="163" spans="1:1" x14ac:dyDescent="0.25">
      <c r="A163" s="8"/>
    </row>
    <row r="164" spans="1:1" x14ac:dyDescent="0.25">
      <c r="A164" s="8"/>
    </row>
    <row r="165" spans="1:1" x14ac:dyDescent="0.25">
      <c r="A165" s="8"/>
    </row>
    <row r="166" spans="1:1" x14ac:dyDescent="0.25">
      <c r="A166" s="8"/>
    </row>
    <row r="167" spans="1:1" x14ac:dyDescent="0.25">
      <c r="A167" s="8"/>
    </row>
    <row r="168" spans="1:1" x14ac:dyDescent="0.25">
      <c r="A168" s="8"/>
    </row>
    <row r="169" spans="1:1" x14ac:dyDescent="0.25">
      <c r="A169" s="8"/>
    </row>
    <row r="170" spans="1:1" x14ac:dyDescent="0.25">
      <c r="A170" s="8"/>
    </row>
    <row r="171" spans="1:1" x14ac:dyDescent="0.25">
      <c r="A171" s="8"/>
    </row>
    <row r="172" spans="1:1" x14ac:dyDescent="0.25">
      <c r="A172" s="8"/>
    </row>
    <row r="173" spans="1:1" x14ac:dyDescent="0.25">
      <c r="A173" s="8"/>
    </row>
    <row r="174" spans="1:1" x14ac:dyDescent="0.25">
      <c r="A174" s="8"/>
    </row>
    <row r="175" spans="1:1" x14ac:dyDescent="0.25">
      <c r="A175" s="8"/>
    </row>
    <row r="176" spans="1:1" x14ac:dyDescent="0.25">
      <c r="A176" s="8"/>
    </row>
    <row r="177" spans="1:1" x14ac:dyDescent="0.25">
      <c r="A177" s="8"/>
    </row>
    <row r="178" spans="1:1" x14ac:dyDescent="0.25">
      <c r="A178" s="8"/>
    </row>
    <row r="179" spans="1:1" x14ac:dyDescent="0.25">
      <c r="A179" s="8"/>
    </row>
    <row r="180" spans="1:1" x14ac:dyDescent="0.25">
      <c r="A180" s="8"/>
    </row>
    <row r="181" spans="1:1" x14ac:dyDescent="0.25">
      <c r="A181" s="8"/>
    </row>
    <row r="182" spans="1:1" x14ac:dyDescent="0.25">
      <c r="A182" s="8"/>
    </row>
    <row r="183" spans="1:1" x14ac:dyDescent="0.25">
      <c r="A183" s="8"/>
    </row>
    <row r="184" spans="1:1" x14ac:dyDescent="0.25">
      <c r="A184" s="8"/>
    </row>
    <row r="185" spans="1:1" x14ac:dyDescent="0.25">
      <c r="A185" s="8"/>
    </row>
    <row r="186" spans="1:1" x14ac:dyDescent="0.25">
      <c r="A186" s="8"/>
    </row>
    <row r="187" spans="1:1" x14ac:dyDescent="0.25">
      <c r="A187" s="8"/>
    </row>
    <row r="188" spans="1:1" x14ac:dyDescent="0.25">
      <c r="A188" s="8"/>
    </row>
    <row r="189" spans="1:1" x14ac:dyDescent="0.25">
      <c r="A189" s="8"/>
    </row>
    <row r="190" spans="1:1" x14ac:dyDescent="0.25">
      <c r="A190" s="8"/>
    </row>
    <row r="191" spans="1:1" x14ac:dyDescent="0.25">
      <c r="A191" s="8"/>
    </row>
    <row r="192" spans="1:1" x14ac:dyDescent="0.25">
      <c r="A192" s="8"/>
    </row>
    <row r="193" spans="1:1" x14ac:dyDescent="0.25">
      <c r="A193" s="8"/>
    </row>
    <row r="194" spans="1:1" x14ac:dyDescent="0.25">
      <c r="A194" s="8"/>
    </row>
    <row r="195" spans="1:1" x14ac:dyDescent="0.25">
      <c r="A195" s="8"/>
    </row>
    <row r="196" spans="1:1" x14ac:dyDescent="0.25">
      <c r="A196" s="8"/>
    </row>
    <row r="197" spans="1:1" x14ac:dyDescent="0.25">
      <c r="A197" s="8"/>
    </row>
    <row r="198" spans="1:1" x14ac:dyDescent="0.25">
      <c r="A198" s="8"/>
    </row>
    <row r="199" spans="1:1" x14ac:dyDescent="0.25">
      <c r="A199" s="8"/>
    </row>
    <row r="200" spans="1:1" x14ac:dyDescent="0.25">
      <c r="A200" s="8"/>
    </row>
    <row r="201" spans="1:1" x14ac:dyDescent="0.25">
      <c r="A201" s="8"/>
    </row>
    <row r="202" spans="1:1" x14ac:dyDescent="0.25">
      <c r="A202" s="8"/>
    </row>
    <row r="203" spans="1:1" x14ac:dyDescent="0.25">
      <c r="A203" s="8"/>
    </row>
    <row r="204" spans="1:1" x14ac:dyDescent="0.25">
      <c r="A204" s="8"/>
    </row>
    <row r="205" spans="1:1" x14ac:dyDescent="0.25">
      <c r="A205" s="8"/>
    </row>
    <row r="206" spans="1:1" x14ac:dyDescent="0.25">
      <c r="A206" s="8"/>
    </row>
    <row r="207" spans="1:1" x14ac:dyDescent="0.25">
      <c r="A207" s="8"/>
    </row>
    <row r="208" spans="1:1" x14ac:dyDescent="0.25">
      <c r="A208" s="8"/>
    </row>
    <row r="209" spans="1:1" x14ac:dyDescent="0.25">
      <c r="A209" s="8"/>
    </row>
    <row r="210" spans="1:1" x14ac:dyDescent="0.25">
      <c r="A210" s="8"/>
    </row>
    <row r="211" spans="1:1" x14ac:dyDescent="0.25">
      <c r="A211" s="8"/>
    </row>
    <row r="212" spans="1:1" x14ac:dyDescent="0.25">
      <c r="A212" s="8"/>
    </row>
    <row r="213" spans="1:1" x14ac:dyDescent="0.25">
      <c r="A213" s="8"/>
    </row>
    <row r="214" spans="1:1" x14ac:dyDescent="0.25">
      <c r="A214" s="8"/>
    </row>
    <row r="215" spans="1:1" x14ac:dyDescent="0.25">
      <c r="A215" s="8"/>
    </row>
    <row r="216" spans="1:1" x14ac:dyDescent="0.25">
      <c r="A216" s="8"/>
    </row>
    <row r="217" spans="1:1" x14ac:dyDescent="0.25">
      <c r="A217" s="8"/>
    </row>
    <row r="218" spans="1:1" x14ac:dyDescent="0.25">
      <c r="A218" s="8"/>
    </row>
    <row r="219" spans="1:1" x14ac:dyDescent="0.25">
      <c r="A219" s="8"/>
    </row>
    <row r="220" spans="1:1" x14ac:dyDescent="0.25">
      <c r="A220" s="8"/>
    </row>
    <row r="221" spans="1:1" x14ac:dyDescent="0.25">
      <c r="A221" s="8"/>
    </row>
    <row r="222" spans="1:1" x14ac:dyDescent="0.25">
      <c r="A222" s="8"/>
    </row>
    <row r="223" spans="1:1" x14ac:dyDescent="0.25">
      <c r="A223" s="8"/>
    </row>
    <row r="224" spans="1:1" x14ac:dyDescent="0.25">
      <c r="A224" s="8"/>
    </row>
    <row r="225" spans="1:1" x14ac:dyDescent="0.25">
      <c r="A225" s="8"/>
    </row>
    <row r="226" spans="1:1" x14ac:dyDescent="0.25">
      <c r="A226" s="8"/>
    </row>
    <row r="227" spans="1:1" x14ac:dyDescent="0.25">
      <c r="A227" s="8"/>
    </row>
    <row r="228" spans="1:1" x14ac:dyDescent="0.25">
      <c r="A228" s="8"/>
    </row>
    <row r="229" spans="1:1" x14ac:dyDescent="0.25">
      <c r="A229" s="8"/>
    </row>
    <row r="230" spans="1:1" x14ac:dyDescent="0.25">
      <c r="A230" s="8"/>
    </row>
    <row r="231" spans="1:1" x14ac:dyDescent="0.25">
      <c r="A231" s="8"/>
    </row>
    <row r="232" spans="1:1" x14ac:dyDescent="0.25">
      <c r="A232" s="8"/>
    </row>
    <row r="233" spans="1:1" x14ac:dyDescent="0.25">
      <c r="A233" s="8"/>
    </row>
    <row r="234" spans="1:1" x14ac:dyDescent="0.25">
      <c r="A234" s="8"/>
    </row>
    <row r="235" spans="1:1" x14ac:dyDescent="0.25">
      <c r="A235" s="8"/>
    </row>
    <row r="236" spans="1:1" x14ac:dyDescent="0.25">
      <c r="A236" s="8"/>
    </row>
    <row r="237" spans="1:1" x14ac:dyDescent="0.25">
      <c r="A237" s="8"/>
    </row>
    <row r="238" spans="1:1" x14ac:dyDescent="0.25">
      <c r="A238" s="8"/>
    </row>
    <row r="239" spans="1:1" x14ac:dyDescent="0.25">
      <c r="A239" s="8"/>
    </row>
    <row r="240" spans="1:1" x14ac:dyDescent="0.25">
      <c r="A240" s="8"/>
    </row>
    <row r="241" spans="1:1" x14ac:dyDescent="0.25">
      <c r="A241" s="8"/>
    </row>
    <row r="242" spans="1:1" x14ac:dyDescent="0.25">
      <c r="A242" s="8"/>
    </row>
    <row r="243" spans="1:1" x14ac:dyDescent="0.25">
      <c r="A243" s="8"/>
    </row>
    <row r="244" spans="1:1" x14ac:dyDescent="0.25">
      <c r="A244" s="8"/>
    </row>
    <row r="245" spans="1:1" x14ac:dyDescent="0.25">
      <c r="A245" s="8"/>
    </row>
    <row r="246" spans="1:1" x14ac:dyDescent="0.25">
      <c r="A246" s="8"/>
    </row>
    <row r="247" spans="1:1" x14ac:dyDescent="0.25">
      <c r="A247" s="8"/>
    </row>
    <row r="248" spans="1:1" x14ac:dyDescent="0.25">
      <c r="A248" s="8"/>
    </row>
    <row r="249" spans="1:1" x14ac:dyDescent="0.25">
      <c r="A249" s="8"/>
    </row>
    <row r="250" spans="1:1" x14ac:dyDescent="0.25">
      <c r="A250" s="8"/>
    </row>
    <row r="251" spans="1:1" x14ac:dyDescent="0.25">
      <c r="A251" s="8"/>
    </row>
    <row r="252" spans="1:1" x14ac:dyDescent="0.25">
      <c r="A252" s="8"/>
    </row>
    <row r="253" spans="1:1" x14ac:dyDescent="0.25">
      <c r="A253" s="8"/>
    </row>
    <row r="254" spans="1:1" x14ac:dyDescent="0.25">
      <c r="A254" s="8"/>
    </row>
    <row r="255" spans="1:1" x14ac:dyDescent="0.25">
      <c r="A255" s="8"/>
    </row>
    <row r="256" spans="1:1" x14ac:dyDescent="0.25">
      <c r="A256" s="8"/>
    </row>
    <row r="257" spans="1:1" x14ac:dyDescent="0.25">
      <c r="A257" s="8"/>
    </row>
    <row r="258" spans="1:1" x14ac:dyDescent="0.25">
      <c r="A258" s="8"/>
    </row>
    <row r="259" spans="1:1" x14ac:dyDescent="0.25">
      <c r="A259" s="8"/>
    </row>
    <row r="260" spans="1:1" x14ac:dyDescent="0.25">
      <c r="A260" s="8"/>
    </row>
    <row r="261" spans="1:1" x14ac:dyDescent="0.25">
      <c r="A261" s="8"/>
    </row>
    <row r="262" spans="1:1" x14ac:dyDescent="0.25">
      <c r="A262" s="8"/>
    </row>
    <row r="263" spans="1:1" x14ac:dyDescent="0.25">
      <c r="A263" s="8"/>
    </row>
    <row r="264" spans="1:1" x14ac:dyDescent="0.25">
      <c r="A264" s="8"/>
    </row>
    <row r="265" spans="1:1" x14ac:dyDescent="0.25">
      <c r="A265" s="8"/>
    </row>
    <row r="266" spans="1:1" x14ac:dyDescent="0.25">
      <c r="A266" s="8"/>
    </row>
    <row r="267" spans="1:1" x14ac:dyDescent="0.25">
      <c r="A267" s="8"/>
    </row>
    <row r="268" spans="1:1" x14ac:dyDescent="0.25">
      <c r="A268" s="8"/>
    </row>
    <row r="269" spans="1:1" x14ac:dyDescent="0.25">
      <c r="A269" s="8"/>
    </row>
    <row r="270" spans="1:1" x14ac:dyDescent="0.25">
      <c r="A270" s="8"/>
    </row>
    <row r="271" spans="1:1" x14ac:dyDescent="0.25">
      <c r="A271" s="8"/>
    </row>
    <row r="272" spans="1:1" x14ac:dyDescent="0.25">
      <c r="A272" s="8"/>
    </row>
    <row r="273" spans="1:1" x14ac:dyDescent="0.25">
      <c r="A273" s="8"/>
    </row>
    <row r="274" spans="1:1" x14ac:dyDescent="0.25">
      <c r="A274" s="8"/>
    </row>
    <row r="275" spans="1:1" x14ac:dyDescent="0.25">
      <c r="A275" s="8"/>
    </row>
    <row r="276" spans="1:1" x14ac:dyDescent="0.25">
      <c r="A276" s="8"/>
    </row>
    <row r="277" spans="1:1" x14ac:dyDescent="0.25">
      <c r="A277" s="8"/>
    </row>
    <row r="278" spans="1:1" x14ac:dyDescent="0.25">
      <c r="A278" s="8"/>
    </row>
    <row r="279" spans="1:1" x14ac:dyDescent="0.25">
      <c r="A279" s="8"/>
    </row>
    <row r="280" spans="1:1" x14ac:dyDescent="0.25">
      <c r="A280" s="8"/>
    </row>
    <row r="281" spans="1:1" x14ac:dyDescent="0.25">
      <c r="A281" s="8"/>
    </row>
    <row r="282" spans="1:1" x14ac:dyDescent="0.25">
      <c r="A282" s="8"/>
    </row>
    <row r="283" spans="1:1" x14ac:dyDescent="0.25">
      <c r="A283" s="8"/>
    </row>
    <row r="284" spans="1:1" x14ac:dyDescent="0.25">
      <c r="A284" s="8"/>
    </row>
    <row r="285" spans="1:1" x14ac:dyDescent="0.25">
      <c r="A285" s="8"/>
    </row>
    <row r="286" spans="1:1" x14ac:dyDescent="0.25">
      <c r="A286" s="8"/>
    </row>
    <row r="287" spans="1:1" x14ac:dyDescent="0.25">
      <c r="A287" s="8"/>
    </row>
    <row r="288" spans="1:1" x14ac:dyDescent="0.25">
      <c r="A288" s="8"/>
    </row>
    <row r="289" spans="1:1" x14ac:dyDescent="0.25">
      <c r="A289" s="8"/>
    </row>
    <row r="290" spans="1:1" x14ac:dyDescent="0.25">
      <c r="A290" s="8"/>
    </row>
    <row r="291" spans="1:1" x14ac:dyDescent="0.25">
      <c r="A291" s="8"/>
    </row>
    <row r="292" spans="1:1" x14ac:dyDescent="0.25">
      <c r="A292" s="8"/>
    </row>
    <row r="293" spans="1:1" x14ac:dyDescent="0.25">
      <c r="A293" s="8"/>
    </row>
    <row r="294" spans="1:1" x14ac:dyDescent="0.25">
      <c r="A294" s="8"/>
    </row>
    <row r="295" spans="1:1" x14ac:dyDescent="0.25">
      <c r="A295" s="8"/>
    </row>
    <row r="296" spans="1:1" x14ac:dyDescent="0.25">
      <c r="A296" s="8"/>
    </row>
    <row r="297" spans="1:1" x14ac:dyDescent="0.25">
      <c r="A297" s="8"/>
    </row>
    <row r="298" spans="1:1" x14ac:dyDescent="0.25">
      <c r="A298" s="8"/>
    </row>
    <row r="299" spans="1:1" x14ac:dyDescent="0.25">
      <c r="A299" s="8"/>
    </row>
    <row r="300" spans="1:1" x14ac:dyDescent="0.25">
      <c r="A300" s="8"/>
    </row>
    <row r="301" spans="1:1" x14ac:dyDescent="0.25">
      <c r="A301" s="8"/>
    </row>
    <row r="302" spans="1:1" x14ac:dyDescent="0.25">
      <c r="A302" s="8"/>
    </row>
    <row r="303" spans="1:1" x14ac:dyDescent="0.25">
      <c r="A303" s="8"/>
    </row>
    <row r="304" spans="1:1" x14ac:dyDescent="0.25">
      <c r="A304" s="8"/>
    </row>
    <row r="305" spans="1:1" x14ac:dyDescent="0.25">
      <c r="A305" s="8"/>
    </row>
    <row r="306" spans="1:1" x14ac:dyDescent="0.25">
      <c r="A306" s="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FA830-3FBD-4CA5-8717-117B82280E2A}">
  <dimension ref="A1:T67"/>
  <sheetViews>
    <sheetView zoomScale="190" zoomScaleNormal="190" workbookViewId="0">
      <selection activeCell="O1" sqref="O1:O1048576"/>
    </sheetView>
  </sheetViews>
  <sheetFormatPr defaultRowHeight="15" x14ac:dyDescent="0.25"/>
  <cols>
    <col min="1" max="1" width="7.42578125" style="21" bestFit="1" customWidth="1"/>
    <col min="2" max="2" width="17" bestFit="1" customWidth="1"/>
    <col min="4" max="4" width="3.85546875" bestFit="1" customWidth="1"/>
    <col min="5" max="5" width="4.28515625" bestFit="1" customWidth="1"/>
    <col min="6" max="6" width="4.5703125" bestFit="1" customWidth="1"/>
    <col min="7" max="7" width="4.140625" bestFit="1" customWidth="1"/>
    <col min="8" max="8" width="4.85546875" bestFit="1" customWidth="1"/>
    <col min="9" max="9" width="4" bestFit="1" customWidth="1"/>
    <col min="10" max="10" width="3.42578125" bestFit="1" customWidth="1"/>
    <col min="11" max="11" width="4.42578125" bestFit="1" customWidth="1"/>
    <col min="12" max="12" width="4.28515625" bestFit="1" customWidth="1"/>
    <col min="13" max="13" width="4" bestFit="1" customWidth="1"/>
    <col min="14" max="14" width="4.5703125" bestFit="1" customWidth="1"/>
    <col min="17" max="17" width="4.28515625" bestFit="1" customWidth="1"/>
  </cols>
  <sheetData>
    <row r="1" spans="1:20" x14ac:dyDescent="0.25">
      <c r="A1" s="19" t="s">
        <v>15</v>
      </c>
      <c r="B1" s="2" t="s">
        <v>16</v>
      </c>
      <c r="C1" s="2" t="s">
        <v>17</v>
      </c>
      <c r="D1" s="2" t="s">
        <v>0</v>
      </c>
      <c r="E1" s="2" t="s">
        <v>1</v>
      </c>
      <c r="F1" s="2" t="s">
        <v>2</v>
      </c>
      <c r="G1" s="2" t="s">
        <v>3</v>
      </c>
      <c r="H1" s="2" t="s">
        <v>4</v>
      </c>
      <c r="I1" s="2" t="s">
        <v>5</v>
      </c>
      <c r="J1" s="2" t="s">
        <v>6</v>
      </c>
      <c r="K1" s="2" t="s">
        <v>7</v>
      </c>
      <c r="L1" s="2" t="s">
        <v>8</v>
      </c>
      <c r="M1" s="2" t="s">
        <v>9</v>
      </c>
      <c r="N1" s="2" t="s">
        <v>10</v>
      </c>
      <c r="O1" s="2"/>
      <c r="P1" s="31" t="s">
        <v>48</v>
      </c>
      <c r="Q1" s="31"/>
      <c r="R1" s="31"/>
      <c r="S1" s="31"/>
      <c r="T1" s="31"/>
    </row>
    <row r="2" spans="1:20" x14ac:dyDescent="0.25">
      <c r="A2" s="20">
        <v>42005</v>
      </c>
      <c r="B2" s="1">
        <v>9214266.0165999997</v>
      </c>
      <c r="C2">
        <f>YEAR(A2)</f>
        <v>2015</v>
      </c>
      <c r="D2">
        <v>1</v>
      </c>
      <c r="E2">
        <v>0</v>
      </c>
      <c r="F2">
        <v>0</v>
      </c>
      <c r="G2">
        <v>0</v>
      </c>
      <c r="H2">
        <v>0</v>
      </c>
      <c r="I2">
        <v>0</v>
      </c>
      <c r="J2">
        <v>0</v>
      </c>
      <c r="K2">
        <v>0</v>
      </c>
      <c r="L2">
        <v>0</v>
      </c>
      <c r="M2">
        <v>0</v>
      </c>
      <c r="N2">
        <v>0</v>
      </c>
      <c r="P2" s="31"/>
      <c r="Q2" s="31"/>
      <c r="R2" s="31"/>
      <c r="S2" s="31"/>
      <c r="T2" s="31"/>
    </row>
    <row r="3" spans="1:20" x14ac:dyDescent="0.25">
      <c r="A3" s="20">
        <v>42036</v>
      </c>
      <c r="B3" s="1">
        <v>10786761.054400004</v>
      </c>
      <c r="C3">
        <f t="shared" ref="C3:C66" si="0">YEAR(A3)</f>
        <v>2015</v>
      </c>
      <c r="D3">
        <v>0</v>
      </c>
      <c r="E3">
        <v>1</v>
      </c>
      <c r="F3">
        <v>0</v>
      </c>
      <c r="G3">
        <v>0</v>
      </c>
      <c r="H3">
        <v>0</v>
      </c>
      <c r="I3">
        <v>0</v>
      </c>
      <c r="J3">
        <v>0</v>
      </c>
      <c r="K3">
        <v>0</v>
      </c>
      <c r="L3">
        <v>0</v>
      </c>
      <c r="M3">
        <v>0</v>
      </c>
      <c r="N3">
        <v>0</v>
      </c>
      <c r="P3" s="31"/>
      <c r="Q3" s="31"/>
      <c r="R3" s="31"/>
      <c r="S3" s="31"/>
      <c r="T3" s="31"/>
    </row>
    <row r="4" spans="1:20" x14ac:dyDescent="0.25">
      <c r="A4" s="20">
        <v>42064</v>
      </c>
      <c r="B4" s="1">
        <v>10323989.43114</v>
      </c>
      <c r="C4">
        <f t="shared" si="0"/>
        <v>2015</v>
      </c>
      <c r="D4">
        <v>0</v>
      </c>
      <c r="E4">
        <v>0</v>
      </c>
      <c r="F4">
        <v>1</v>
      </c>
      <c r="G4">
        <v>0</v>
      </c>
      <c r="H4">
        <v>0</v>
      </c>
      <c r="I4">
        <v>0</v>
      </c>
      <c r="J4">
        <v>0</v>
      </c>
      <c r="K4">
        <v>0</v>
      </c>
      <c r="L4">
        <v>0</v>
      </c>
      <c r="M4">
        <v>0</v>
      </c>
      <c r="N4">
        <v>0</v>
      </c>
    </row>
    <row r="5" spans="1:20" ht="15" customHeight="1" x14ac:dyDescent="0.25">
      <c r="A5" s="20">
        <v>42095</v>
      </c>
      <c r="B5" s="1">
        <v>16228957.204600001</v>
      </c>
      <c r="C5">
        <f t="shared" si="0"/>
        <v>2015</v>
      </c>
      <c r="D5">
        <v>0</v>
      </c>
      <c r="E5">
        <v>0</v>
      </c>
      <c r="F5">
        <v>0</v>
      </c>
      <c r="G5">
        <v>1</v>
      </c>
      <c r="H5">
        <v>0</v>
      </c>
      <c r="I5">
        <v>0</v>
      </c>
      <c r="J5">
        <v>0</v>
      </c>
      <c r="K5">
        <v>0</v>
      </c>
      <c r="L5">
        <v>0</v>
      </c>
      <c r="M5">
        <v>0</v>
      </c>
      <c r="N5">
        <v>0</v>
      </c>
      <c r="P5" s="31" t="s">
        <v>46</v>
      </c>
      <c r="Q5" s="31"/>
      <c r="R5" s="31"/>
      <c r="S5" s="31"/>
      <c r="T5" s="31"/>
    </row>
    <row r="6" spans="1:20" x14ac:dyDescent="0.25">
      <c r="A6" s="20">
        <v>42125</v>
      </c>
      <c r="B6" s="1">
        <v>12282877.765140001</v>
      </c>
      <c r="C6">
        <f t="shared" si="0"/>
        <v>2015</v>
      </c>
      <c r="D6">
        <v>0</v>
      </c>
      <c r="E6">
        <v>0</v>
      </c>
      <c r="F6">
        <v>0</v>
      </c>
      <c r="G6">
        <v>0</v>
      </c>
      <c r="H6">
        <v>1</v>
      </c>
      <c r="I6">
        <v>0</v>
      </c>
      <c r="J6">
        <v>0</v>
      </c>
      <c r="K6">
        <v>0</v>
      </c>
      <c r="L6">
        <v>0</v>
      </c>
      <c r="M6">
        <v>0</v>
      </c>
      <c r="N6">
        <v>0</v>
      </c>
      <c r="P6" s="31"/>
      <c r="Q6" s="31"/>
      <c r="R6" s="31"/>
      <c r="S6" s="31"/>
      <c r="T6" s="31"/>
    </row>
    <row r="7" spans="1:20" x14ac:dyDescent="0.25">
      <c r="A7" s="20">
        <v>42156</v>
      </c>
      <c r="B7" s="1">
        <v>11680789.885</v>
      </c>
      <c r="C7">
        <f t="shared" si="0"/>
        <v>2015</v>
      </c>
      <c r="D7">
        <v>0</v>
      </c>
      <c r="E7">
        <v>0</v>
      </c>
      <c r="F7">
        <v>0</v>
      </c>
      <c r="G7">
        <v>0</v>
      </c>
      <c r="H7">
        <v>0</v>
      </c>
      <c r="I7">
        <v>1</v>
      </c>
      <c r="J7">
        <v>0</v>
      </c>
      <c r="K7">
        <v>0</v>
      </c>
      <c r="L7">
        <v>0</v>
      </c>
      <c r="M7">
        <v>0</v>
      </c>
      <c r="N7">
        <v>0</v>
      </c>
      <c r="P7" s="31"/>
      <c r="Q7" s="31"/>
      <c r="R7" s="31"/>
      <c r="S7" s="31"/>
      <c r="T7" s="31"/>
    </row>
    <row r="8" spans="1:20" x14ac:dyDescent="0.25">
      <c r="A8" s="20">
        <v>42186</v>
      </c>
      <c r="B8" s="1">
        <v>12559514.013900001</v>
      </c>
      <c r="C8">
        <f t="shared" si="0"/>
        <v>2015</v>
      </c>
      <c r="D8">
        <v>0</v>
      </c>
      <c r="E8">
        <v>0</v>
      </c>
      <c r="F8">
        <v>0</v>
      </c>
      <c r="G8">
        <v>0</v>
      </c>
      <c r="H8">
        <v>0</v>
      </c>
      <c r="I8">
        <v>0</v>
      </c>
      <c r="J8">
        <v>1</v>
      </c>
      <c r="K8">
        <v>0</v>
      </c>
      <c r="L8">
        <v>0</v>
      </c>
      <c r="M8">
        <v>0</v>
      </c>
      <c r="N8">
        <v>0</v>
      </c>
      <c r="P8" s="31"/>
      <c r="Q8" s="31"/>
      <c r="R8" s="31"/>
      <c r="S8" s="31"/>
      <c r="T8" s="31"/>
    </row>
    <row r="9" spans="1:20" x14ac:dyDescent="0.25">
      <c r="A9" s="20">
        <v>42217</v>
      </c>
      <c r="B9" s="1">
        <v>12910919.991000008</v>
      </c>
      <c r="C9">
        <f t="shared" si="0"/>
        <v>2015</v>
      </c>
      <c r="D9">
        <v>0</v>
      </c>
      <c r="E9">
        <v>0</v>
      </c>
      <c r="F9">
        <v>0</v>
      </c>
      <c r="G9">
        <v>0</v>
      </c>
      <c r="H9">
        <v>0</v>
      </c>
      <c r="I9">
        <v>0</v>
      </c>
      <c r="J9">
        <v>0</v>
      </c>
      <c r="K9">
        <v>1</v>
      </c>
      <c r="L9">
        <v>0</v>
      </c>
      <c r="M9">
        <v>0</v>
      </c>
      <c r="N9">
        <v>0</v>
      </c>
    </row>
    <row r="10" spans="1:20" ht="15" customHeight="1" x14ac:dyDescent="0.25">
      <c r="A10" s="20">
        <v>42248</v>
      </c>
      <c r="B10" s="1">
        <v>17405678.046</v>
      </c>
      <c r="C10">
        <f t="shared" si="0"/>
        <v>2015</v>
      </c>
      <c r="D10">
        <v>0</v>
      </c>
      <c r="E10">
        <v>0</v>
      </c>
      <c r="F10">
        <v>0</v>
      </c>
      <c r="G10">
        <v>0</v>
      </c>
      <c r="H10">
        <v>0</v>
      </c>
      <c r="I10">
        <v>0</v>
      </c>
      <c r="J10">
        <v>0</v>
      </c>
      <c r="K10">
        <v>0</v>
      </c>
      <c r="L10">
        <v>1</v>
      </c>
      <c r="M10">
        <v>0</v>
      </c>
      <c r="N10">
        <v>0</v>
      </c>
      <c r="P10" s="32" t="s">
        <v>47</v>
      </c>
      <c r="Q10" s="32"/>
      <c r="R10" s="32"/>
      <c r="S10" s="32"/>
      <c r="T10" s="32"/>
    </row>
    <row r="11" spans="1:20" x14ac:dyDescent="0.25">
      <c r="A11" s="20">
        <v>42278</v>
      </c>
      <c r="B11" s="1">
        <v>12748216.7074</v>
      </c>
      <c r="C11">
        <f t="shared" si="0"/>
        <v>2015</v>
      </c>
      <c r="D11">
        <v>0</v>
      </c>
      <c r="E11">
        <v>0</v>
      </c>
      <c r="F11">
        <v>0</v>
      </c>
      <c r="G11">
        <v>0</v>
      </c>
      <c r="H11">
        <v>0</v>
      </c>
      <c r="I11">
        <v>0</v>
      </c>
      <c r="J11">
        <v>0</v>
      </c>
      <c r="K11">
        <v>0</v>
      </c>
      <c r="L11">
        <v>0</v>
      </c>
      <c r="M11">
        <v>1</v>
      </c>
      <c r="N11">
        <v>0</v>
      </c>
      <c r="P11" s="32"/>
      <c r="Q11" s="32"/>
      <c r="R11" s="32"/>
      <c r="S11" s="32"/>
      <c r="T11" s="32"/>
    </row>
    <row r="12" spans="1:20" x14ac:dyDescent="0.25">
      <c r="A12" s="20">
        <v>42309</v>
      </c>
      <c r="B12" s="1">
        <v>9534151.7925000042</v>
      </c>
      <c r="C12">
        <f t="shared" si="0"/>
        <v>2015</v>
      </c>
      <c r="D12">
        <v>0</v>
      </c>
      <c r="E12">
        <v>0</v>
      </c>
      <c r="F12">
        <v>0</v>
      </c>
      <c r="G12">
        <v>0</v>
      </c>
      <c r="H12">
        <v>0</v>
      </c>
      <c r="I12">
        <v>0</v>
      </c>
      <c r="J12">
        <v>0</v>
      </c>
      <c r="K12">
        <v>0</v>
      </c>
      <c r="L12">
        <v>0</v>
      </c>
      <c r="M12">
        <v>0</v>
      </c>
      <c r="N12">
        <v>1</v>
      </c>
      <c r="P12" s="32"/>
      <c r="Q12" s="32"/>
      <c r="R12" s="32"/>
      <c r="S12" s="32"/>
      <c r="T12" s="32"/>
    </row>
    <row r="13" spans="1:20" x14ac:dyDescent="0.25">
      <c r="A13" s="20">
        <v>42339</v>
      </c>
      <c r="B13" s="1">
        <v>15306954.838300001</v>
      </c>
      <c r="C13">
        <f t="shared" si="0"/>
        <v>2015</v>
      </c>
      <c r="D13">
        <v>0</v>
      </c>
      <c r="E13">
        <v>0</v>
      </c>
      <c r="F13">
        <v>0</v>
      </c>
      <c r="G13">
        <v>0</v>
      </c>
      <c r="H13">
        <v>0</v>
      </c>
      <c r="I13">
        <v>0</v>
      </c>
      <c r="J13">
        <v>0</v>
      </c>
      <c r="K13">
        <v>0</v>
      </c>
      <c r="L13">
        <v>0</v>
      </c>
      <c r="M13">
        <v>0</v>
      </c>
      <c r="N13">
        <v>0</v>
      </c>
      <c r="P13" s="32"/>
      <c r="Q13" s="32"/>
      <c r="R13" s="32"/>
      <c r="S13" s="32"/>
      <c r="T13" s="32"/>
    </row>
    <row r="14" spans="1:20" x14ac:dyDescent="0.25">
      <c r="A14" s="20">
        <v>42370</v>
      </c>
      <c r="B14" s="1">
        <v>10240208.716</v>
      </c>
      <c r="C14">
        <f t="shared" si="0"/>
        <v>2016</v>
      </c>
      <c r="D14">
        <v>1</v>
      </c>
      <c r="E14">
        <v>0</v>
      </c>
      <c r="F14">
        <v>0</v>
      </c>
      <c r="G14">
        <v>0</v>
      </c>
      <c r="H14">
        <v>0</v>
      </c>
      <c r="I14">
        <v>0</v>
      </c>
      <c r="J14">
        <v>0</v>
      </c>
      <c r="K14">
        <v>0</v>
      </c>
      <c r="L14">
        <v>0</v>
      </c>
      <c r="M14">
        <v>0</v>
      </c>
      <c r="N14">
        <v>0</v>
      </c>
      <c r="P14" s="32"/>
      <c r="Q14" s="32"/>
      <c r="R14" s="32"/>
      <c r="S14" s="32"/>
      <c r="T14" s="32"/>
    </row>
    <row r="15" spans="1:20" x14ac:dyDescent="0.25">
      <c r="A15" s="20">
        <v>42401</v>
      </c>
      <c r="B15" s="1">
        <v>11542203.2678</v>
      </c>
      <c r="C15">
        <f t="shared" si="0"/>
        <v>2016</v>
      </c>
      <c r="D15">
        <v>0</v>
      </c>
      <c r="E15">
        <v>1</v>
      </c>
      <c r="F15">
        <v>0</v>
      </c>
      <c r="G15">
        <v>0</v>
      </c>
      <c r="H15">
        <v>0</v>
      </c>
      <c r="I15">
        <v>0</v>
      </c>
      <c r="J15">
        <v>0</v>
      </c>
      <c r="K15">
        <v>0</v>
      </c>
      <c r="L15">
        <v>0</v>
      </c>
      <c r="M15">
        <v>0</v>
      </c>
      <c r="N15">
        <v>0</v>
      </c>
      <c r="P15" s="32"/>
      <c r="Q15" s="32"/>
      <c r="R15" s="32"/>
      <c r="S15" s="32"/>
      <c r="T15" s="32"/>
    </row>
    <row r="16" spans="1:20" x14ac:dyDescent="0.25">
      <c r="A16" s="20">
        <v>42430</v>
      </c>
      <c r="B16" s="1">
        <v>16313760.279999999</v>
      </c>
      <c r="C16">
        <f t="shared" si="0"/>
        <v>2016</v>
      </c>
      <c r="D16">
        <v>0</v>
      </c>
      <c r="E16">
        <v>0</v>
      </c>
      <c r="F16">
        <v>1</v>
      </c>
      <c r="G16">
        <v>0</v>
      </c>
      <c r="H16">
        <v>0</v>
      </c>
      <c r="I16">
        <v>0</v>
      </c>
      <c r="J16">
        <v>0</v>
      </c>
      <c r="K16">
        <v>0</v>
      </c>
      <c r="L16">
        <v>0</v>
      </c>
      <c r="M16">
        <v>0</v>
      </c>
      <c r="N16">
        <v>0</v>
      </c>
      <c r="P16" s="32"/>
      <c r="Q16" s="32"/>
      <c r="R16" s="32"/>
      <c r="S16" s="32"/>
      <c r="T16" s="32"/>
    </row>
    <row r="17" spans="1:14" x14ac:dyDescent="0.25">
      <c r="A17" s="20">
        <v>42461</v>
      </c>
      <c r="B17" s="1">
        <v>11344345.559999999</v>
      </c>
      <c r="C17">
        <f t="shared" si="0"/>
        <v>2016</v>
      </c>
      <c r="D17">
        <v>0</v>
      </c>
      <c r="E17">
        <v>0</v>
      </c>
      <c r="F17">
        <v>0</v>
      </c>
      <c r="G17">
        <v>1</v>
      </c>
      <c r="H17">
        <v>0</v>
      </c>
      <c r="I17">
        <v>0</v>
      </c>
      <c r="J17">
        <v>0</v>
      </c>
      <c r="K17">
        <v>0</v>
      </c>
      <c r="L17">
        <v>0</v>
      </c>
      <c r="M17">
        <v>0</v>
      </c>
      <c r="N17">
        <v>0</v>
      </c>
    </row>
    <row r="18" spans="1:14" x14ac:dyDescent="0.25">
      <c r="A18" s="20">
        <v>42491</v>
      </c>
      <c r="B18" s="1">
        <v>12915075.570800001</v>
      </c>
      <c r="C18">
        <f t="shared" si="0"/>
        <v>2016</v>
      </c>
      <c r="D18">
        <v>0</v>
      </c>
      <c r="E18">
        <v>0</v>
      </c>
      <c r="F18">
        <v>0</v>
      </c>
      <c r="G18">
        <v>0</v>
      </c>
      <c r="H18">
        <v>1</v>
      </c>
      <c r="I18">
        <v>0</v>
      </c>
      <c r="J18">
        <v>0</v>
      </c>
      <c r="K18">
        <v>0</v>
      </c>
      <c r="L18">
        <v>0</v>
      </c>
      <c r="M18">
        <v>0</v>
      </c>
      <c r="N18">
        <v>0</v>
      </c>
    </row>
    <row r="19" spans="1:14" x14ac:dyDescent="0.25">
      <c r="A19" s="20">
        <v>42522</v>
      </c>
      <c r="B19" s="1">
        <v>12040451.2926</v>
      </c>
      <c r="C19">
        <f t="shared" si="0"/>
        <v>2016</v>
      </c>
      <c r="D19">
        <v>0</v>
      </c>
      <c r="E19">
        <v>0</v>
      </c>
      <c r="F19">
        <v>0</v>
      </c>
      <c r="G19">
        <v>0</v>
      </c>
      <c r="H19">
        <v>0</v>
      </c>
      <c r="I19">
        <v>1</v>
      </c>
      <c r="J19">
        <v>0</v>
      </c>
      <c r="K19">
        <v>0</v>
      </c>
      <c r="L19">
        <v>0</v>
      </c>
      <c r="M19">
        <v>0</v>
      </c>
      <c r="N19">
        <v>0</v>
      </c>
    </row>
    <row r="20" spans="1:14" x14ac:dyDescent="0.25">
      <c r="A20" s="20">
        <v>42552</v>
      </c>
      <c r="B20" s="1">
        <v>13459549.532400001</v>
      </c>
      <c r="C20">
        <f t="shared" si="0"/>
        <v>2016</v>
      </c>
      <c r="D20">
        <v>0</v>
      </c>
      <c r="E20">
        <v>0</v>
      </c>
      <c r="F20">
        <v>0</v>
      </c>
      <c r="G20">
        <v>0</v>
      </c>
      <c r="H20">
        <v>0</v>
      </c>
      <c r="I20">
        <v>0</v>
      </c>
      <c r="J20">
        <v>1</v>
      </c>
      <c r="K20">
        <v>0</v>
      </c>
      <c r="L20">
        <v>0</v>
      </c>
      <c r="M20">
        <v>0</v>
      </c>
      <c r="N20">
        <v>0</v>
      </c>
    </row>
    <row r="21" spans="1:14" x14ac:dyDescent="0.25">
      <c r="A21" s="20">
        <v>42583</v>
      </c>
      <c r="B21" s="1">
        <v>13421019.860200001</v>
      </c>
      <c r="C21">
        <f t="shared" si="0"/>
        <v>2016</v>
      </c>
      <c r="D21">
        <v>0</v>
      </c>
      <c r="E21">
        <v>0</v>
      </c>
      <c r="F21">
        <v>0</v>
      </c>
      <c r="G21">
        <v>0</v>
      </c>
      <c r="H21">
        <v>0</v>
      </c>
      <c r="I21">
        <v>0</v>
      </c>
      <c r="J21">
        <v>0</v>
      </c>
      <c r="K21">
        <v>1</v>
      </c>
      <c r="L21">
        <v>0</v>
      </c>
      <c r="M21">
        <v>0</v>
      </c>
      <c r="N21">
        <v>0</v>
      </c>
    </row>
    <row r="22" spans="1:14" x14ac:dyDescent="0.25">
      <c r="A22" s="20">
        <v>42614</v>
      </c>
      <c r="B22" s="1">
        <v>18449013.588599999</v>
      </c>
      <c r="C22">
        <f t="shared" si="0"/>
        <v>2016</v>
      </c>
      <c r="D22">
        <v>0</v>
      </c>
      <c r="E22">
        <v>0</v>
      </c>
      <c r="F22">
        <v>0</v>
      </c>
      <c r="G22">
        <v>0</v>
      </c>
      <c r="H22">
        <v>0</v>
      </c>
      <c r="I22">
        <v>0</v>
      </c>
      <c r="J22">
        <v>0</v>
      </c>
      <c r="K22">
        <v>0</v>
      </c>
      <c r="L22">
        <v>1</v>
      </c>
      <c r="M22">
        <v>0</v>
      </c>
      <c r="N22">
        <v>0</v>
      </c>
    </row>
    <row r="23" spans="1:14" x14ac:dyDescent="0.25">
      <c r="A23" s="20">
        <v>42644</v>
      </c>
      <c r="B23" s="1">
        <v>13246013.804400001</v>
      </c>
      <c r="C23">
        <f t="shared" si="0"/>
        <v>2016</v>
      </c>
      <c r="D23">
        <v>0</v>
      </c>
      <c r="E23">
        <v>0</v>
      </c>
      <c r="F23">
        <v>0</v>
      </c>
      <c r="G23">
        <v>0</v>
      </c>
      <c r="H23">
        <v>0</v>
      </c>
      <c r="I23">
        <v>0</v>
      </c>
      <c r="J23">
        <v>0</v>
      </c>
      <c r="K23">
        <v>0</v>
      </c>
      <c r="L23">
        <v>0</v>
      </c>
      <c r="M23">
        <v>1</v>
      </c>
      <c r="N23">
        <v>0</v>
      </c>
    </row>
    <row r="24" spans="1:14" x14ac:dyDescent="0.25">
      <c r="A24" s="20">
        <v>42675</v>
      </c>
      <c r="B24" s="1">
        <v>10091338.117799999</v>
      </c>
      <c r="C24">
        <f t="shared" si="0"/>
        <v>2016</v>
      </c>
      <c r="D24">
        <v>0</v>
      </c>
      <c r="E24">
        <v>0</v>
      </c>
      <c r="F24">
        <v>0</v>
      </c>
      <c r="G24">
        <v>0</v>
      </c>
      <c r="H24">
        <v>0</v>
      </c>
      <c r="I24">
        <v>0</v>
      </c>
      <c r="J24">
        <v>0</v>
      </c>
      <c r="K24">
        <v>0</v>
      </c>
      <c r="L24">
        <v>0</v>
      </c>
      <c r="M24">
        <v>0</v>
      </c>
      <c r="N24">
        <v>1</v>
      </c>
    </row>
    <row r="25" spans="1:14" x14ac:dyDescent="0.25">
      <c r="A25" s="20">
        <v>42705</v>
      </c>
      <c r="B25" s="1">
        <v>15657532.08</v>
      </c>
      <c r="C25">
        <f t="shared" si="0"/>
        <v>2016</v>
      </c>
      <c r="D25">
        <v>0</v>
      </c>
      <c r="E25">
        <v>0</v>
      </c>
      <c r="F25">
        <v>0</v>
      </c>
      <c r="G25">
        <v>0</v>
      </c>
      <c r="H25">
        <v>0</v>
      </c>
      <c r="I25">
        <v>0</v>
      </c>
      <c r="J25">
        <v>0</v>
      </c>
      <c r="K25">
        <v>0</v>
      </c>
      <c r="L25">
        <v>0</v>
      </c>
      <c r="M25">
        <v>0</v>
      </c>
      <c r="N25">
        <v>0</v>
      </c>
    </row>
    <row r="26" spans="1:14" x14ac:dyDescent="0.25">
      <c r="A26" s="20">
        <v>42736</v>
      </c>
      <c r="B26" s="1">
        <v>11405066.4164999</v>
      </c>
      <c r="C26">
        <f t="shared" si="0"/>
        <v>2017</v>
      </c>
      <c r="D26">
        <v>1</v>
      </c>
      <c r="E26">
        <v>0</v>
      </c>
      <c r="F26">
        <v>0</v>
      </c>
      <c r="G26">
        <v>0</v>
      </c>
      <c r="H26">
        <v>0</v>
      </c>
      <c r="I26">
        <v>0</v>
      </c>
      <c r="J26">
        <v>0</v>
      </c>
      <c r="K26">
        <v>0</v>
      </c>
      <c r="L26">
        <v>0</v>
      </c>
      <c r="M26">
        <v>0</v>
      </c>
      <c r="N26">
        <v>0</v>
      </c>
    </row>
    <row r="27" spans="1:14" x14ac:dyDescent="0.25">
      <c r="A27" s="20">
        <v>42767</v>
      </c>
      <c r="B27" s="1">
        <v>12352111.069</v>
      </c>
      <c r="C27">
        <f t="shared" si="0"/>
        <v>2017</v>
      </c>
      <c r="D27">
        <v>0</v>
      </c>
      <c r="E27">
        <v>1</v>
      </c>
      <c r="F27">
        <v>0</v>
      </c>
      <c r="G27">
        <v>0</v>
      </c>
      <c r="H27">
        <v>0</v>
      </c>
      <c r="I27">
        <v>0</v>
      </c>
      <c r="J27">
        <v>0</v>
      </c>
      <c r="K27">
        <v>0</v>
      </c>
      <c r="L27">
        <v>0</v>
      </c>
      <c r="M27">
        <v>0</v>
      </c>
      <c r="N27">
        <v>0</v>
      </c>
    </row>
    <row r="28" spans="1:14" x14ac:dyDescent="0.25">
      <c r="A28" s="20">
        <v>42795</v>
      </c>
      <c r="B28" s="1">
        <v>12842759.773600001</v>
      </c>
      <c r="C28">
        <f t="shared" si="0"/>
        <v>2017</v>
      </c>
      <c r="D28">
        <v>0</v>
      </c>
      <c r="E28">
        <v>0</v>
      </c>
      <c r="F28">
        <v>1</v>
      </c>
      <c r="G28">
        <v>0</v>
      </c>
      <c r="H28">
        <v>0</v>
      </c>
      <c r="I28">
        <v>0</v>
      </c>
      <c r="J28">
        <v>0</v>
      </c>
      <c r="K28">
        <v>0</v>
      </c>
      <c r="L28">
        <v>0</v>
      </c>
      <c r="M28">
        <v>0</v>
      </c>
      <c r="N28">
        <v>0</v>
      </c>
    </row>
    <row r="29" spans="1:14" x14ac:dyDescent="0.25">
      <c r="A29" s="20">
        <v>42826</v>
      </c>
      <c r="B29" s="1">
        <v>16390680.0044</v>
      </c>
      <c r="C29">
        <f t="shared" si="0"/>
        <v>2017</v>
      </c>
      <c r="D29">
        <v>0</v>
      </c>
      <c r="E29">
        <v>0</v>
      </c>
      <c r="F29">
        <v>0</v>
      </c>
      <c r="G29">
        <v>1</v>
      </c>
      <c r="H29">
        <v>0</v>
      </c>
      <c r="I29">
        <v>0</v>
      </c>
      <c r="J29">
        <v>0</v>
      </c>
      <c r="K29">
        <v>0</v>
      </c>
      <c r="L29">
        <v>0</v>
      </c>
      <c r="M29">
        <v>0</v>
      </c>
      <c r="N29">
        <v>0</v>
      </c>
    </row>
    <row r="30" spans="1:14" x14ac:dyDescent="0.25">
      <c r="A30" s="20">
        <v>42856</v>
      </c>
      <c r="B30" s="1">
        <v>14063037.3345</v>
      </c>
      <c r="C30">
        <f t="shared" si="0"/>
        <v>2017</v>
      </c>
      <c r="D30">
        <v>0</v>
      </c>
      <c r="E30">
        <v>0</v>
      </c>
      <c r="F30">
        <v>0</v>
      </c>
      <c r="G30">
        <v>0</v>
      </c>
      <c r="H30">
        <v>1</v>
      </c>
      <c r="I30">
        <v>0</v>
      </c>
      <c r="J30">
        <v>0</v>
      </c>
      <c r="K30">
        <v>0</v>
      </c>
      <c r="L30">
        <v>0</v>
      </c>
      <c r="M30">
        <v>0</v>
      </c>
      <c r="N30">
        <v>0</v>
      </c>
    </row>
    <row r="31" spans="1:14" x14ac:dyDescent="0.25">
      <c r="A31" s="20">
        <v>42887</v>
      </c>
      <c r="B31" s="1">
        <v>12637438.672499999</v>
      </c>
      <c r="C31">
        <f t="shared" si="0"/>
        <v>2017</v>
      </c>
      <c r="D31">
        <v>0</v>
      </c>
      <c r="E31">
        <v>0</v>
      </c>
      <c r="F31">
        <v>0</v>
      </c>
      <c r="G31">
        <v>0</v>
      </c>
      <c r="H31">
        <v>0</v>
      </c>
      <c r="I31">
        <v>1</v>
      </c>
      <c r="J31">
        <v>0</v>
      </c>
      <c r="K31">
        <v>0</v>
      </c>
      <c r="L31">
        <v>0</v>
      </c>
      <c r="M31">
        <v>0</v>
      </c>
      <c r="N31">
        <v>0</v>
      </c>
    </row>
    <row r="32" spans="1:14" x14ac:dyDescent="0.25">
      <c r="A32" s="20">
        <v>42917</v>
      </c>
      <c r="B32" s="1">
        <v>13988093.625</v>
      </c>
      <c r="C32">
        <f t="shared" si="0"/>
        <v>2017</v>
      </c>
      <c r="D32">
        <v>0</v>
      </c>
      <c r="E32">
        <v>0</v>
      </c>
      <c r="F32">
        <v>0</v>
      </c>
      <c r="G32">
        <v>0</v>
      </c>
      <c r="H32">
        <v>0</v>
      </c>
      <c r="I32">
        <v>0</v>
      </c>
      <c r="J32">
        <v>1</v>
      </c>
      <c r="K32">
        <v>0</v>
      </c>
      <c r="L32">
        <v>0</v>
      </c>
      <c r="M32">
        <v>0</v>
      </c>
      <c r="N32">
        <v>0</v>
      </c>
    </row>
    <row r="33" spans="1:14" x14ac:dyDescent="0.25">
      <c r="A33" s="20">
        <v>42948</v>
      </c>
      <c r="B33" s="1">
        <v>13905670.479499999</v>
      </c>
      <c r="C33">
        <f t="shared" si="0"/>
        <v>2017</v>
      </c>
      <c r="D33">
        <v>0</v>
      </c>
      <c r="E33">
        <v>0</v>
      </c>
      <c r="F33">
        <v>0</v>
      </c>
      <c r="G33">
        <v>0</v>
      </c>
      <c r="H33">
        <v>0</v>
      </c>
      <c r="I33">
        <v>0</v>
      </c>
      <c r="J33">
        <v>0</v>
      </c>
      <c r="K33">
        <v>1</v>
      </c>
      <c r="L33">
        <v>0</v>
      </c>
      <c r="M33">
        <v>0</v>
      </c>
      <c r="N33">
        <v>0</v>
      </c>
    </row>
    <row r="34" spans="1:14" x14ac:dyDescent="0.25">
      <c r="A34" s="20">
        <v>42979</v>
      </c>
      <c r="B34" s="1">
        <v>19860760.844000001</v>
      </c>
      <c r="C34">
        <f t="shared" si="0"/>
        <v>2017</v>
      </c>
      <c r="D34">
        <v>0</v>
      </c>
      <c r="E34">
        <v>0</v>
      </c>
      <c r="F34">
        <v>0</v>
      </c>
      <c r="G34">
        <v>0</v>
      </c>
      <c r="H34">
        <v>0</v>
      </c>
      <c r="I34">
        <v>0</v>
      </c>
      <c r="J34">
        <v>0</v>
      </c>
      <c r="K34">
        <v>0</v>
      </c>
      <c r="L34">
        <v>1</v>
      </c>
      <c r="M34">
        <v>0</v>
      </c>
      <c r="N34">
        <v>0</v>
      </c>
    </row>
    <row r="35" spans="1:14" x14ac:dyDescent="0.25">
      <c r="A35" s="20">
        <v>43009</v>
      </c>
      <c r="B35" s="1">
        <v>14047107.8245</v>
      </c>
      <c r="C35">
        <f t="shared" si="0"/>
        <v>2017</v>
      </c>
      <c r="D35">
        <v>0</v>
      </c>
      <c r="E35">
        <v>0</v>
      </c>
      <c r="F35">
        <v>0</v>
      </c>
      <c r="G35">
        <v>0</v>
      </c>
      <c r="H35">
        <v>0</v>
      </c>
      <c r="I35">
        <v>0</v>
      </c>
      <c r="J35">
        <v>0</v>
      </c>
      <c r="K35">
        <v>0</v>
      </c>
      <c r="L35">
        <v>0</v>
      </c>
      <c r="M35">
        <v>1</v>
      </c>
      <c r="N35">
        <v>0</v>
      </c>
    </row>
    <row r="36" spans="1:14" x14ac:dyDescent="0.25">
      <c r="A36" s="20">
        <v>43040</v>
      </c>
      <c r="B36" s="1">
        <v>10512254.438999999</v>
      </c>
      <c r="C36">
        <f t="shared" si="0"/>
        <v>2017</v>
      </c>
      <c r="D36">
        <v>0</v>
      </c>
      <c r="E36">
        <v>0</v>
      </c>
      <c r="F36">
        <v>0</v>
      </c>
      <c r="G36">
        <v>0</v>
      </c>
      <c r="H36">
        <v>0</v>
      </c>
      <c r="I36">
        <v>0</v>
      </c>
      <c r="J36">
        <v>0</v>
      </c>
      <c r="K36">
        <v>0</v>
      </c>
      <c r="L36">
        <v>0</v>
      </c>
      <c r="M36">
        <v>0</v>
      </c>
      <c r="N36">
        <v>1</v>
      </c>
    </row>
    <row r="37" spans="1:14" x14ac:dyDescent="0.25">
      <c r="A37" s="20">
        <v>43070</v>
      </c>
      <c r="B37" s="1">
        <v>16271748.856000001</v>
      </c>
      <c r="C37">
        <f t="shared" si="0"/>
        <v>2017</v>
      </c>
      <c r="D37">
        <v>0</v>
      </c>
      <c r="E37">
        <v>0</v>
      </c>
      <c r="F37">
        <v>0</v>
      </c>
      <c r="G37">
        <v>0</v>
      </c>
      <c r="H37">
        <v>0</v>
      </c>
      <c r="I37">
        <v>0</v>
      </c>
      <c r="J37">
        <v>0</v>
      </c>
      <c r="K37">
        <v>0</v>
      </c>
      <c r="L37">
        <v>0</v>
      </c>
      <c r="M37">
        <v>0</v>
      </c>
      <c r="N37">
        <v>0</v>
      </c>
    </row>
    <row r="38" spans="1:14" x14ac:dyDescent="0.25">
      <c r="A38" s="20">
        <v>43101</v>
      </c>
      <c r="B38" s="1">
        <v>12251326.460000001</v>
      </c>
      <c r="C38">
        <f t="shared" si="0"/>
        <v>2018</v>
      </c>
      <c r="D38">
        <v>1</v>
      </c>
      <c r="E38">
        <v>0</v>
      </c>
      <c r="F38">
        <v>0</v>
      </c>
      <c r="G38">
        <v>0</v>
      </c>
      <c r="H38">
        <v>0</v>
      </c>
      <c r="I38">
        <v>0</v>
      </c>
      <c r="J38">
        <v>0</v>
      </c>
      <c r="K38">
        <v>0</v>
      </c>
      <c r="L38">
        <v>0</v>
      </c>
      <c r="M38">
        <v>0</v>
      </c>
      <c r="N38">
        <v>0</v>
      </c>
    </row>
    <row r="39" spans="1:14" x14ac:dyDescent="0.25">
      <c r="A39" s="20">
        <v>43132</v>
      </c>
      <c r="B39" s="1">
        <v>13224860.880000001</v>
      </c>
      <c r="C39">
        <f t="shared" si="0"/>
        <v>2018</v>
      </c>
      <c r="D39">
        <v>0</v>
      </c>
      <c r="E39">
        <v>1</v>
      </c>
      <c r="F39">
        <v>0</v>
      </c>
      <c r="G39">
        <v>0</v>
      </c>
      <c r="H39">
        <v>0</v>
      </c>
      <c r="I39">
        <v>0</v>
      </c>
      <c r="J39">
        <v>0</v>
      </c>
      <c r="K39">
        <v>0</v>
      </c>
      <c r="L39">
        <v>0</v>
      </c>
      <c r="M39">
        <v>0</v>
      </c>
      <c r="N39">
        <v>0</v>
      </c>
    </row>
    <row r="40" spans="1:14" x14ac:dyDescent="0.25">
      <c r="A40" s="20">
        <v>43160</v>
      </c>
      <c r="B40" s="1">
        <v>18024159.964600001</v>
      </c>
      <c r="C40">
        <f t="shared" si="0"/>
        <v>2018</v>
      </c>
      <c r="D40">
        <v>0</v>
      </c>
      <c r="E40">
        <v>0</v>
      </c>
      <c r="F40">
        <v>1</v>
      </c>
      <c r="G40">
        <v>0</v>
      </c>
      <c r="H40">
        <v>0</v>
      </c>
      <c r="I40">
        <v>0</v>
      </c>
      <c r="J40">
        <v>0</v>
      </c>
      <c r="K40">
        <v>0</v>
      </c>
      <c r="L40">
        <v>0</v>
      </c>
      <c r="M40">
        <v>0</v>
      </c>
      <c r="N40">
        <v>0</v>
      </c>
    </row>
    <row r="41" spans="1:14" x14ac:dyDescent="0.25">
      <c r="A41" s="20">
        <v>43191</v>
      </c>
      <c r="B41" s="1">
        <v>12312880.468800001</v>
      </c>
      <c r="C41">
        <f t="shared" si="0"/>
        <v>2018</v>
      </c>
      <c r="D41">
        <v>0</v>
      </c>
      <c r="E41">
        <v>0</v>
      </c>
      <c r="F41">
        <v>0</v>
      </c>
      <c r="G41">
        <v>1</v>
      </c>
      <c r="H41">
        <v>0</v>
      </c>
      <c r="I41">
        <v>0</v>
      </c>
      <c r="J41">
        <v>0</v>
      </c>
      <c r="K41">
        <v>0</v>
      </c>
      <c r="L41">
        <v>0</v>
      </c>
      <c r="M41">
        <v>0</v>
      </c>
      <c r="N41">
        <v>0</v>
      </c>
    </row>
    <row r="42" spans="1:14" x14ac:dyDescent="0.25">
      <c r="A42" s="20">
        <v>43221</v>
      </c>
      <c r="B42" s="1">
        <v>15219253.909999991</v>
      </c>
      <c r="C42">
        <f t="shared" si="0"/>
        <v>2018</v>
      </c>
      <c r="D42">
        <v>0</v>
      </c>
      <c r="E42">
        <v>0</v>
      </c>
      <c r="F42">
        <v>0</v>
      </c>
      <c r="G42">
        <v>0</v>
      </c>
      <c r="H42">
        <v>1</v>
      </c>
      <c r="I42">
        <v>0</v>
      </c>
      <c r="J42">
        <v>0</v>
      </c>
      <c r="K42">
        <v>0</v>
      </c>
      <c r="L42">
        <v>0</v>
      </c>
      <c r="M42">
        <v>0</v>
      </c>
      <c r="N42">
        <v>0</v>
      </c>
    </row>
    <row r="43" spans="1:14" x14ac:dyDescent="0.25">
      <c r="A43" s="20">
        <v>43252</v>
      </c>
      <c r="B43" s="1">
        <v>13208457.580600001</v>
      </c>
      <c r="C43">
        <f t="shared" si="0"/>
        <v>2018</v>
      </c>
      <c r="D43">
        <v>0</v>
      </c>
      <c r="E43">
        <v>0</v>
      </c>
      <c r="F43">
        <v>0</v>
      </c>
      <c r="G43">
        <v>0</v>
      </c>
      <c r="H43">
        <v>0</v>
      </c>
      <c r="I43">
        <v>1</v>
      </c>
      <c r="J43">
        <v>0</v>
      </c>
      <c r="K43">
        <v>0</v>
      </c>
      <c r="L43">
        <v>0</v>
      </c>
      <c r="M43">
        <v>0</v>
      </c>
      <c r="N43">
        <v>0</v>
      </c>
    </row>
    <row r="44" spans="1:14" x14ac:dyDescent="0.25">
      <c r="A44" s="20">
        <v>43282</v>
      </c>
      <c r="B44" s="1">
        <v>14472345.380000001</v>
      </c>
      <c r="C44">
        <f t="shared" si="0"/>
        <v>2018</v>
      </c>
      <c r="D44">
        <v>0</v>
      </c>
      <c r="E44">
        <v>0</v>
      </c>
      <c r="F44">
        <v>0</v>
      </c>
      <c r="G44">
        <v>0</v>
      </c>
      <c r="H44">
        <v>0</v>
      </c>
      <c r="I44">
        <v>0</v>
      </c>
      <c r="J44">
        <v>1</v>
      </c>
      <c r="K44">
        <v>0</v>
      </c>
      <c r="L44">
        <v>0</v>
      </c>
      <c r="M44">
        <v>0</v>
      </c>
      <c r="N44">
        <v>0</v>
      </c>
    </row>
    <row r="45" spans="1:14" x14ac:dyDescent="0.25">
      <c r="A45" s="20">
        <v>43313</v>
      </c>
      <c r="B45" s="1">
        <v>14760735.17</v>
      </c>
      <c r="C45">
        <f t="shared" si="0"/>
        <v>2018</v>
      </c>
      <c r="D45">
        <v>0</v>
      </c>
      <c r="E45">
        <v>0</v>
      </c>
      <c r="F45">
        <v>0</v>
      </c>
      <c r="G45">
        <v>0</v>
      </c>
      <c r="H45">
        <v>0</v>
      </c>
      <c r="I45">
        <v>0</v>
      </c>
      <c r="J45">
        <v>0</v>
      </c>
      <c r="K45">
        <v>1</v>
      </c>
      <c r="L45">
        <v>0</v>
      </c>
      <c r="M45">
        <v>0</v>
      </c>
      <c r="N45">
        <v>0</v>
      </c>
    </row>
    <row r="46" spans="1:14" x14ac:dyDescent="0.25">
      <c r="A46" s="20">
        <v>43344</v>
      </c>
      <c r="B46" s="1">
        <v>21248410.579999998</v>
      </c>
      <c r="C46">
        <f t="shared" si="0"/>
        <v>2018</v>
      </c>
      <c r="D46">
        <v>0</v>
      </c>
      <c r="E46">
        <v>0</v>
      </c>
      <c r="F46">
        <v>0</v>
      </c>
      <c r="G46">
        <v>0</v>
      </c>
      <c r="H46">
        <v>0</v>
      </c>
      <c r="I46">
        <v>0</v>
      </c>
      <c r="J46">
        <v>0</v>
      </c>
      <c r="K46">
        <v>0</v>
      </c>
      <c r="L46">
        <v>1</v>
      </c>
      <c r="M46">
        <v>0</v>
      </c>
      <c r="N46">
        <v>0</v>
      </c>
    </row>
    <row r="47" spans="1:14" x14ac:dyDescent="0.25">
      <c r="A47" s="20">
        <v>43374</v>
      </c>
      <c r="B47" s="1">
        <v>15003097.199999999</v>
      </c>
      <c r="C47">
        <f t="shared" si="0"/>
        <v>2018</v>
      </c>
      <c r="D47">
        <v>0</v>
      </c>
      <c r="E47">
        <v>0</v>
      </c>
      <c r="F47">
        <v>0</v>
      </c>
      <c r="G47">
        <v>0</v>
      </c>
      <c r="H47">
        <v>0</v>
      </c>
      <c r="I47">
        <v>0</v>
      </c>
      <c r="J47">
        <v>0</v>
      </c>
      <c r="K47">
        <v>0</v>
      </c>
      <c r="L47">
        <v>0</v>
      </c>
      <c r="M47">
        <v>1</v>
      </c>
      <c r="N47">
        <v>0</v>
      </c>
    </row>
    <row r="48" spans="1:14" x14ac:dyDescent="0.25">
      <c r="A48" s="20">
        <v>43405</v>
      </c>
      <c r="B48" s="1">
        <v>11243818.67</v>
      </c>
      <c r="C48">
        <f t="shared" si="0"/>
        <v>2018</v>
      </c>
      <c r="D48">
        <v>0</v>
      </c>
      <c r="E48">
        <v>0</v>
      </c>
      <c r="F48">
        <v>0</v>
      </c>
      <c r="G48">
        <v>0</v>
      </c>
      <c r="H48">
        <v>0</v>
      </c>
      <c r="I48">
        <v>0</v>
      </c>
      <c r="J48">
        <v>0</v>
      </c>
      <c r="K48">
        <v>0</v>
      </c>
      <c r="L48">
        <v>0</v>
      </c>
      <c r="M48">
        <v>0</v>
      </c>
      <c r="N48">
        <v>1</v>
      </c>
    </row>
    <row r="49" spans="1:14" x14ac:dyDescent="0.25">
      <c r="A49" s="20">
        <v>43435</v>
      </c>
      <c r="B49" s="1">
        <v>16870442.149999999</v>
      </c>
      <c r="C49">
        <f t="shared" si="0"/>
        <v>2018</v>
      </c>
      <c r="D49">
        <v>0</v>
      </c>
      <c r="E49">
        <v>0</v>
      </c>
      <c r="F49">
        <v>0</v>
      </c>
      <c r="G49">
        <v>0</v>
      </c>
      <c r="H49">
        <v>0</v>
      </c>
      <c r="I49">
        <v>0</v>
      </c>
      <c r="J49">
        <v>0</v>
      </c>
      <c r="K49">
        <v>0</v>
      </c>
      <c r="L49">
        <v>0</v>
      </c>
      <c r="M49">
        <v>0</v>
      </c>
      <c r="N49">
        <v>0</v>
      </c>
    </row>
    <row r="50" spans="1:14" x14ac:dyDescent="0.25">
      <c r="A50" s="20">
        <v>43466</v>
      </c>
      <c r="B50" s="1">
        <v>13290286.948000001</v>
      </c>
      <c r="C50">
        <f t="shared" si="0"/>
        <v>2019</v>
      </c>
      <c r="D50">
        <v>1</v>
      </c>
      <c r="E50">
        <v>0</v>
      </c>
      <c r="F50">
        <v>0</v>
      </c>
      <c r="G50">
        <v>0</v>
      </c>
      <c r="H50">
        <v>0</v>
      </c>
      <c r="I50">
        <v>0</v>
      </c>
      <c r="J50">
        <v>0</v>
      </c>
      <c r="K50">
        <v>0</v>
      </c>
      <c r="L50">
        <v>0</v>
      </c>
      <c r="M50">
        <v>0</v>
      </c>
      <c r="N50">
        <v>0</v>
      </c>
    </row>
    <row r="51" spans="1:14" x14ac:dyDescent="0.25">
      <c r="A51" s="20">
        <v>43497</v>
      </c>
      <c r="B51" s="1">
        <v>14180410.5064</v>
      </c>
      <c r="C51">
        <f t="shared" si="0"/>
        <v>2019</v>
      </c>
      <c r="D51">
        <v>0</v>
      </c>
      <c r="E51">
        <v>1</v>
      </c>
      <c r="F51">
        <v>0</v>
      </c>
      <c r="G51">
        <v>0</v>
      </c>
      <c r="H51">
        <v>0</v>
      </c>
      <c r="I51">
        <v>0</v>
      </c>
      <c r="J51">
        <v>0</v>
      </c>
      <c r="K51">
        <v>0</v>
      </c>
      <c r="L51">
        <v>0</v>
      </c>
      <c r="M51">
        <v>0</v>
      </c>
      <c r="N51">
        <v>0</v>
      </c>
    </row>
    <row r="52" spans="1:14" x14ac:dyDescent="0.25">
      <c r="A52" s="20">
        <v>43525</v>
      </c>
      <c r="B52" s="1">
        <v>13051459.5</v>
      </c>
      <c r="C52">
        <f t="shared" si="0"/>
        <v>2019</v>
      </c>
      <c r="D52">
        <v>0</v>
      </c>
      <c r="E52">
        <v>0</v>
      </c>
      <c r="F52">
        <v>1</v>
      </c>
      <c r="G52">
        <v>0</v>
      </c>
      <c r="H52">
        <v>0</v>
      </c>
      <c r="I52">
        <v>0</v>
      </c>
      <c r="J52">
        <v>0</v>
      </c>
      <c r="K52">
        <v>0</v>
      </c>
      <c r="L52">
        <v>0</v>
      </c>
      <c r="M52">
        <v>0</v>
      </c>
      <c r="N52">
        <v>0</v>
      </c>
    </row>
    <row r="53" spans="1:14" x14ac:dyDescent="0.25">
      <c r="A53" s="20">
        <v>43556</v>
      </c>
      <c r="B53" s="1">
        <v>18784007.879999999</v>
      </c>
      <c r="C53">
        <f t="shared" si="0"/>
        <v>2019</v>
      </c>
      <c r="D53">
        <v>0</v>
      </c>
      <c r="E53">
        <v>0</v>
      </c>
      <c r="F53">
        <v>0</v>
      </c>
      <c r="G53">
        <v>1</v>
      </c>
      <c r="H53">
        <v>0</v>
      </c>
      <c r="I53">
        <v>0</v>
      </c>
      <c r="J53">
        <v>0</v>
      </c>
      <c r="K53">
        <v>0</v>
      </c>
      <c r="L53">
        <v>0</v>
      </c>
      <c r="M53">
        <v>0</v>
      </c>
      <c r="N53">
        <v>0</v>
      </c>
    </row>
    <row r="54" spans="1:14" x14ac:dyDescent="0.25">
      <c r="A54" s="20">
        <v>43586</v>
      </c>
      <c r="B54" s="1">
        <v>15994214.6</v>
      </c>
      <c r="C54">
        <f t="shared" si="0"/>
        <v>2019</v>
      </c>
      <c r="D54">
        <v>0</v>
      </c>
      <c r="E54">
        <v>0</v>
      </c>
      <c r="F54">
        <v>0</v>
      </c>
      <c r="G54">
        <v>0</v>
      </c>
      <c r="H54">
        <v>1</v>
      </c>
      <c r="I54">
        <v>0</v>
      </c>
      <c r="J54">
        <v>0</v>
      </c>
      <c r="K54">
        <v>0</v>
      </c>
      <c r="L54">
        <v>0</v>
      </c>
      <c r="M54">
        <v>0</v>
      </c>
      <c r="N54">
        <v>0</v>
      </c>
    </row>
    <row r="55" spans="1:14" x14ac:dyDescent="0.25">
      <c r="A55" s="20">
        <v>43617</v>
      </c>
      <c r="B55" s="1">
        <v>14196588.4</v>
      </c>
      <c r="C55">
        <f t="shared" si="0"/>
        <v>2019</v>
      </c>
      <c r="D55">
        <v>0</v>
      </c>
      <c r="E55">
        <v>0</v>
      </c>
      <c r="F55">
        <v>0</v>
      </c>
      <c r="G55">
        <v>0</v>
      </c>
      <c r="H55">
        <v>0</v>
      </c>
      <c r="I55">
        <v>1</v>
      </c>
      <c r="J55">
        <v>0</v>
      </c>
      <c r="K55">
        <v>0</v>
      </c>
      <c r="L55">
        <v>0</v>
      </c>
      <c r="M55">
        <v>0</v>
      </c>
      <c r="N55">
        <v>0</v>
      </c>
    </row>
    <row r="56" spans="1:14" x14ac:dyDescent="0.25">
      <c r="A56" s="20">
        <v>43647</v>
      </c>
      <c r="B56" s="1">
        <v>15492570.0744</v>
      </c>
      <c r="C56">
        <f t="shared" si="0"/>
        <v>2019</v>
      </c>
      <c r="D56">
        <v>0</v>
      </c>
      <c r="E56">
        <v>0</v>
      </c>
      <c r="F56">
        <v>0</v>
      </c>
      <c r="G56">
        <v>0</v>
      </c>
      <c r="H56">
        <v>0</v>
      </c>
      <c r="I56">
        <v>0</v>
      </c>
      <c r="J56">
        <v>1</v>
      </c>
      <c r="K56">
        <v>0</v>
      </c>
      <c r="L56">
        <v>0</v>
      </c>
      <c r="M56">
        <v>0</v>
      </c>
      <c r="N56">
        <v>0</v>
      </c>
    </row>
    <row r="57" spans="1:14" x14ac:dyDescent="0.25">
      <c r="A57" s="20">
        <v>43678</v>
      </c>
      <c r="B57" s="1">
        <v>15440653.6708</v>
      </c>
      <c r="C57">
        <f t="shared" si="0"/>
        <v>2019</v>
      </c>
      <c r="D57">
        <v>0</v>
      </c>
      <c r="E57">
        <v>0</v>
      </c>
      <c r="F57">
        <v>0</v>
      </c>
      <c r="G57">
        <v>0</v>
      </c>
      <c r="H57">
        <v>0</v>
      </c>
      <c r="I57">
        <v>0</v>
      </c>
      <c r="J57">
        <v>0</v>
      </c>
      <c r="K57">
        <v>1</v>
      </c>
      <c r="L57">
        <v>0</v>
      </c>
      <c r="M57">
        <v>0</v>
      </c>
      <c r="N57">
        <v>0</v>
      </c>
    </row>
    <row r="58" spans="1:14" x14ac:dyDescent="0.25">
      <c r="A58" s="20">
        <v>43709</v>
      </c>
      <c r="B58" s="1">
        <v>22882391.215799998</v>
      </c>
      <c r="C58">
        <f t="shared" si="0"/>
        <v>2019</v>
      </c>
      <c r="D58">
        <v>0</v>
      </c>
      <c r="E58">
        <v>0</v>
      </c>
      <c r="F58">
        <v>0</v>
      </c>
      <c r="G58">
        <v>0</v>
      </c>
      <c r="H58">
        <v>0</v>
      </c>
      <c r="I58">
        <v>0</v>
      </c>
      <c r="J58">
        <v>0</v>
      </c>
      <c r="K58">
        <v>0</v>
      </c>
      <c r="L58">
        <v>1</v>
      </c>
      <c r="M58">
        <v>0</v>
      </c>
      <c r="N58">
        <v>0</v>
      </c>
    </row>
    <row r="59" spans="1:14" x14ac:dyDescent="0.25">
      <c r="A59" s="20">
        <v>43739</v>
      </c>
      <c r="B59" s="1">
        <v>15820257.57799999</v>
      </c>
      <c r="C59">
        <f t="shared" si="0"/>
        <v>2019</v>
      </c>
      <c r="D59">
        <v>0</v>
      </c>
      <c r="E59">
        <v>0</v>
      </c>
      <c r="F59">
        <v>0</v>
      </c>
      <c r="G59">
        <v>0</v>
      </c>
      <c r="H59">
        <v>0</v>
      </c>
      <c r="I59">
        <v>0</v>
      </c>
      <c r="J59">
        <v>0</v>
      </c>
      <c r="K59">
        <v>0</v>
      </c>
      <c r="L59">
        <v>0</v>
      </c>
      <c r="M59">
        <v>1</v>
      </c>
      <c r="N59">
        <v>0</v>
      </c>
    </row>
    <row r="60" spans="1:14" x14ac:dyDescent="0.25">
      <c r="A60" s="20">
        <v>43770</v>
      </c>
      <c r="B60" s="1">
        <v>12070843.319599999</v>
      </c>
      <c r="C60">
        <f t="shared" si="0"/>
        <v>2019</v>
      </c>
      <c r="D60">
        <v>0</v>
      </c>
      <c r="E60">
        <v>0</v>
      </c>
      <c r="F60">
        <v>0</v>
      </c>
      <c r="G60">
        <v>0</v>
      </c>
      <c r="H60">
        <v>0</v>
      </c>
      <c r="I60">
        <v>0</v>
      </c>
      <c r="J60">
        <v>0</v>
      </c>
      <c r="K60">
        <v>0</v>
      </c>
      <c r="L60">
        <v>0</v>
      </c>
      <c r="M60">
        <v>0</v>
      </c>
      <c r="N60">
        <v>1</v>
      </c>
    </row>
    <row r="61" spans="1:14" x14ac:dyDescent="0.25">
      <c r="A61" s="20">
        <v>43800</v>
      </c>
      <c r="B61" s="1">
        <v>16657046.269200001</v>
      </c>
      <c r="C61">
        <f t="shared" si="0"/>
        <v>2019</v>
      </c>
      <c r="D61">
        <v>0</v>
      </c>
      <c r="E61">
        <v>0</v>
      </c>
      <c r="F61">
        <v>0</v>
      </c>
      <c r="G61">
        <v>0</v>
      </c>
      <c r="H61">
        <v>0</v>
      </c>
      <c r="I61">
        <v>0</v>
      </c>
      <c r="J61">
        <v>0</v>
      </c>
      <c r="K61">
        <v>0</v>
      </c>
      <c r="L61">
        <v>0</v>
      </c>
      <c r="M61">
        <v>0</v>
      </c>
      <c r="N61">
        <v>0</v>
      </c>
    </row>
    <row r="62" spans="1:14" x14ac:dyDescent="0.25">
      <c r="A62" s="20">
        <v>43831</v>
      </c>
      <c r="B62" s="1">
        <v>14407021.27</v>
      </c>
      <c r="C62">
        <f t="shared" si="0"/>
        <v>2020</v>
      </c>
      <c r="D62">
        <v>1</v>
      </c>
      <c r="E62">
        <v>0</v>
      </c>
      <c r="F62">
        <v>0</v>
      </c>
      <c r="G62">
        <v>0</v>
      </c>
      <c r="H62">
        <v>0</v>
      </c>
      <c r="I62">
        <v>0</v>
      </c>
      <c r="J62">
        <v>0</v>
      </c>
      <c r="K62">
        <v>0</v>
      </c>
      <c r="L62">
        <v>0</v>
      </c>
      <c r="M62">
        <v>0</v>
      </c>
      <c r="N62">
        <v>0</v>
      </c>
    </row>
    <row r="63" spans="1:14" x14ac:dyDescent="0.25">
      <c r="A63" s="20">
        <v>43862</v>
      </c>
      <c r="B63" s="1">
        <v>15268119.810000001</v>
      </c>
      <c r="C63">
        <f t="shared" si="0"/>
        <v>2020</v>
      </c>
      <c r="D63">
        <v>0</v>
      </c>
      <c r="E63">
        <v>1</v>
      </c>
      <c r="F63">
        <v>0</v>
      </c>
      <c r="G63">
        <v>0</v>
      </c>
      <c r="H63">
        <v>0</v>
      </c>
      <c r="I63">
        <v>0</v>
      </c>
      <c r="J63">
        <v>0</v>
      </c>
      <c r="K63">
        <v>0</v>
      </c>
      <c r="L63">
        <v>0</v>
      </c>
      <c r="M63">
        <v>0</v>
      </c>
      <c r="N63">
        <v>0</v>
      </c>
    </row>
    <row r="64" spans="1:14" x14ac:dyDescent="0.25">
      <c r="A64" s="20">
        <v>43891</v>
      </c>
      <c r="B64" s="1">
        <v>13897025.225500001</v>
      </c>
      <c r="C64">
        <f t="shared" si="0"/>
        <v>2020</v>
      </c>
      <c r="D64">
        <v>0</v>
      </c>
      <c r="E64">
        <v>0</v>
      </c>
      <c r="F64">
        <v>1</v>
      </c>
      <c r="G64">
        <v>0</v>
      </c>
      <c r="H64">
        <v>0</v>
      </c>
      <c r="I64">
        <v>0</v>
      </c>
      <c r="J64">
        <v>0</v>
      </c>
      <c r="K64">
        <v>0</v>
      </c>
      <c r="L64">
        <v>0</v>
      </c>
      <c r="M64">
        <v>0</v>
      </c>
      <c r="N64">
        <v>0</v>
      </c>
    </row>
    <row r="65" spans="1:14" x14ac:dyDescent="0.25">
      <c r="A65" s="20">
        <v>43922</v>
      </c>
      <c r="B65" s="1">
        <v>19298533.776999999</v>
      </c>
      <c r="C65">
        <f t="shared" si="0"/>
        <v>2020</v>
      </c>
      <c r="D65">
        <v>0</v>
      </c>
      <c r="E65">
        <v>0</v>
      </c>
      <c r="F65">
        <v>0</v>
      </c>
      <c r="G65">
        <v>1</v>
      </c>
      <c r="H65">
        <v>0</v>
      </c>
      <c r="I65">
        <v>0</v>
      </c>
      <c r="J65">
        <v>0</v>
      </c>
      <c r="K65">
        <v>0</v>
      </c>
      <c r="L65">
        <v>0</v>
      </c>
      <c r="M65">
        <v>0</v>
      </c>
      <c r="N65">
        <v>0</v>
      </c>
    </row>
    <row r="66" spans="1:14" x14ac:dyDescent="0.25">
      <c r="A66" s="20">
        <v>43952</v>
      </c>
      <c r="B66" s="1">
        <v>17461585.608199999</v>
      </c>
      <c r="C66">
        <f t="shared" si="0"/>
        <v>2020</v>
      </c>
      <c r="D66">
        <v>0</v>
      </c>
      <c r="E66">
        <v>0</v>
      </c>
      <c r="F66">
        <v>0</v>
      </c>
      <c r="G66">
        <v>0</v>
      </c>
      <c r="H66">
        <v>1</v>
      </c>
      <c r="I66">
        <v>0</v>
      </c>
      <c r="J66">
        <v>0</v>
      </c>
      <c r="K66">
        <v>0</v>
      </c>
      <c r="L66">
        <v>0</v>
      </c>
      <c r="M66">
        <v>0</v>
      </c>
      <c r="N66">
        <v>0</v>
      </c>
    </row>
    <row r="67" spans="1:14" x14ac:dyDescent="0.25">
      <c r="A67" s="20">
        <v>43983</v>
      </c>
      <c r="B67" s="1">
        <v>15390352.970000001</v>
      </c>
      <c r="C67">
        <f t="shared" ref="C67" si="1">YEAR(A67)</f>
        <v>2020</v>
      </c>
      <c r="D67">
        <v>0</v>
      </c>
      <c r="E67">
        <v>0</v>
      </c>
      <c r="F67">
        <v>0</v>
      </c>
      <c r="G67">
        <v>0</v>
      </c>
      <c r="H67">
        <v>0</v>
      </c>
      <c r="I67">
        <v>1</v>
      </c>
      <c r="J67">
        <v>0</v>
      </c>
      <c r="K67">
        <v>0</v>
      </c>
      <c r="L67">
        <v>0</v>
      </c>
      <c r="M67">
        <v>0</v>
      </c>
      <c r="N67">
        <v>0</v>
      </c>
    </row>
  </sheetData>
  <mergeCells count="3">
    <mergeCell ref="P1:T3"/>
    <mergeCell ref="P5:T8"/>
    <mergeCell ref="P10:T16"/>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FACFC-8079-4123-8304-31150FE332A2}">
  <dimension ref="A1:M101"/>
  <sheetViews>
    <sheetView zoomScale="220" zoomScaleNormal="220" workbookViewId="0">
      <selection activeCell="H22" sqref="H22:M25"/>
    </sheetView>
  </sheetViews>
  <sheetFormatPr defaultRowHeight="15" x14ac:dyDescent="0.25"/>
  <cols>
    <col min="1" max="1" width="18.28515625" bestFit="1" customWidth="1"/>
    <col min="2" max="2" width="24.42578125" customWidth="1"/>
    <col min="3" max="3" width="14" bestFit="1" customWidth="1"/>
    <col min="6" max="6" width="15" bestFit="1" customWidth="1"/>
    <col min="7" max="7" width="12.5703125" bestFit="1" customWidth="1"/>
  </cols>
  <sheetData>
    <row r="1" spans="1:7" x14ac:dyDescent="0.25">
      <c r="A1" t="s">
        <v>18</v>
      </c>
    </row>
    <row r="2" spans="1:7" ht="15.75" thickBot="1" x14ac:dyDescent="0.3"/>
    <row r="3" spans="1:7" x14ac:dyDescent="0.25">
      <c r="A3" s="12" t="s">
        <v>19</v>
      </c>
      <c r="B3" s="12"/>
    </row>
    <row r="4" spans="1:7" x14ac:dyDescent="0.25">
      <c r="A4" s="9" t="s">
        <v>20</v>
      </c>
      <c r="B4" s="9">
        <v>0.91218743942409686</v>
      </c>
    </row>
    <row r="5" spans="1:7" x14ac:dyDescent="0.25">
      <c r="A5" s="9" t="s">
        <v>21</v>
      </c>
      <c r="B5" s="9">
        <v>0.83208592464309039</v>
      </c>
    </row>
    <row r="6" spans="1:7" x14ac:dyDescent="0.25">
      <c r="A6" s="22" t="s">
        <v>22</v>
      </c>
      <c r="B6" s="23">
        <v>0.79406764343020519</v>
      </c>
    </row>
    <row r="7" spans="1:7" x14ac:dyDescent="0.25">
      <c r="A7" s="9" t="s">
        <v>23</v>
      </c>
      <c r="B7" s="9">
        <v>1265620.9467233771</v>
      </c>
    </row>
    <row r="8" spans="1:7" ht="15.75" thickBot="1" x14ac:dyDescent="0.3">
      <c r="A8" s="10" t="s">
        <v>24</v>
      </c>
      <c r="B8" s="10">
        <v>66</v>
      </c>
    </row>
    <row r="10" spans="1:7" ht="15.75" thickBot="1" x14ac:dyDescent="0.3">
      <c r="A10" t="s">
        <v>25</v>
      </c>
    </row>
    <row r="11" spans="1:7" x14ac:dyDescent="0.25">
      <c r="A11" s="11"/>
      <c r="B11" s="11" t="s">
        <v>30</v>
      </c>
      <c r="C11" s="11" t="s">
        <v>31</v>
      </c>
      <c r="D11" s="11" t="s">
        <v>32</v>
      </c>
      <c r="E11" s="11" t="s">
        <v>33</v>
      </c>
      <c r="F11" s="11" t="s">
        <v>34</v>
      </c>
    </row>
    <row r="12" spans="1:7" x14ac:dyDescent="0.25">
      <c r="A12" s="9" t="s">
        <v>26</v>
      </c>
      <c r="B12" s="9">
        <v>12</v>
      </c>
      <c r="C12" s="9">
        <v>420691997662545.13</v>
      </c>
      <c r="D12" s="9">
        <v>35057666471878.762</v>
      </c>
      <c r="E12" s="9">
        <v>21.886468774950277</v>
      </c>
      <c r="F12" s="9">
        <v>2.2344527711534824E-16</v>
      </c>
    </row>
    <row r="13" spans="1:7" x14ac:dyDescent="0.25">
      <c r="A13" s="9" t="s">
        <v>27</v>
      </c>
      <c r="B13" s="9">
        <v>53</v>
      </c>
      <c r="C13" s="9">
        <v>84895208181603.781</v>
      </c>
      <c r="D13" s="9">
        <v>1601796380784.9771</v>
      </c>
      <c r="E13" s="9"/>
      <c r="F13" s="9"/>
    </row>
    <row r="14" spans="1:7" ht="15.75" thickBot="1" x14ac:dyDescent="0.3">
      <c r="A14" s="10" t="s">
        <v>28</v>
      </c>
      <c r="B14" s="10">
        <v>65</v>
      </c>
      <c r="C14" s="10">
        <v>505587205844148.88</v>
      </c>
      <c r="D14" s="10"/>
      <c r="E14" s="10"/>
      <c r="F14" s="10"/>
    </row>
    <row r="15" spans="1:7" ht="15.75" thickBot="1" x14ac:dyDescent="0.3"/>
    <row r="16" spans="1:7" x14ac:dyDescent="0.25">
      <c r="A16" s="11"/>
      <c r="B16" s="11" t="s">
        <v>35</v>
      </c>
      <c r="C16" s="11" t="s">
        <v>23</v>
      </c>
      <c r="D16" s="11" t="s">
        <v>36</v>
      </c>
      <c r="E16" s="11" t="s">
        <v>37</v>
      </c>
      <c r="F16" s="11" t="s">
        <v>38</v>
      </c>
      <c r="G16" s="11" t="s">
        <v>39</v>
      </c>
    </row>
    <row r="17" spans="1:13" x14ac:dyDescent="0.25">
      <c r="A17" s="9" t="s">
        <v>29</v>
      </c>
      <c r="B17" s="24">
        <v>-1609791742.8265045</v>
      </c>
      <c r="C17" s="9">
        <v>198732703.92387968</v>
      </c>
      <c r="D17" s="9">
        <v>-8.1002860175600535</v>
      </c>
      <c r="E17" s="13">
        <v>7.7410735017704132E-11</v>
      </c>
      <c r="F17" s="9">
        <v>-2008399067.860518</v>
      </c>
      <c r="G17" s="9">
        <v>-1211184417.792491</v>
      </c>
    </row>
    <row r="18" spans="1:13" x14ac:dyDescent="0.25">
      <c r="A18" s="9" t="s">
        <v>17</v>
      </c>
      <c r="B18" s="24">
        <v>806120.22194606077</v>
      </c>
      <c r="C18" s="9">
        <v>98528.457073285594</v>
      </c>
      <c r="D18" s="9">
        <v>8.181597945317133</v>
      </c>
      <c r="E18" s="13">
        <v>5.7444498489226515E-11</v>
      </c>
      <c r="F18" s="9">
        <v>608497.16374646954</v>
      </c>
      <c r="G18" s="9">
        <v>1003743.280145652</v>
      </c>
    </row>
    <row r="19" spans="1:13" x14ac:dyDescent="0.25">
      <c r="A19" s="9" t="s">
        <v>0</v>
      </c>
      <c r="B19" s="24">
        <v>-4754442.3118230505</v>
      </c>
      <c r="C19" s="9">
        <v>767953.32139034953</v>
      </c>
      <c r="D19" s="9">
        <v>-6.1910563824573588</v>
      </c>
      <c r="E19" s="13">
        <v>8.9768618236152725E-8</v>
      </c>
      <c r="F19" s="9">
        <v>-6294761.6107928008</v>
      </c>
      <c r="G19" s="9">
        <v>-3214123.0128533002</v>
      </c>
    </row>
    <row r="20" spans="1:13" x14ac:dyDescent="0.25">
      <c r="A20" s="9" t="s">
        <v>1</v>
      </c>
      <c r="B20" s="24">
        <v>-3663393.8517397004</v>
      </c>
      <c r="C20" s="9">
        <v>767953.32139035</v>
      </c>
      <c r="D20" s="9">
        <v>-4.7703340160144974</v>
      </c>
      <c r="E20" s="13">
        <v>1.4819966005296156E-5</v>
      </c>
      <c r="F20" s="9">
        <v>-5203713.1507094521</v>
      </c>
      <c r="G20" s="9">
        <v>-2123074.5527699492</v>
      </c>
    </row>
    <row r="21" spans="1:13" x14ac:dyDescent="0.25">
      <c r="A21" s="9" t="s">
        <v>2</v>
      </c>
      <c r="B21" s="24">
        <v>-2480279.2538663652</v>
      </c>
      <c r="C21" s="9">
        <v>767953.32139034942</v>
      </c>
      <c r="D21" s="9">
        <v>-3.2297265794435486</v>
      </c>
      <c r="E21" s="13">
        <v>2.1299062397236463E-3</v>
      </c>
      <c r="F21" s="9">
        <v>-4020598.5528361155</v>
      </c>
      <c r="G21" s="9">
        <v>-939959.95489661512</v>
      </c>
    </row>
    <row r="22" spans="1:13" x14ac:dyDescent="0.25">
      <c r="A22" s="9" t="s">
        <v>3</v>
      </c>
      <c r="B22" s="24">
        <v>-829237.46720636624</v>
      </c>
      <c r="C22" s="9">
        <v>767953.32139034965</v>
      </c>
      <c r="D22" s="9">
        <v>-1.0798019151802924</v>
      </c>
      <c r="E22" s="26">
        <v>0.28511986106457032</v>
      </c>
      <c r="F22" s="30">
        <v>-2369556.7661761167</v>
      </c>
      <c r="G22" s="30">
        <v>711081.83176338428</v>
      </c>
      <c r="H22" s="33" t="s">
        <v>45</v>
      </c>
      <c r="I22" s="33"/>
      <c r="J22" s="33"/>
      <c r="K22" s="33"/>
      <c r="L22" s="33"/>
      <c r="M22" s="33"/>
    </row>
    <row r="23" spans="1:13" x14ac:dyDescent="0.25">
      <c r="A23" s="9" t="s">
        <v>4</v>
      </c>
      <c r="B23" s="24">
        <v>-1899797.4848997006</v>
      </c>
      <c r="C23" s="9">
        <v>767953.32139034953</v>
      </c>
      <c r="D23" s="9">
        <v>-2.473845000709407</v>
      </c>
      <c r="E23" s="13">
        <v>1.6604159780408131E-2</v>
      </c>
      <c r="F23" s="9">
        <v>-3440116.7838694509</v>
      </c>
      <c r="G23" s="9">
        <v>-359478.18592995033</v>
      </c>
      <c r="H23" s="33"/>
      <c r="I23" s="33"/>
      <c r="J23" s="33"/>
      <c r="K23" s="33"/>
      <c r="L23" s="33"/>
      <c r="M23" s="33"/>
    </row>
    <row r="24" spans="1:13" x14ac:dyDescent="0.25">
      <c r="A24" s="9" t="s">
        <v>5</v>
      </c>
      <c r="B24" s="24">
        <v>-3363458.4828896965</v>
      </c>
      <c r="C24" s="9">
        <v>767953.3213903493</v>
      </c>
      <c r="D24" s="9">
        <v>-4.3797694328612149</v>
      </c>
      <c r="E24" s="13">
        <v>5.6331033960531402E-5</v>
      </c>
      <c r="F24" s="9">
        <v>-4903777.7818594463</v>
      </c>
      <c r="G24" s="9">
        <v>-1823139.1839199467</v>
      </c>
      <c r="H24" s="33"/>
      <c r="I24" s="33"/>
      <c r="J24" s="33"/>
      <c r="K24" s="33"/>
      <c r="L24" s="33"/>
      <c r="M24" s="33"/>
    </row>
    <row r="25" spans="1:13" x14ac:dyDescent="0.25">
      <c r="A25" s="9" t="s">
        <v>6</v>
      </c>
      <c r="B25" s="24">
        <v>-2158330.3135599969</v>
      </c>
      <c r="C25" s="9">
        <v>800448.96921289782</v>
      </c>
      <c r="D25" s="9">
        <v>-2.6963996414191636</v>
      </c>
      <c r="E25" s="13">
        <v>9.3748957789970624E-3</v>
      </c>
      <c r="F25" s="9">
        <v>-3763827.6280150833</v>
      </c>
      <c r="G25" s="9">
        <v>-552832.99910491053</v>
      </c>
      <c r="H25" s="33"/>
      <c r="I25" s="33"/>
      <c r="J25" s="33"/>
      <c r="K25" s="33"/>
      <c r="L25" s="33"/>
      <c r="M25" s="33"/>
    </row>
    <row r="26" spans="1:13" x14ac:dyDescent="0.25">
      <c r="A26" s="9" t="s">
        <v>7</v>
      </c>
      <c r="B26" s="24">
        <v>-2064945.0043999953</v>
      </c>
      <c r="C26" s="9">
        <v>800448.96921289794</v>
      </c>
      <c r="D26" s="9">
        <v>-2.579733479362849</v>
      </c>
      <c r="E26" s="13">
        <v>1.2696577647923557E-2</v>
      </c>
      <c r="F26" s="9">
        <v>-3670442.3188550817</v>
      </c>
      <c r="G26" s="9">
        <v>-459447.68994490872</v>
      </c>
    </row>
    <row r="27" spans="1:13" x14ac:dyDescent="0.25">
      <c r="A27" s="9" t="s">
        <v>8</v>
      </c>
      <c r="B27" s="24">
        <v>3816506.0161800003</v>
      </c>
      <c r="C27" s="9">
        <v>800448.96921289794</v>
      </c>
      <c r="D27" s="9">
        <v>4.7679566880233084</v>
      </c>
      <c r="E27" s="13">
        <v>1.4942685138398022E-5</v>
      </c>
      <c r="F27" s="9">
        <v>2211008.7017249139</v>
      </c>
      <c r="G27" s="9">
        <v>5422003.3306350866</v>
      </c>
    </row>
    <row r="28" spans="1:13" x14ac:dyDescent="0.25">
      <c r="A28" s="9" t="s">
        <v>9</v>
      </c>
      <c r="B28" s="24">
        <v>-1979806.2158400014</v>
      </c>
      <c r="C28" s="9">
        <v>800448.96921289759</v>
      </c>
      <c r="D28" s="9">
        <v>-2.4733696862484522</v>
      </c>
      <c r="E28" s="13">
        <v>1.6623917777046044E-2</v>
      </c>
      <c r="F28" s="9">
        <v>-3585303.530295087</v>
      </c>
      <c r="G28" s="9">
        <v>-374308.90138491546</v>
      </c>
    </row>
    <row r="29" spans="1:13" ht="15.75" thickBot="1" x14ac:dyDescent="0.3">
      <c r="A29" s="10" t="s">
        <v>10</v>
      </c>
      <c r="B29" s="25">
        <v>-5462263.5709200008</v>
      </c>
      <c r="C29" s="10">
        <v>800448.96921289829</v>
      </c>
      <c r="D29" s="10">
        <v>-6.8239997564006893</v>
      </c>
      <c r="E29" s="14">
        <v>8.6586136607643694E-9</v>
      </c>
      <c r="F29" s="10">
        <v>-7067760.8853750881</v>
      </c>
      <c r="G29" s="10">
        <v>-3856766.2564649135</v>
      </c>
    </row>
    <row r="33" spans="1:3" x14ac:dyDescent="0.25">
      <c r="A33" t="s">
        <v>41</v>
      </c>
    </row>
    <row r="34" spans="1:3" ht="15.75" thickBot="1" x14ac:dyDescent="0.3"/>
    <row r="35" spans="1:3" x14ac:dyDescent="0.25">
      <c r="A35" s="11" t="s">
        <v>42</v>
      </c>
      <c r="B35" s="29" t="s">
        <v>43</v>
      </c>
      <c r="C35" s="11" t="s">
        <v>44</v>
      </c>
    </row>
    <row r="36" spans="1:3" x14ac:dyDescent="0.25">
      <c r="A36" s="9">
        <v>1</v>
      </c>
      <c r="B36" s="24">
        <v>9786062.0829850025</v>
      </c>
      <c r="C36" s="27">
        <v>-571796.06638500281</v>
      </c>
    </row>
    <row r="37" spans="1:3" x14ac:dyDescent="0.25">
      <c r="A37" s="9">
        <v>2</v>
      </c>
      <c r="B37" s="24">
        <v>10877110.543068353</v>
      </c>
      <c r="C37" s="27">
        <v>-90349.48866834864</v>
      </c>
    </row>
    <row r="38" spans="1:3" x14ac:dyDescent="0.25">
      <c r="A38" s="9">
        <v>3</v>
      </c>
      <c r="B38" s="24">
        <v>12060225.140941689</v>
      </c>
      <c r="C38" s="27">
        <v>-1736235.7098016888</v>
      </c>
    </row>
    <row r="39" spans="1:3" x14ac:dyDescent="0.25">
      <c r="A39" s="9">
        <v>4</v>
      </c>
      <c r="B39" s="24">
        <v>13711266.927601688</v>
      </c>
      <c r="C39" s="27">
        <v>2517690.2769983131</v>
      </c>
    </row>
    <row r="40" spans="1:3" x14ac:dyDescent="0.25">
      <c r="A40" s="9">
        <v>5</v>
      </c>
      <c r="B40" s="24">
        <v>12640706.909908354</v>
      </c>
      <c r="C40" s="27">
        <v>-357829.14476835355</v>
      </c>
    </row>
    <row r="41" spans="1:3" x14ac:dyDescent="0.25">
      <c r="A41" s="9">
        <v>6</v>
      </c>
      <c r="B41" s="24">
        <v>11177045.911918357</v>
      </c>
      <c r="C41" s="27">
        <v>503743.97308164276</v>
      </c>
    </row>
    <row r="42" spans="1:3" x14ac:dyDescent="0.25">
      <c r="A42" s="9">
        <v>7</v>
      </c>
      <c r="B42" s="24">
        <v>12382174.081248056</v>
      </c>
      <c r="C42" s="27">
        <v>177339.93265194446</v>
      </c>
    </row>
    <row r="43" spans="1:3" x14ac:dyDescent="0.25">
      <c r="A43" s="9">
        <v>8</v>
      </c>
      <c r="B43" s="24">
        <v>12475559.390408058</v>
      </c>
      <c r="C43" s="27">
        <v>435360.60059195012</v>
      </c>
    </row>
    <row r="44" spans="1:3" x14ac:dyDescent="0.25">
      <c r="A44" s="9">
        <v>9</v>
      </c>
      <c r="B44" s="24">
        <v>18357010.410988055</v>
      </c>
      <c r="C44" s="27">
        <v>-951332.36498805508</v>
      </c>
    </row>
    <row r="45" spans="1:3" x14ac:dyDescent="0.25">
      <c r="A45" s="9">
        <v>10</v>
      </c>
      <c r="B45" s="24">
        <v>12560698.178968053</v>
      </c>
      <c r="C45" s="27">
        <v>187518.52843194641</v>
      </c>
    </row>
    <row r="46" spans="1:3" x14ac:dyDescent="0.25">
      <c r="A46" s="9">
        <v>11</v>
      </c>
      <c r="B46" s="24">
        <v>9078240.8238880523</v>
      </c>
      <c r="C46" s="27">
        <v>455910.96861195192</v>
      </c>
    </row>
    <row r="47" spans="1:3" x14ac:dyDescent="0.25">
      <c r="A47" s="9">
        <v>12</v>
      </c>
      <c r="B47" s="24">
        <v>14540504.394808054</v>
      </c>
      <c r="C47" s="27">
        <v>766450.44349194691</v>
      </c>
    </row>
    <row r="48" spans="1:3" x14ac:dyDescent="0.25">
      <c r="A48" s="9">
        <v>13</v>
      </c>
      <c r="B48" s="24">
        <v>10592182.304931004</v>
      </c>
      <c r="C48" s="27">
        <v>-351973.58893100359</v>
      </c>
    </row>
    <row r="49" spans="1:3" x14ac:dyDescent="0.25">
      <c r="A49" s="9">
        <v>14</v>
      </c>
      <c r="B49" s="24">
        <v>11683230.765014354</v>
      </c>
      <c r="C49" s="27">
        <v>-141027.49721435457</v>
      </c>
    </row>
    <row r="50" spans="1:3" x14ac:dyDescent="0.25">
      <c r="A50" s="9">
        <v>15</v>
      </c>
      <c r="B50" s="24">
        <v>12866345.36288769</v>
      </c>
      <c r="C50" s="27">
        <v>3447414.9171123095</v>
      </c>
    </row>
    <row r="51" spans="1:3" x14ac:dyDescent="0.25">
      <c r="A51" s="9">
        <v>16</v>
      </c>
      <c r="B51" s="24">
        <v>14517387.149547689</v>
      </c>
      <c r="C51" s="27">
        <v>-3173041.58954769</v>
      </c>
    </row>
    <row r="52" spans="1:3" x14ac:dyDescent="0.25">
      <c r="A52" s="9">
        <v>17</v>
      </c>
      <c r="B52" s="24">
        <v>13446827.131854355</v>
      </c>
      <c r="C52" s="27">
        <v>-531751.56105435453</v>
      </c>
    </row>
    <row r="53" spans="1:3" x14ac:dyDescent="0.25">
      <c r="A53" s="9">
        <v>18</v>
      </c>
      <c r="B53" s="24">
        <v>11983166.133864358</v>
      </c>
      <c r="C53" s="27">
        <v>57285.15873564221</v>
      </c>
    </row>
    <row r="54" spans="1:3" x14ac:dyDescent="0.25">
      <c r="A54" s="9">
        <v>19</v>
      </c>
      <c r="B54" s="24">
        <v>13188294.303194057</v>
      </c>
      <c r="C54" s="27">
        <v>271255.22920594364</v>
      </c>
    </row>
    <row r="55" spans="1:3" x14ac:dyDescent="0.25">
      <c r="A55" s="9">
        <v>20</v>
      </c>
      <c r="B55" s="24">
        <v>13281679.612354059</v>
      </c>
      <c r="C55" s="27">
        <v>139340.24784594215</v>
      </c>
    </row>
    <row r="56" spans="1:3" x14ac:dyDescent="0.25">
      <c r="A56" s="9">
        <v>21</v>
      </c>
      <c r="B56" s="24">
        <v>19163130.632934056</v>
      </c>
      <c r="C56" s="27">
        <v>-714117.04433405772</v>
      </c>
    </row>
    <row r="57" spans="1:3" x14ac:dyDescent="0.25">
      <c r="A57" s="9">
        <v>22</v>
      </c>
      <c r="B57" s="24">
        <v>13366818.400914054</v>
      </c>
      <c r="C57" s="27">
        <v>-120804.59651405364</v>
      </c>
    </row>
    <row r="58" spans="1:3" x14ac:dyDescent="0.25">
      <c r="A58" s="9">
        <v>23</v>
      </c>
      <c r="B58" s="24">
        <v>9884361.0458340533</v>
      </c>
      <c r="C58" s="27">
        <v>206977.07196594588</v>
      </c>
    </row>
    <row r="59" spans="1:3" x14ac:dyDescent="0.25">
      <c r="A59" s="9">
        <v>24</v>
      </c>
      <c r="B59" s="24">
        <v>15346624.616754055</v>
      </c>
      <c r="C59" s="27">
        <v>310907.46324594505</v>
      </c>
    </row>
    <row r="60" spans="1:3" x14ac:dyDescent="0.25">
      <c r="A60" s="9">
        <v>25</v>
      </c>
      <c r="B60" s="24">
        <v>11398302.526877005</v>
      </c>
      <c r="C60" s="27">
        <v>6763.8896228950471</v>
      </c>
    </row>
    <row r="61" spans="1:3" x14ac:dyDescent="0.25">
      <c r="A61" s="9">
        <v>26</v>
      </c>
      <c r="B61" s="24">
        <v>12489350.986960355</v>
      </c>
      <c r="C61" s="27">
        <v>-137239.91796035506</v>
      </c>
    </row>
    <row r="62" spans="1:3" x14ac:dyDescent="0.25">
      <c r="A62" s="9">
        <v>27</v>
      </c>
      <c r="B62" s="24">
        <v>13672465.584833691</v>
      </c>
      <c r="C62" s="27">
        <v>-829705.81123369001</v>
      </c>
    </row>
    <row r="63" spans="1:3" x14ac:dyDescent="0.25">
      <c r="A63" s="9">
        <v>28</v>
      </c>
      <c r="B63" s="24">
        <v>15323507.37149369</v>
      </c>
      <c r="C63" s="27">
        <v>1067172.6329063103</v>
      </c>
    </row>
    <row r="64" spans="1:3" x14ac:dyDescent="0.25">
      <c r="A64" s="9">
        <v>29</v>
      </c>
      <c r="B64" s="24">
        <v>14252947.353800356</v>
      </c>
      <c r="C64" s="27">
        <v>-189910.01930035651</v>
      </c>
    </row>
    <row r="65" spans="1:3" x14ac:dyDescent="0.25">
      <c r="A65" s="9">
        <v>30</v>
      </c>
      <c r="B65" s="24">
        <v>12789286.355810359</v>
      </c>
      <c r="C65" s="27">
        <v>-151847.68331035972</v>
      </c>
    </row>
    <row r="66" spans="1:3" x14ac:dyDescent="0.25">
      <c r="A66" s="9">
        <v>31</v>
      </c>
      <c r="B66" s="24">
        <v>13994414.525140058</v>
      </c>
      <c r="C66" s="27">
        <v>-6320.9001400582492</v>
      </c>
    </row>
    <row r="67" spans="1:3" x14ac:dyDescent="0.25">
      <c r="A67" s="9">
        <v>32</v>
      </c>
      <c r="B67" s="24">
        <v>14087799.83430006</v>
      </c>
      <c r="C67" s="27">
        <v>-182129.35480006039</v>
      </c>
    </row>
    <row r="68" spans="1:3" x14ac:dyDescent="0.25">
      <c r="A68" s="9">
        <v>33</v>
      </c>
      <c r="B68" s="24">
        <v>19969250.854880057</v>
      </c>
      <c r="C68" s="27">
        <v>-108490.01088005677</v>
      </c>
    </row>
    <row r="69" spans="1:3" x14ac:dyDescent="0.25">
      <c r="A69" s="9">
        <v>34</v>
      </c>
      <c r="B69" s="24">
        <v>14172938.622860055</v>
      </c>
      <c r="C69" s="27">
        <v>-125830.79836005531</v>
      </c>
    </row>
    <row r="70" spans="1:3" x14ac:dyDescent="0.25">
      <c r="A70" s="9">
        <v>35</v>
      </c>
      <c r="B70" s="24">
        <v>10690481.267780054</v>
      </c>
      <c r="C70" s="27">
        <v>-178226.82878005505</v>
      </c>
    </row>
    <row r="71" spans="1:3" x14ac:dyDescent="0.25">
      <c r="A71" s="9">
        <v>36</v>
      </c>
      <c r="B71" s="24">
        <v>16152744.838700056</v>
      </c>
      <c r="C71" s="27">
        <v>119004.01729994453</v>
      </c>
    </row>
    <row r="72" spans="1:3" x14ac:dyDescent="0.25">
      <c r="A72" s="9">
        <v>37</v>
      </c>
      <c r="B72" s="24">
        <v>12204422.748823006</v>
      </c>
      <c r="C72" s="27">
        <v>46903.711176995188</v>
      </c>
    </row>
    <row r="73" spans="1:3" x14ac:dyDescent="0.25">
      <c r="A73" s="9">
        <v>38</v>
      </c>
      <c r="B73" s="24">
        <v>13295471.208906356</v>
      </c>
      <c r="C73" s="27">
        <v>-70610.328906355426</v>
      </c>
    </row>
    <row r="74" spans="1:3" x14ac:dyDescent="0.25">
      <c r="A74" s="9">
        <v>39</v>
      </c>
      <c r="B74" s="24">
        <v>14478585.806779692</v>
      </c>
      <c r="C74" s="27">
        <v>3545574.1578203086</v>
      </c>
    </row>
    <row r="75" spans="1:3" x14ac:dyDescent="0.25">
      <c r="A75" s="9">
        <v>40</v>
      </c>
      <c r="B75" s="24">
        <v>16129627.593439691</v>
      </c>
      <c r="C75" s="27">
        <v>-3816747.1246396899</v>
      </c>
    </row>
    <row r="76" spans="1:3" x14ac:dyDescent="0.25">
      <c r="A76" s="9">
        <v>41</v>
      </c>
      <c r="B76" s="24">
        <v>15059067.575746357</v>
      </c>
      <c r="C76" s="27">
        <v>160186.33425363339</v>
      </c>
    </row>
    <row r="77" spans="1:3" x14ac:dyDescent="0.25">
      <c r="A77" s="9">
        <v>42</v>
      </c>
      <c r="B77" s="24">
        <v>13595406.57775636</v>
      </c>
      <c r="C77" s="27">
        <v>-386948.99715635926</v>
      </c>
    </row>
    <row r="78" spans="1:3" x14ac:dyDescent="0.25">
      <c r="A78" s="9">
        <v>43</v>
      </c>
      <c r="B78" s="24">
        <v>14800534.747086059</v>
      </c>
      <c r="C78" s="27">
        <v>-328189.36708605848</v>
      </c>
    </row>
    <row r="79" spans="1:3" x14ac:dyDescent="0.25">
      <c r="A79" s="9">
        <v>44</v>
      </c>
      <c r="B79" s="24">
        <v>14893920.056246061</v>
      </c>
      <c r="C79" s="27">
        <v>-133184.88624606095</v>
      </c>
    </row>
    <row r="80" spans="1:3" x14ac:dyDescent="0.25">
      <c r="A80" s="9">
        <v>45</v>
      </c>
      <c r="B80" s="24">
        <v>20775371.076826058</v>
      </c>
      <c r="C80" s="27">
        <v>473039.50317393988</v>
      </c>
    </row>
    <row r="81" spans="1:3" x14ac:dyDescent="0.25">
      <c r="A81" s="9">
        <v>46</v>
      </c>
      <c r="B81" s="24">
        <v>14979058.844806056</v>
      </c>
      <c r="C81" s="27">
        <v>24038.355193942785</v>
      </c>
    </row>
    <row r="82" spans="1:3" x14ac:dyDescent="0.25">
      <c r="A82" s="9">
        <v>47</v>
      </c>
      <c r="B82" s="24">
        <v>11496601.489726055</v>
      </c>
      <c r="C82" s="27">
        <v>-252782.81972605549</v>
      </c>
    </row>
    <row r="83" spans="1:3" x14ac:dyDescent="0.25">
      <c r="A83" s="9">
        <v>48</v>
      </c>
      <c r="B83" s="24">
        <v>16958865.060646057</v>
      </c>
      <c r="C83" s="27">
        <v>-88422.910646058619</v>
      </c>
    </row>
    <row r="84" spans="1:3" x14ac:dyDescent="0.25">
      <c r="A84" s="9">
        <v>49</v>
      </c>
      <c r="B84" s="24">
        <v>13010542.970769245</v>
      </c>
      <c r="C84" s="27">
        <v>279743.97723075561</v>
      </c>
    </row>
    <row r="85" spans="1:3" x14ac:dyDescent="0.25">
      <c r="A85" s="9">
        <v>50</v>
      </c>
      <c r="B85" s="24">
        <v>14101591.430852596</v>
      </c>
      <c r="C85" s="27">
        <v>78819.075547404587</v>
      </c>
    </row>
    <row r="86" spans="1:3" x14ac:dyDescent="0.25">
      <c r="A86" s="9">
        <v>51</v>
      </c>
      <c r="B86" s="24">
        <v>15284706.028725931</v>
      </c>
      <c r="C86" s="27">
        <v>-2233246.5287259314</v>
      </c>
    </row>
    <row r="87" spans="1:3" x14ac:dyDescent="0.25">
      <c r="A87" s="9">
        <v>52</v>
      </c>
      <c r="B87" s="24">
        <v>16935747.81538593</v>
      </c>
      <c r="C87" s="27">
        <v>1848260.0646140687</v>
      </c>
    </row>
    <row r="88" spans="1:3" x14ac:dyDescent="0.25">
      <c r="A88" s="9">
        <v>53</v>
      </c>
      <c r="B88" s="24">
        <v>15865187.797692597</v>
      </c>
      <c r="C88" s="27">
        <v>129026.80230740272</v>
      </c>
    </row>
    <row r="89" spans="1:3" x14ac:dyDescent="0.25">
      <c r="A89" s="9">
        <v>54</v>
      </c>
      <c r="B89" s="24">
        <v>14401526.7997026</v>
      </c>
      <c r="C89" s="27">
        <v>-204938.39970259927</v>
      </c>
    </row>
    <row r="90" spans="1:3" x14ac:dyDescent="0.25">
      <c r="A90" s="9">
        <v>55</v>
      </c>
      <c r="B90" s="24">
        <v>15606654.969032299</v>
      </c>
      <c r="C90" s="27">
        <v>-114084.8946322985</v>
      </c>
    </row>
    <row r="91" spans="1:3" x14ac:dyDescent="0.25">
      <c r="A91" s="9">
        <v>56</v>
      </c>
      <c r="B91" s="24">
        <v>15700040.2781923</v>
      </c>
      <c r="C91" s="27">
        <v>-259386.60739229992</v>
      </c>
    </row>
    <row r="92" spans="1:3" x14ac:dyDescent="0.25">
      <c r="A92" s="9">
        <v>57</v>
      </c>
      <c r="B92" s="24">
        <v>21581491.298772298</v>
      </c>
      <c r="C92" s="27">
        <v>1300899.9170277007</v>
      </c>
    </row>
    <row r="93" spans="1:3" x14ac:dyDescent="0.25">
      <c r="A93" s="9">
        <v>58</v>
      </c>
      <c r="B93" s="24">
        <v>15785179.066752296</v>
      </c>
      <c r="C93" s="27">
        <v>35078.511247694492</v>
      </c>
    </row>
    <row r="94" spans="1:3" x14ac:dyDescent="0.25">
      <c r="A94" s="9">
        <v>59</v>
      </c>
      <c r="B94" s="24">
        <v>12302721.711672295</v>
      </c>
      <c r="C94" s="27">
        <v>-231878.39207229577</v>
      </c>
    </row>
    <row r="95" spans="1:3" x14ac:dyDescent="0.25">
      <c r="A95" s="9">
        <v>60</v>
      </c>
      <c r="B95" s="24">
        <v>17764985.282592297</v>
      </c>
      <c r="C95" s="27">
        <v>-1107939.0133922957</v>
      </c>
    </row>
    <row r="96" spans="1:3" x14ac:dyDescent="0.25">
      <c r="A96" s="9">
        <v>61</v>
      </c>
      <c r="B96" s="24">
        <v>13816663.192715246</v>
      </c>
      <c r="C96" s="27">
        <v>590358.07728475332</v>
      </c>
    </row>
    <row r="97" spans="1:3" x14ac:dyDescent="0.25">
      <c r="A97" s="9">
        <v>62</v>
      </c>
      <c r="B97" s="24">
        <v>14907711.652798597</v>
      </c>
      <c r="C97" s="27">
        <v>360408.15720140375</v>
      </c>
    </row>
    <row r="98" spans="1:3" x14ac:dyDescent="0.25">
      <c r="A98" s="9">
        <v>63</v>
      </c>
      <c r="B98" s="24">
        <v>16090826.250671932</v>
      </c>
      <c r="C98" s="27">
        <v>-2193801.0251719318</v>
      </c>
    </row>
    <row r="99" spans="1:3" x14ac:dyDescent="0.25">
      <c r="A99" s="9">
        <v>64</v>
      </c>
      <c r="B99" s="24">
        <v>17741868.037331931</v>
      </c>
      <c r="C99" s="27">
        <v>1556665.7396680675</v>
      </c>
    </row>
    <row r="100" spans="1:3" x14ac:dyDescent="0.25">
      <c r="A100" s="9">
        <v>65</v>
      </c>
      <c r="B100" s="24">
        <v>16671308.019638598</v>
      </c>
      <c r="C100" s="27">
        <v>790277.58856140077</v>
      </c>
    </row>
    <row r="101" spans="1:3" ht="15.75" thickBot="1" x14ac:dyDescent="0.3">
      <c r="A101" s="10">
        <v>66</v>
      </c>
      <c r="B101" s="25">
        <v>15207647.021648601</v>
      </c>
      <c r="C101" s="28">
        <v>182705.94835139997</v>
      </c>
    </row>
  </sheetData>
  <mergeCells count="1">
    <mergeCell ref="H22:M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B58F7-D685-4DA2-AEE1-E64E8EDEA627}">
  <dimension ref="A1:H31"/>
  <sheetViews>
    <sheetView showGridLines="0" topLeftCell="A13" zoomScale="175" zoomScaleNormal="175" workbookViewId="0">
      <selection activeCell="J21" sqref="J21"/>
    </sheetView>
  </sheetViews>
  <sheetFormatPr defaultRowHeight="15" x14ac:dyDescent="0.25"/>
  <cols>
    <col min="1" max="1" width="9.28515625" customWidth="1"/>
    <col min="2" max="2" width="4.7109375" customWidth="1"/>
    <col min="3" max="3" width="15.5703125" customWidth="1"/>
    <col min="4" max="4" width="13.7109375" customWidth="1"/>
    <col min="5" max="5" width="10.5703125" bestFit="1" customWidth="1"/>
    <col min="7" max="8" width="15.140625" bestFit="1" customWidth="1"/>
  </cols>
  <sheetData>
    <row r="1" spans="2:8" x14ac:dyDescent="0.25">
      <c r="B1" t="s">
        <v>18</v>
      </c>
    </row>
    <row r="2" spans="2:8" ht="15.75" thickBot="1" x14ac:dyDescent="0.3"/>
    <row r="3" spans="2:8" x14ac:dyDescent="0.25">
      <c r="B3" s="12" t="s">
        <v>19</v>
      </c>
      <c r="C3" s="12"/>
    </row>
    <row r="4" spans="2:8" x14ac:dyDescent="0.25">
      <c r="B4" s="9" t="s">
        <v>20</v>
      </c>
      <c r="C4" s="9">
        <v>0.91218743942409697</v>
      </c>
    </row>
    <row r="5" spans="2:8" x14ac:dyDescent="0.25">
      <c r="B5" s="9" t="s">
        <v>21</v>
      </c>
      <c r="C5" s="9">
        <v>0.8320859246430905</v>
      </c>
    </row>
    <row r="6" spans="2:8" x14ac:dyDescent="0.25">
      <c r="B6" s="9" t="s">
        <v>22</v>
      </c>
      <c r="C6" s="9">
        <v>0.77519971890190342</v>
      </c>
    </row>
    <row r="7" spans="2:8" x14ac:dyDescent="0.25">
      <c r="B7" s="9" t="s">
        <v>23</v>
      </c>
      <c r="C7" s="9">
        <v>1265620.9467233769</v>
      </c>
    </row>
    <row r="8" spans="2:8" ht="15.75" thickBot="1" x14ac:dyDescent="0.3">
      <c r="B8" s="10" t="s">
        <v>24</v>
      </c>
      <c r="C8" s="10">
        <v>66</v>
      </c>
    </row>
    <row r="10" spans="2:8" ht="15.75" thickBot="1" x14ac:dyDescent="0.3">
      <c r="B10" t="s">
        <v>25</v>
      </c>
    </row>
    <row r="11" spans="2:8" x14ac:dyDescent="0.25">
      <c r="B11" s="11"/>
      <c r="C11" s="11" t="s">
        <v>30</v>
      </c>
      <c r="D11" s="11" t="s">
        <v>31</v>
      </c>
      <c r="E11" s="11" t="s">
        <v>32</v>
      </c>
      <c r="F11" s="11" t="s">
        <v>33</v>
      </c>
      <c r="G11" s="11" t="s">
        <v>34</v>
      </c>
    </row>
    <row r="12" spans="2:8" x14ac:dyDescent="0.25">
      <c r="B12" s="9" t="s">
        <v>26</v>
      </c>
      <c r="C12" s="9">
        <v>13</v>
      </c>
      <c r="D12" s="9">
        <v>420691997662545.19</v>
      </c>
      <c r="E12" s="9">
        <v>32360922897118.859</v>
      </c>
      <c r="F12" s="9">
        <v>21.886468774950281</v>
      </c>
      <c r="G12" s="9">
        <v>1.3493885009630716E-16</v>
      </c>
    </row>
    <row r="13" spans="2:8" x14ac:dyDescent="0.25">
      <c r="B13" s="9" t="s">
        <v>27</v>
      </c>
      <c r="C13" s="9">
        <v>53</v>
      </c>
      <c r="D13" s="9">
        <v>84895208181603.766</v>
      </c>
      <c r="E13" s="9">
        <v>1601796380784.9768</v>
      </c>
      <c r="F13" s="9"/>
      <c r="G13" s="9"/>
    </row>
    <row r="14" spans="2:8" ht="15.75" thickBot="1" x14ac:dyDescent="0.3">
      <c r="B14" s="10" t="s">
        <v>28</v>
      </c>
      <c r="C14" s="10">
        <v>66</v>
      </c>
      <c r="D14" s="10">
        <v>505587205844148.94</v>
      </c>
      <c r="E14" s="10"/>
      <c r="F14" s="10"/>
      <c r="G14" s="10"/>
    </row>
    <row r="15" spans="2:8" ht="15.75" thickBot="1" x14ac:dyDescent="0.3"/>
    <row r="16" spans="2:8" x14ac:dyDescent="0.25">
      <c r="B16" s="11"/>
      <c r="C16" s="11" t="s">
        <v>35</v>
      </c>
      <c r="D16" s="11" t="s">
        <v>23</v>
      </c>
      <c r="E16" s="11" t="s">
        <v>36</v>
      </c>
      <c r="F16" s="35" t="s">
        <v>37</v>
      </c>
      <c r="G16" s="11" t="s">
        <v>38</v>
      </c>
      <c r="H16" s="11" t="s">
        <v>39</v>
      </c>
    </row>
    <row r="17" spans="1:8" x14ac:dyDescent="0.25">
      <c r="B17" s="42" t="s">
        <v>29</v>
      </c>
      <c r="C17" s="27">
        <v>-1611856687.8309038</v>
      </c>
      <c r="D17" s="27">
        <v>198732703.92387968</v>
      </c>
      <c r="E17" s="34">
        <v>-8.1106765821909761</v>
      </c>
      <c r="F17" s="13">
        <v>7.4513709197429089E-11</v>
      </c>
      <c r="G17" s="27">
        <v>-2010464012.8649173</v>
      </c>
      <c r="H17" s="27">
        <v>-1213249362.7968903</v>
      </c>
    </row>
    <row r="18" spans="1:8" x14ac:dyDescent="0.25">
      <c r="B18" s="42" t="s">
        <v>17</v>
      </c>
      <c r="C18" s="27">
        <v>806120.22194606031</v>
      </c>
      <c r="D18" s="27">
        <v>98528.457073285594</v>
      </c>
      <c r="E18" s="34">
        <v>8.1815979453171277</v>
      </c>
      <c r="F18" s="13">
        <v>5.7444498489227762E-11</v>
      </c>
      <c r="G18" s="27">
        <v>608497.16374646907</v>
      </c>
      <c r="H18" s="27">
        <v>1003743.2801456515</v>
      </c>
    </row>
    <row r="19" spans="1:8" x14ac:dyDescent="0.25">
      <c r="A19" s="45">
        <v>1</v>
      </c>
      <c r="B19" s="42" t="s">
        <v>0</v>
      </c>
      <c r="C19" s="27">
        <v>-2689497.3074230514</v>
      </c>
      <c r="D19" s="27">
        <v>767953.32139034942</v>
      </c>
      <c r="E19" s="34">
        <v>-3.5021624785134362</v>
      </c>
      <c r="F19" s="13">
        <v>9.4567237556650871E-4</v>
      </c>
      <c r="G19" s="27">
        <v>-4229816.6063928017</v>
      </c>
      <c r="H19" s="27">
        <v>-1149178.0084533014</v>
      </c>
    </row>
    <row r="20" spans="1:8" x14ac:dyDescent="0.25">
      <c r="A20" s="45">
        <v>2</v>
      </c>
      <c r="B20" s="42" t="s">
        <v>1</v>
      </c>
      <c r="C20" s="27">
        <v>-1598448.8473396993</v>
      </c>
      <c r="D20" s="27">
        <v>767953.32139034988</v>
      </c>
      <c r="E20" s="34">
        <v>-2.0814401120705739</v>
      </c>
      <c r="F20" s="13">
        <v>4.2239726239577356E-2</v>
      </c>
      <c r="G20" s="27">
        <v>-3138768.1463094503</v>
      </c>
      <c r="H20" s="27">
        <v>-58129.548369948287</v>
      </c>
    </row>
    <row r="21" spans="1:8" x14ac:dyDescent="0.25">
      <c r="A21" s="45">
        <v>3</v>
      </c>
      <c r="B21" s="42" t="s">
        <v>2</v>
      </c>
      <c r="C21" s="27">
        <v>-415334.24946636567</v>
      </c>
      <c r="D21" s="27">
        <v>767953.32139034942</v>
      </c>
      <c r="E21" s="34">
        <v>-0.54083267549962444</v>
      </c>
      <c r="F21" s="13">
        <v>0.59088883652209812</v>
      </c>
      <c r="G21" s="27">
        <v>-1955653.5484361157</v>
      </c>
      <c r="H21" s="27">
        <v>1124985.0495033844</v>
      </c>
    </row>
    <row r="22" spans="1:8" x14ac:dyDescent="0.25">
      <c r="A22" s="45">
        <v>4</v>
      </c>
      <c r="B22" s="42" t="s">
        <v>3</v>
      </c>
      <c r="C22" s="27">
        <v>1235707.5371936341</v>
      </c>
      <c r="D22" s="27">
        <v>767953.32139034953</v>
      </c>
      <c r="E22" s="34">
        <v>1.6090919887636319</v>
      </c>
      <c r="F22" s="13">
        <v>0.11353733641015433</v>
      </c>
      <c r="G22" s="27">
        <v>-304611.76177611621</v>
      </c>
      <c r="H22" s="27">
        <v>2776026.8361633844</v>
      </c>
    </row>
    <row r="23" spans="1:8" x14ac:dyDescent="0.25">
      <c r="A23" s="45">
        <v>5</v>
      </c>
      <c r="B23" s="42" t="s">
        <v>4</v>
      </c>
      <c r="C23" s="27">
        <v>165147.51950029927</v>
      </c>
      <c r="D23" s="27">
        <v>767953.32139034942</v>
      </c>
      <c r="E23" s="34">
        <v>0.21504890323451711</v>
      </c>
      <c r="F23" s="13">
        <v>0.83055456229838276</v>
      </c>
      <c r="G23" s="27">
        <v>-1375171.7794694507</v>
      </c>
      <c r="H23" s="27">
        <v>1705466.8184700494</v>
      </c>
    </row>
    <row r="24" spans="1:8" x14ac:dyDescent="0.25">
      <c r="A24" s="45">
        <v>6</v>
      </c>
      <c r="B24" s="42" t="s">
        <v>5</v>
      </c>
      <c r="C24" s="27">
        <v>-1298513.4784896981</v>
      </c>
      <c r="D24" s="27">
        <v>767953.32139034919</v>
      </c>
      <c r="E24" s="34">
        <v>-1.6908755289172925</v>
      </c>
      <c r="F24" s="13">
        <v>9.6734028118158094E-2</v>
      </c>
      <c r="G24" s="27">
        <v>-2838832.7774594477</v>
      </c>
      <c r="H24" s="27">
        <v>241805.82048005145</v>
      </c>
    </row>
    <row r="25" spans="1:8" x14ac:dyDescent="0.25">
      <c r="A25" s="45">
        <v>7</v>
      </c>
      <c r="B25" s="42" t="s">
        <v>6</v>
      </c>
      <c r="C25" s="27">
        <v>-93385.30916000127</v>
      </c>
      <c r="D25" s="27">
        <v>800448.96921289759</v>
      </c>
      <c r="E25" s="34">
        <v>-0.11666616205631383</v>
      </c>
      <c r="F25" s="13">
        <v>0.90756557268223226</v>
      </c>
      <c r="G25" s="27">
        <v>-1698882.6236150872</v>
      </c>
      <c r="H25" s="27">
        <v>1512112.0052950846</v>
      </c>
    </row>
    <row r="26" spans="1:8" x14ac:dyDescent="0.25">
      <c r="A26" s="45">
        <v>8</v>
      </c>
      <c r="B26" s="43" t="s">
        <v>7</v>
      </c>
      <c r="C26" s="37">
        <v>0</v>
      </c>
      <c r="D26" s="37">
        <v>0</v>
      </c>
      <c r="E26" s="38">
        <v>65535</v>
      </c>
      <c r="F26" s="36" t="e">
        <v>#NUM!</v>
      </c>
      <c r="G26" s="37">
        <v>0</v>
      </c>
      <c r="H26" s="37">
        <v>0</v>
      </c>
    </row>
    <row r="27" spans="1:8" x14ac:dyDescent="0.25">
      <c r="A27" s="45">
        <v>9</v>
      </c>
      <c r="B27" s="42" t="s">
        <v>8</v>
      </c>
      <c r="C27" s="27">
        <v>5881451.0205799993</v>
      </c>
      <c r="D27" s="27">
        <v>800448.96921289805</v>
      </c>
      <c r="E27" s="34">
        <v>7.3476901673861619</v>
      </c>
      <c r="F27" s="36" t="e">
        <v>#NUM!</v>
      </c>
      <c r="G27" s="27">
        <v>4275953.7061249129</v>
      </c>
      <c r="H27" s="27">
        <v>7486948.3350350857</v>
      </c>
    </row>
    <row r="28" spans="1:8" x14ac:dyDescent="0.25">
      <c r="A28" s="45">
        <v>10</v>
      </c>
      <c r="B28" s="42" t="s">
        <v>9</v>
      </c>
      <c r="C28" s="27">
        <v>85138.78855999712</v>
      </c>
      <c r="D28" s="27">
        <v>800448.96921289805</v>
      </c>
      <c r="E28" s="34">
        <v>0.10636379311440212</v>
      </c>
      <c r="F28" s="13">
        <v>0.91569529684427331</v>
      </c>
      <c r="G28" s="27">
        <v>-1520358.5258950896</v>
      </c>
      <c r="H28" s="27">
        <v>1690636.1030150841</v>
      </c>
    </row>
    <row r="29" spans="1:8" x14ac:dyDescent="0.25">
      <c r="A29" s="45">
        <v>11</v>
      </c>
      <c r="B29" s="42" t="s">
        <v>10</v>
      </c>
      <c r="C29" s="27">
        <v>-3397318.5665199989</v>
      </c>
      <c r="D29" s="27">
        <v>800448.96921289782</v>
      </c>
      <c r="E29" s="34">
        <v>-4.2442662770378359</v>
      </c>
      <c r="F29" s="13">
        <v>8.8622690644686954E-5</v>
      </c>
      <c r="G29" s="27">
        <v>-5002815.8809750853</v>
      </c>
      <c r="H29" s="27">
        <v>-1791821.2520649126</v>
      </c>
    </row>
    <row r="30" spans="1:8" ht="15.75" thickBot="1" x14ac:dyDescent="0.3">
      <c r="A30" s="45">
        <v>12</v>
      </c>
      <c r="B30" s="44" t="s">
        <v>11</v>
      </c>
      <c r="C30" s="39">
        <v>2064945.0043999965</v>
      </c>
      <c r="D30" s="39">
        <v>800448.96921289759</v>
      </c>
      <c r="E30" s="40">
        <v>2.5797334793628517</v>
      </c>
      <c r="F30" s="41">
        <v>1.2696577647923465E-2</v>
      </c>
      <c r="G30" s="39">
        <v>459447.68994491058</v>
      </c>
      <c r="H30" s="39">
        <v>3670442.3188550826</v>
      </c>
    </row>
    <row r="31" spans="1:8" x14ac:dyDescent="0.25">
      <c r="C31" s="45" t="s">
        <v>50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EEA78ECD9554FA7FC18F0FA95F765" ma:contentTypeVersion="15" ma:contentTypeDescription="Create a new document." ma:contentTypeScope="" ma:versionID="dee40ddcd8b81181b42af4e4fe6d2624">
  <xsd:schema xmlns:xsd="http://www.w3.org/2001/XMLSchema" xmlns:xs="http://www.w3.org/2001/XMLSchema" xmlns:p="http://schemas.microsoft.com/office/2006/metadata/properties" xmlns:ns1="http://schemas.microsoft.com/sharepoint/v3" xmlns:ns3="93e0b0de-c400-4e51-bdc6-d733a8444e42" xmlns:ns4="19868346-c284-4cb9-b258-dd82cf00c67e" targetNamespace="http://schemas.microsoft.com/office/2006/metadata/properties" ma:root="true" ma:fieldsID="ebfd922539daf2021b0dcb2e6dd97f64" ns1:_="" ns3:_="" ns4:_="">
    <xsd:import namespace="http://schemas.microsoft.com/sharepoint/v3"/>
    <xsd:import namespace="93e0b0de-c400-4e51-bdc6-d733a8444e42"/>
    <xsd:import namespace="19868346-c284-4cb9-b258-dd82cf00c67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GenerationTime" minOccurs="0"/>
                <xsd:element ref="ns4:MediaServiceEventHashCode" minOccurs="0"/>
                <xsd:element ref="ns1:_ip_UnifiedCompliancePolicyProperties" minOccurs="0"/>
                <xsd:element ref="ns1:_ip_UnifiedCompliancePolicyUIAc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3e0b0de-c400-4e51-bdc6-d733a8444e4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9868346-c284-4cb9-b258-dd82cf00c67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9484E7-EBA3-4926-90A2-5B3632E9FA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3e0b0de-c400-4e51-bdc6-d733a8444e42"/>
    <ds:schemaRef ds:uri="19868346-c284-4cb9-b258-dd82cf00c6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5B7722-83E8-4C54-AC31-83DEA12C4CE4}">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19868346-c284-4cb9-b258-dd82cf00c67e"/>
    <ds:schemaRef ds:uri="93e0b0de-c400-4e51-bdc6-d733a8444e42"/>
    <ds:schemaRef ds:uri="http://www.w3.org/XML/1998/namespace"/>
    <ds:schemaRef ds:uri="http://purl.org/dc/dcmitype/"/>
  </ds:schemaRefs>
</ds:datastoreItem>
</file>

<file path=customXml/itemProps3.xml><?xml version="1.0" encoding="utf-8"?>
<ds:datastoreItem xmlns:ds="http://schemas.openxmlformats.org/officeDocument/2006/customXml" ds:itemID="{B0C43AFF-E278-4564-9985-8B029C3FABA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and Charts</vt:lpstr>
      <vt:lpstr>Data for Regression w Dummies</vt:lpstr>
      <vt:lpstr>Regression Dummies wo December</vt:lpstr>
      <vt:lpstr>When you keep all 12 dummies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Escamilla</dc:creator>
  <cp:lastModifiedBy>Luis Escamilla</cp:lastModifiedBy>
  <dcterms:created xsi:type="dcterms:W3CDTF">2021-02-04T00:18:19Z</dcterms:created>
  <dcterms:modified xsi:type="dcterms:W3CDTF">2021-02-05T22:49:08Z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0x01010089AEEA78ECD9554FA7FC18F0FA95F765</vt:lpwstr>
  </property>
</Properties>
</file>