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atabase\"/>
    </mc:Choice>
  </mc:AlternateContent>
  <xr:revisionPtr revIDLastSave="0" documentId="8_{6162C82E-07E3-477D-B75B-BD464C7DAD5D}" xr6:coauthVersionLast="34" xr6:coauthVersionMax="34" xr10:uidLastSave="{00000000-0000-0000-0000-000000000000}"/>
  <bookViews>
    <workbookView minimized="1" xWindow="0" yWindow="0" windowWidth="28800" windowHeight="10725" xr2:uid="{156E6B54-AB62-410A-8598-7E9F64308282}"/>
  </bookViews>
  <sheets>
    <sheet name="Sheet5" sheetId="5" r:id="rId1"/>
    <sheet name="HD AGC Components" sheetId="1" r:id="rId2"/>
    <sheet name="Aliases" sheetId="3" r:id="rId3"/>
    <sheet name="Vendors" sheetId="2" r:id="rId4"/>
  </sheets>
  <definedNames>
    <definedName name="_xlnm.Print_Area" localSheetId="1">'HD AGC Components'!$A$1:$H$87</definedName>
    <definedName name="_xlnm.Print_Titles" localSheetId="1">'HD AGC Components'!#REF!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5" l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1" i="5"/>
  <c r="A80" i="3" l="1"/>
  <c r="A79" i="3"/>
  <c r="A78" i="3"/>
  <c r="A77" i="3"/>
  <c r="A76" i="3"/>
  <c r="A75" i="3"/>
  <c r="A74" i="3"/>
  <c r="A73" i="3"/>
  <c r="A72" i="3"/>
  <c r="A71" i="3"/>
  <c r="A70" i="3"/>
  <c r="G87" i="1" l="1"/>
  <c r="G86" i="1"/>
  <c r="G85" i="1"/>
  <c r="G84" i="1"/>
  <c r="G83" i="1"/>
  <c r="G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G67" i="1"/>
  <c r="A69" i="3" s="1"/>
  <c r="G66" i="1"/>
  <c r="G65" i="1"/>
  <c r="G64" i="1"/>
  <c r="G63" i="1"/>
  <c r="G62" i="1"/>
  <c r="G60" i="1"/>
  <c r="H59" i="1"/>
  <c r="G46" i="1"/>
  <c r="G45" i="1"/>
  <c r="G44" i="1"/>
  <c r="G42" i="1"/>
  <c r="G41" i="1"/>
  <c r="G39" i="1"/>
  <c r="G37" i="1"/>
  <c r="G36" i="1"/>
  <c r="G35" i="1"/>
  <c r="G31" i="1"/>
  <c r="G30" i="1"/>
  <c r="G29" i="1"/>
  <c r="G28" i="1"/>
  <c r="G25" i="1"/>
  <c r="G17" i="1"/>
  <c r="A68" i="3" l="1"/>
  <c r="A67" i="3"/>
</calcChain>
</file>

<file path=xl/sharedStrings.xml><?xml version="1.0" encoding="utf-8"?>
<sst xmlns="http://schemas.openxmlformats.org/spreadsheetml/2006/main" count="1605" uniqueCount="310">
  <si>
    <t>MA601206S</t>
  </si>
  <si>
    <t>BEARING BLOCK W/ PRESSED IN PUSHING</t>
  </si>
  <si>
    <t>Mor-Tech Manufacturing</t>
  </si>
  <si>
    <t>MA601207S</t>
  </si>
  <si>
    <t>CLEVIS</t>
  </si>
  <si>
    <t>MA601208S</t>
  </si>
  <si>
    <t>KEEPER</t>
  </si>
  <si>
    <t>-</t>
  </si>
  <si>
    <t>Laser Cutting</t>
  </si>
  <si>
    <t>MA601209S</t>
  </si>
  <si>
    <t>PIN</t>
  </si>
  <si>
    <t>MA601210S</t>
  </si>
  <si>
    <t>20MM CLAMP COLLAR</t>
  </si>
  <si>
    <t>Motion Industries</t>
  </si>
  <si>
    <t>M2C-20</t>
  </si>
  <si>
    <t>MA601211S</t>
  </si>
  <si>
    <t>CLAMP COLLAR</t>
  </si>
  <si>
    <t>M2C-30</t>
  </si>
  <si>
    <t>MA601212S</t>
  </si>
  <si>
    <t>CLAMP</t>
  </si>
  <si>
    <t>MA601226S</t>
  </si>
  <si>
    <t>GUIDE PLATE</t>
  </si>
  <si>
    <t>MA601237S</t>
  </si>
  <si>
    <t>BAR</t>
  </si>
  <si>
    <t>MA601240S</t>
  </si>
  <si>
    <t>STOP</t>
  </si>
  <si>
    <t>MA601243S</t>
  </si>
  <si>
    <t>COVER</t>
  </si>
  <si>
    <t>MA601244S</t>
  </si>
  <si>
    <t>BEARING BLOCK</t>
  </si>
  <si>
    <t>MA601245S</t>
  </si>
  <si>
    <t>STEERING SHAFT</t>
  </si>
  <si>
    <t>MA758151S</t>
  </si>
  <si>
    <t>PLATE (Scanner Spacer)</t>
  </si>
  <si>
    <t>MA812204S</t>
  </si>
  <si>
    <t>BRACKET</t>
  </si>
  <si>
    <t>MA812207S</t>
  </si>
  <si>
    <t>MA812219S</t>
  </si>
  <si>
    <t>PLATE</t>
  </si>
  <si>
    <t>MA812224S</t>
  </si>
  <si>
    <t>MA812317S</t>
  </si>
  <si>
    <t>BRACKET (Scanner Rear)</t>
  </si>
  <si>
    <t>Richmond Steel</t>
  </si>
  <si>
    <t>MA812339S</t>
  </si>
  <si>
    <t>GUIDE W/S</t>
  </si>
  <si>
    <t>MA812346L</t>
  </si>
  <si>
    <t>BAR (B. CHARGER)</t>
  </si>
  <si>
    <t>MA812347S</t>
  </si>
  <si>
    <t>BRACKET (Scanner Front)</t>
  </si>
  <si>
    <t>MA812478S</t>
  </si>
  <si>
    <t>MA812479S</t>
  </si>
  <si>
    <t>POST</t>
  </si>
  <si>
    <t>MA812585S</t>
  </si>
  <si>
    <t>BRACKET (Steering Motor)</t>
  </si>
  <si>
    <t>MA812586S</t>
  </si>
  <si>
    <t>CASTER BRACKET</t>
  </si>
  <si>
    <t>MA918545S</t>
  </si>
  <si>
    <t>REAR LID</t>
  </si>
  <si>
    <t>MA918844S</t>
  </si>
  <si>
    <t>MB429732S</t>
  </si>
  <si>
    <t>HOUSING</t>
  </si>
  <si>
    <t>MA919377S</t>
  </si>
  <si>
    <t>CONTACT (Copper Shoe)</t>
  </si>
  <si>
    <t>MA919408S</t>
  </si>
  <si>
    <t>MA919409S</t>
  </si>
  <si>
    <t>MA919410S</t>
  </si>
  <si>
    <t>MA920217S</t>
  </si>
  <si>
    <t>SHEDDER</t>
  </si>
  <si>
    <t>MA918544S</t>
  </si>
  <si>
    <t>FRONT LID</t>
  </si>
  <si>
    <t>MB431079S</t>
  </si>
  <si>
    <t>SHUTOWN BASE</t>
  </si>
  <si>
    <t>MB575156S</t>
  </si>
  <si>
    <t>HD FRAME</t>
  </si>
  <si>
    <t>MB249023S</t>
  </si>
  <si>
    <t>CHARGER ADAPTER PLATE</t>
  </si>
  <si>
    <t>30-38X38</t>
  </si>
  <si>
    <t>AMERICAN METRIC BRONZE BUSHING</t>
  </si>
  <si>
    <t>AAM303830</t>
  </si>
  <si>
    <t>3043T49</t>
  </si>
  <si>
    <t>U-BOLT</t>
  </si>
  <si>
    <t>McMaster-Carr</t>
  </si>
  <si>
    <t>3043T51</t>
  </si>
  <si>
    <t>6063K21</t>
  </si>
  <si>
    <t>M2C-25</t>
  </si>
  <si>
    <t>97669A415</t>
  </si>
  <si>
    <t>ROUND SHIM</t>
  </si>
  <si>
    <t>98126A465</t>
  </si>
  <si>
    <t>BEARING SPACER</t>
  </si>
  <si>
    <t>MA812318S</t>
  </si>
  <si>
    <t>SPACER</t>
  </si>
  <si>
    <t>MTA-50KBC</t>
  </si>
  <si>
    <t>BATTERY CHARGER (On-Board)</t>
  </si>
  <si>
    <t>SPE Electronica</t>
  </si>
  <si>
    <t>CBHD1-XR-24-12</t>
  </si>
  <si>
    <t>MTA-50KCE-R1</t>
  </si>
  <si>
    <t>AGC ENCLOSURE</t>
  </si>
  <si>
    <t>Indicon</t>
  </si>
  <si>
    <t>EC-MAA38424S</t>
  </si>
  <si>
    <t>MTA-50KCP</t>
  </si>
  <si>
    <t>CONTACTOR (Auto-Shutdown)</t>
  </si>
  <si>
    <t>Howland Technology</t>
  </si>
  <si>
    <t>MTA-50KKS</t>
  </si>
  <si>
    <t>SCANNER</t>
  </si>
  <si>
    <t>Keyence</t>
  </si>
  <si>
    <t>SZ-16V</t>
  </si>
  <si>
    <t>MTA-50KKSC</t>
  </si>
  <si>
    <t>SCANNER CABLE</t>
  </si>
  <si>
    <t>SZ-P5PM</t>
  </si>
  <si>
    <t>MTA-50KLA</t>
  </si>
  <si>
    <t>LINEAR ACTUATOR</t>
  </si>
  <si>
    <t>Duff Norton</t>
  </si>
  <si>
    <t>LT50-2-50</t>
  </si>
  <si>
    <t>MTA-50KRFB</t>
  </si>
  <si>
    <t>RFID BASE</t>
  </si>
  <si>
    <t>Peppryl + Fuchs</t>
  </si>
  <si>
    <t>MTA-50KRFH</t>
  </si>
  <si>
    <t>RFID HEAD</t>
  </si>
  <si>
    <t>MTA-50KSC</t>
  </si>
  <si>
    <t>STEERING CONTROLLER</t>
  </si>
  <si>
    <t>Minarik</t>
  </si>
  <si>
    <t>STR-8</t>
  </si>
  <si>
    <t>MTA-50KSM</t>
  </si>
  <si>
    <t>STEERING MOTOR</t>
  </si>
  <si>
    <t>HT34-487</t>
  </si>
  <si>
    <t>MTA-50KTS</t>
  </si>
  <si>
    <t>TAPE SENSOR</t>
  </si>
  <si>
    <t>CS1169 REV D</t>
  </si>
  <si>
    <t>MTA-55KCP</t>
  </si>
  <si>
    <t>CONTACTOR (Charge)</t>
  </si>
  <si>
    <t>MTA-55KDB</t>
  </si>
  <si>
    <t>DRIVE CONTROLLER</t>
  </si>
  <si>
    <t>Advanced Motion Controls</t>
  </si>
  <si>
    <t>Dzralte-040B080-GM1</t>
  </si>
  <si>
    <t>MTA-55KTA</t>
  </si>
  <si>
    <t>TRANS AXLE</t>
  </si>
  <si>
    <t>Allied Motion</t>
  </si>
  <si>
    <t>MTA-55TPPL</t>
  </si>
  <si>
    <t>AGC BATTERY HD</t>
  </si>
  <si>
    <t>Enersys</t>
  </si>
  <si>
    <t>12NXS-89</t>
  </si>
  <si>
    <t>P228M20TL</t>
  </si>
  <si>
    <t>DODGE TIMING SPROCKET W/5/8 BUSHING</t>
  </si>
  <si>
    <t>P328M20TL</t>
  </si>
  <si>
    <t>DODGE TIMING SPROCKET W/25MM BUSHING</t>
  </si>
  <si>
    <t>W-420-SWF-1/2</t>
  </si>
  <si>
    <t>STEERING WHEEL</t>
  </si>
  <si>
    <t>Hamilton Caster</t>
  </si>
  <si>
    <t>CB3-SM-70</t>
  </si>
  <si>
    <t>70 AMP-GB</t>
  </si>
  <si>
    <t>Terminal Supply</t>
  </si>
  <si>
    <t>BUSHING (L)</t>
  </si>
  <si>
    <t>BUSHING (S)</t>
  </si>
  <si>
    <t>CARLING TECH SP, 2-AMP VISI-ROCKER CIRCUIT BREAKER</t>
  </si>
  <si>
    <t>Carlton Bates</t>
  </si>
  <si>
    <t>CC1-B0-14-420-21B-MF</t>
  </si>
  <si>
    <t>CARLING TECH SP, 4-AMP VISI-ROCKER CIRCUIT BREAKER</t>
  </si>
  <si>
    <t xml:space="preserve">CC1-B0-16-440-21B-MF </t>
  </si>
  <si>
    <t>CARLING TECH SP, 10-AMP VISI ROCKER CIRCUIT BREAKER</t>
  </si>
  <si>
    <t xml:space="preserve">CC1-B0-16-610-21B-MF </t>
  </si>
  <si>
    <t>CARLING TECH SP, 30-AMP VISI-ROCKER CIRCUIT BREAKER</t>
  </si>
  <si>
    <t xml:space="preserve">CC1-B0-16-630-21B-MF </t>
  </si>
  <si>
    <t>CARLING TECH SP, 40-AMP VISI-ROCKER CIRCUIT BREAKER</t>
  </si>
  <si>
    <t xml:space="preserve">CC1-B0-16-640-21B-MF </t>
  </si>
  <si>
    <t>CARLING TECH SP, 60-AMP VISI-ROCKER CIRCUIT BREAKER</t>
  </si>
  <si>
    <t xml:space="preserve">CC1-B0-16-660-21B-MF </t>
  </si>
  <si>
    <t xml:space="preserve">CARLING TECH RUBBER SEAL FOR CIRCUIT BREAKER </t>
  </si>
  <si>
    <t xml:space="preserve">HE1045 </t>
  </si>
  <si>
    <t>HD AGC MAIN HARNESS</t>
  </si>
  <si>
    <t>International Wire &amp; Cable</t>
  </si>
  <si>
    <t>IWC120213-002_4215</t>
  </si>
  <si>
    <t>BATTERY PACK HARNESS</t>
  </si>
  <si>
    <t>IWC101012-003B</t>
  </si>
  <si>
    <t>ONBOARD CHARGER HARNESS</t>
  </si>
  <si>
    <t>IWC101012-007B</t>
  </si>
  <si>
    <t>MAIN POWER HARNESS</t>
  </si>
  <si>
    <t>IWC-260116-001B</t>
  </si>
  <si>
    <t>SHUTDOWN JUMPER</t>
  </si>
  <si>
    <t>IWC-MT-1100341</t>
  </si>
  <si>
    <t>BATTERY JUMPER</t>
  </si>
  <si>
    <t>IWC-MT-1100342</t>
  </si>
  <si>
    <t>ENCODER CABLE - REVISED</t>
  </si>
  <si>
    <t>IWC-MT-1100343-06_1</t>
  </si>
  <si>
    <t>3205 A-2RS1/C3</t>
  </si>
  <si>
    <t>STERING SHAFT BEARINGS (SKF)</t>
  </si>
  <si>
    <t>600-8M-20</t>
  </si>
  <si>
    <t>TIMING BELT</t>
  </si>
  <si>
    <t>TRANSTORQUE BUSHING</t>
  </si>
  <si>
    <t>MTA-55KHDW</t>
  </si>
  <si>
    <t xml:space="preserve">WHEEL </t>
  </si>
  <si>
    <t>MA918565S</t>
  </si>
  <si>
    <t>BATTERY TRAY</t>
  </si>
  <si>
    <t>MORT_84-25.5</t>
  </si>
  <si>
    <t>SHIPPING PALLET</t>
  </si>
  <si>
    <t>Action Wood</t>
  </si>
  <si>
    <t>Various</t>
  </si>
  <si>
    <t>Temprite</t>
  </si>
  <si>
    <t>Finish Specialties</t>
  </si>
  <si>
    <t>Cadillac Plating</t>
  </si>
  <si>
    <t>');</t>
  </si>
  <si>
    <t>A</t>
  </si>
  <si>
    <t>NULL</t>
  </si>
  <si>
    <t>commonCode</t>
  </si>
  <si>
    <t>0158-02VH</t>
  </si>
  <si>
    <t>0456-08X0</t>
  </si>
  <si>
    <t>1057-02W4</t>
  </si>
  <si>
    <t>0119-C5G</t>
  </si>
  <si>
    <t>0008-19F0</t>
  </si>
  <si>
    <t>0055-1720</t>
  </si>
  <si>
    <t>0411-1720</t>
  </si>
  <si>
    <t>0210-24MR</t>
  </si>
  <si>
    <t>0533-6RGA</t>
  </si>
  <si>
    <t>1015-1949</t>
  </si>
  <si>
    <t>029-1D9G</t>
  </si>
  <si>
    <t>0210-25FT</t>
  </si>
  <si>
    <t>0282-0C07</t>
  </si>
  <si>
    <t>0057-19W7</t>
  </si>
  <si>
    <t>000-0HRH4</t>
  </si>
  <si>
    <t>0908-DJVG</t>
  </si>
  <si>
    <t>alias</t>
  </si>
  <si>
    <t>category</t>
  </si>
  <si>
    <t>spare</t>
  </si>
  <si>
    <t>description</t>
  </si>
  <si>
    <t>vendor</t>
  </si>
  <si>
    <t>vendorPartNo</t>
  </si>
  <si>
    <t>cost</t>
  </si>
  <si>
    <t>hd2500</t>
  </si>
  <si>
    <t>`,`</t>
  </si>
  <si>
    <t>','</t>
  </si>
  <si>
    <t xml:space="preserve">`) </t>
  </si>
  <si>
    <t xml:space="preserve">') </t>
  </si>
  <si>
    <t>VALUES ('</t>
  </si>
  <si>
    <t>, ('</t>
  </si>
  <si>
    <t xml:space="preserve">, ('1','1','BATTERY CHARGER (On-Board)','0158-02VH','21','CBHD1-XR-24-12','189.38','1') </t>
  </si>
  <si>
    <t xml:space="preserve">, ('1','1','CONTACTOR (Auto-Shutdown)','0456-08X0','10','5091','48.25','1') </t>
  </si>
  <si>
    <t xml:space="preserve">, ('1','1','SCANNER','1057-02W4','13','SZ-16V','1100','1') </t>
  </si>
  <si>
    <t xml:space="preserve">, ('1','1','SCANNER CABLE','0119-C5G','13','SZ-P5PM','100','1') </t>
  </si>
  <si>
    <t xml:space="preserve">, ('1','1','LINEAR ACTUATOR','0008-19F0','6','LT50-2-50','115','1') </t>
  </si>
  <si>
    <t xml:space="preserve">, ('1','1','RFID BASE','0055-1720','19','113812','72.1','1') </t>
  </si>
  <si>
    <t xml:space="preserve">, ('1','1','RFID HEAD','0411-1720','19','183956','412','1') </t>
  </si>
  <si>
    <t xml:space="preserve">, ('1','1','STEERING CONTROLLER','0210-24MR','16','STR-8','136.68','1') </t>
  </si>
  <si>
    <t xml:space="preserve">, ('1','1','STEERING MOTOR','0533-6RGA','16','HT34-487','331','1') </t>
  </si>
  <si>
    <t xml:space="preserve">, ('1','1','TAPE SENSOR','1015-1949','17','CS1169 REV D','175','1') </t>
  </si>
  <si>
    <t xml:space="preserve">, ('1','1','CONTACTOR (Charge)','029-1D9G','10','4959','84.65','1') </t>
  </si>
  <si>
    <t xml:space="preserve">, ('1','1','DRIVE CONTROLLER','0210-25FT','2','Dzralte-040B080-GM1','467','1') </t>
  </si>
  <si>
    <t xml:space="preserve">, ('1','1','TRANS AXLE','0282-0C07','3','MTA-55KTA','863.8','1') </t>
  </si>
  <si>
    <t xml:space="preserve">, ('1','1','AGC BATTERY HD','0057-19W7','7','12NXS-89','412','1') </t>
  </si>
  <si>
    <t xml:space="preserve">, ('1','1','STEERING WHEEL','000-0HRH4','9','W-420-SWF-1/2','39.25','1') </t>
  </si>
  <si>
    <t xml:space="preserve">, ('1','1','WHEEL ','0908-DJVG','17','MTA-55KHDW','64.9','1') </t>
  </si>
  <si>
    <t xml:space="preserve">VALUES ('1',NULL,'BEARING BLOCK W/ PRESSED IN PUSHING',NULL,'17','MA601206S','56.5','1') </t>
  </si>
  <si>
    <t xml:space="preserve">, ('1',NULL,'CLEVIS',NULL,'17','MA601207S','19','1') </t>
  </si>
  <si>
    <t xml:space="preserve">, ('1',NULL,'PIN',NULL,'17','MA601209S','16','1') </t>
  </si>
  <si>
    <t xml:space="preserve">, ('1',NULL,'20MM CLAMP COLLAR',NULL,'18','M2C-20','6.49','1') </t>
  </si>
  <si>
    <t xml:space="preserve">, ('1',NULL,'CLAMP COLLAR',NULL,'18','M2C-30','8.04','1') </t>
  </si>
  <si>
    <t xml:space="preserve">, ('1',NULL,'CLAMP',NULL,'17','MA601212S','13','1') </t>
  </si>
  <si>
    <t xml:space="preserve">, ('1',NULL,'GUIDE PLATE',NULL,'17','MA601226S','6','1') </t>
  </si>
  <si>
    <t xml:space="preserve">, ('1',NULL,'BAR',NULL,'17','MA601237S','13','1') </t>
  </si>
  <si>
    <t xml:space="preserve">, ('1',NULL,'STOP',NULL,'17','MA601240S','6','1') </t>
  </si>
  <si>
    <t xml:space="preserve">, ('1',NULL,'BEARING BLOCK',NULL,'17','MA601244S','45','1') </t>
  </si>
  <si>
    <t xml:space="preserve">, ('1',NULL,'STEERING SHAFT',NULL,'17','MA601245S','16','1') </t>
  </si>
  <si>
    <t xml:space="preserve">, ('1',NULL,'PLATE (Scanner Spacer)',NULL,'17','MA758151S','10','1') </t>
  </si>
  <si>
    <t xml:space="preserve">, ('1',NULL,'BRACKET',NULL,'17','MA812204S','9.5','1') </t>
  </si>
  <si>
    <t xml:space="preserve">, ('1',NULL,'BRACKET',NULL,'17','MA812207S','8.5','1') </t>
  </si>
  <si>
    <t xml:space="preserve">, ('1',NULL,'PLATE',NULL,'17','MA812219S','9','1') </t>
  </si>
  <si>
    <t xml:space="preserve">, ('1',NULL,'BRACKET',NULL,'17','MA812224S','11','1') </t>
  </si>
  <si>
    <t xml:space="preserve">, ('1',NULL,'BRACKET (Scanner Rear)',NULL,'20','MA812317S','15.03','1') </t>
  </si>
  <si>
    <t xml:space="preserve">, ('1',NULL,'GUIDE W/S',NULL,'17','MA812339S','7.2','1') </t>
  </si>
  <si>
    <t xml:space="preserve">, ('1',NULL,'BAR (B. CHARGER)',NULL,'17','MA812346L','7','1') </t>
  </si>
  <si>
    <t xml:space="preserve">, ('1',NULL,'BRACKET (Scanner Front)',NULL,'20','MA812347S','17.65','1') </t>
  </si>
  <si>
    <t xml:space="preserve">, ('1',NULL,'COVER',NULL,'17','MA812478S','6.5','1') </t>
  </si>
  <si>
    <t xml:space="preserve">, ('1',NULL,'POST',NULL,'17','MA812479S','3.45','1') </t>
  </si>
  <si>
    <t xml:space="preserve">, ('1',NULL,'HOUSING',NULL,'17','MB429732S','43','1') </t>
  </si>
  <si>
    <t xml:space="preserve">, ('1',NULL,'CONTACT (Copper Shoe)',NULL,'17','MA919377S','12','1') </t>
  </si>
  <si>
    <t xml:space="preserve">, ('1',NULL,'SHEDDER',NULL,'17','MA920217S','22','1') </t>
  </si>
  <si>
    <t xml:space="preserve">, ('1',NULL,'SHUTOWN BASE',NULL,'17','MB431079S','45','1') </t>
  </si>
  <si>
    <t xml:space="preserve">, ('1',NULL,'HD FRAME',NULL,'14','MB575156S','539.67','1') </t>
  </si>
  <si>
    <t xml:space="preserve">, ('1',NULL,'CHARGER ADAPTER PLATE',NULL,'17','MB249023S','8','1') </t>
  </si>
  <si>
    <t xml:space="preserve">, ('1',NULL,'AMERICAN METRIC BRONZE BUSHING',NULL,'18','AAM303830','4.11','1') </t>
  </si>
  <si>
    <t xml:space="preserve">, ('1',NULL,'U-BOLT',NULL,'15','3043T49','3.82','1') </t>
  </si>
  <si>
    <t xml:space="preserve">, ('1',NULL,'U-BOLT',NULL,'15','3043T51','4.29','1') </t>
  </si>
  <si>
    <t xml:space="preserve">, ('1',NULL,'CLAMP COLLAR',NULL,'18','M2C-25','6.77','1') </t>
  </si>
  <si>
    <t xml:space="preserve">, ('1',NULL,'ROUND SHIM',NULL,'15','97669A415','0.36','1') </t>
  </si>
  <si>
    <t xml:space="preserve">, ('1',NULL,'BEARING SPACER',NULL,'15','98126A465','1.37','1') </t>
  </si>
  <si>
    <t xml:space="preserve">, ('1',NULL,'SPACER',NULL,'15','MA812318S','0.98','1') </t>
  </si>
  <si>
    <t xml:space="preserve">, ('1',NULL,'AGC ENCLOSURE',NULL,'11','EC-MAA38424S','3720','1') </t>
  </si>
  <si>
    <t xml:space="preserve">, ('1',NULL,'DODGE TIMING SPROCKET W/5/8 BUSHING',NULL,'18','P228M20TL','44.12','1') </t>
  </si>
  <si>
    <t xml:space="preserve">, ('1',NULL,'DODGE TIMING SPROCKET W/25MM BUSHING',NULL,'18','P328M20TL','50.94','1') </t>
  </si>
  <si>
    <t xml:space="preserve">, ('1',NULL,'70 AMP-GB',NULL,'23','CB3-SM-70','35.08','1') </t>
  </si>
  <si>
    <t xml:space="preserve">, ('1',NULL,'BUSHING (L)',NULL,'18','1210','9.41','1') </t>
  </si>
  <si>
    <t xml:space="preserve">, ('1',NULL,'BUSHING (S)',NULL,'18','1108.625','9','1') </t>
  </si>
  <si>
    <t xml:space="preserve">, ('1',NULL,'CARLING TECH SP, 2-AMP VISI-ROCKER CIRCUIT BREAKER',NULL,'5','CC1-B0-14-420-21B-MF','16.93','1') </t>
  </si>
  <si>
    <t xml:space="preserve">, ('1',NULL,'CARLING TECH SP, 4-AMP VISI-ROCKER CIRCUIT BREAKER',NULL,'5','CC1-B0-16-440-21B-MF ','16.93','1') </t>
  </si>
  <si>
    <t xml:space="preserve">, ('1',NULL,'CARLING TECH SP, 10-AMP VISI ROCKER CIRCUIT BREAKER',NULL,'5','CC1-B0-16-610-21B-MF ','16.93','1') </t>
  </si>
  <si>
    <t xml:space="preserve">, ('1',NULL,'CARLING TECH SP, 30-AMP VISI-ROCKER CIRCUIT BREAKER',NULL,'5','CC1-B0-16-630-21B-MF ','16.93','1') </t>
  </si>
  <si>
    <t xml:space="preserve">, ('1',NULL,'CARLING TECH SP, 40-AMP VISI-ROCKER CIRCUIT BREAKER',NULL,'5','CC1-B0-16-640-21B-MF ','16.93','1') </t>
  </si>
  <si>
    <t xml:space="preserve">, ('1',NULL,'CARLING TECH SP, 60-AMP VISI-ROCKER CIRCUIT BREAKER',NULL,'5','CC1-B0-16-660-21B-MF ','22.35','1') </t>
  </si>
  <si>
    <t xml:space="preserve">, ('1',NULL,'CARLING TECH RUBBER SEAL FOR CIRCUIT BREAKER ',NULL,'5','HE1045 ','12.65','1') </t>
  </si>
  <si>
    <t xml:space="preserve">, ('1',NULL,'HD AGC MAIN HARNESS',NULL,'12','IWC120213-002_4215','92.53','1') </t>
  </si>
  <si>
    <t xml:space="preserve">, ('1',NULL,'BATTERY PACK HARNESS',NULL,'12','IWC101012-003B','23.11','1') </t>
  </si>
  <si>
    <t xml:space="preserve">, ('1',NULL,'ONBOARD CHARGER HARNESS',NULL,'12','IWC101012-007B','17.89','1') </t>
  </si>
  <si>
    <t xml:space="preserve">, ('1',NULL,'MAIN POWER HARNESS',NULL,'12','IWC-260116-001B','20.92','1') </t>
  </si>
  <si>
    <t xml:space="preserve">, ('1',NULL,'SHUTDOWN JUMPER',NULL,'12','IWC-MT-1100341','16','1') </t>
  </si>
  <si>
    <t xml:space="preserve">, ('1',NULL,'BATTERY JUMPER',NULL,'12','IWC-MT-1100342','14.96','1') </t>
  </si>
  <si>
    <t xml:space="preserve">, ('1',NULL,'ENCODER CABLE - REVISED',NULL,'12','IWC-MT-1100343-06_1','37.64','1') </t>
  </si>
  <si>
    <t xml:space="preserve">, ('1',NULL,'STERING SHAFT BEARINGS (SKF)',NULL,'18','3205 A-2RS1/C3','35.74','1') </t>
  </si>
  <si>
    <t xml:space="preserve">, ('1','1','TIMING BELT',NULL,'18','600-8M-20','13.04','1') </t>
  </si>
  <si>
    <t xml:space="preserve">, ('1','1','TRANSTORQUE BUSHING',NULL,'18','6410100','40.94','1') </t>
  </si>
  <si>
    <t>, ('1',NULL,'SHIPPING PALLET',NULL,'1','MORT_84-25.5','101.4','1');</t>
  </si>
  <si>
    <t>INSERT INTO parts (`</t>
  </si>
  <si>
    <t xml:space="preserve">INSERT INTO parts (`category`,`spare`,`description`,`commonCode`,`vendor`,`vendorPartNo`,`cost`,`hd2500`)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</si>
</sst>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 style="thin">
        <color theme="4"/>
      </left>
      <right style="thin">
        <color auto="1"/>
      </right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4" fontId="3" fillId="0" borderId="1" xfId="1" applyFont="1" applyFill="1" applyBorder="1"/>
    <xf numFmtId="0" fontId="0" fillId="0" borderId="0" xfId="0" applyFill="1"/>
    <xf numFmtId="44" fontId="3" fillId="0" borderId="1" xfId="1" applyNumberFormat="1" applyFont="1" applyFill="1" applyBorder="1"/>
    <xf numFmtId="0" fontId="3" fillId="0" borderId="2" xfId="0" applyFont="1" applyFill="1" applyBorder="1" applyAlignment="1">
      <alignment horizontal="left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Fill="1" applyBorder="1"/>
    <xf numFmtId="0" fontId="0" fillId="0" borderId="1" xfId="0" applyBorder="1" applyAlignment="1">
      <alignment horizontal="center"/>
    </xf>
    <xf numFmtId="0" fontId="2" fillId="0" borderId="2" xfId="0" applyFont="1" applyFill="1" applyBorder="1"/>
    <xf numFmtId="0" fontId="2" fillId="0" borderId="1" xfId="0" applyFont="1" applyFill="1" applyBorder="1"/>
    <xf numFmtId="44" fontId="2" fillId="0" borderId="1" xfId="1" applyFont="1" applyFill="1" applyBorder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6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sz val="16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auto="1"/>
        </right>
      </border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0477D-FD23-45B4-90FA-73C96F07DA9A}" name="Table134" displayName="Table134" ref="A1:I87" headerRowCount="0" totalsRowShown="0" headerRowDxfId="23" dataDxfId="22">
  <sortState ref="A2:H86">
    <sortCondition ref="A1:A86"/>
  </sortState>
  <tableColumns count="9">
    <tableColumn id="1" xr3:uid="{78D85BC3-02E9-4D7E-A933-4461868BEB1B}" name="Detail Number" headerRowDxfId="6" dataDxfId="21"/>
    <tableColumn id="2" xr3:uid="{B508DB2E-C9B3-4D63-AE65-3F8D855E1040}" name="Category" headerRowDxfId="7" dataDxfId="18"/>
    <tableColumn id="3" xr3:uid="{F8C30A82-A1F3-4D59-8EE7-F3CB4B72BEDC}" name="Spare" headerRowDxfId="8" dataDxfId="17"/>
    <tableColumn id="5" xr3:uid="{0CA54F55-B4C4-453B-8E2C-C1457492E585}" name="Description" headerRowDxfId="9" dataDxfId="20"/>
    <tableColumn id="4" xr3:uid="{9882DA1D-DC39-49EB-9ED5-11EC8A370A84}" name="commonCode" headerRowDxfId="10" dataDxfId="16"/>
    <tableColumn id="19" xr3:uid="{70E20D0D-86A9-421B-B452-B8B76EE22F27}" name="Vendor" headerRowDxfId="11" dataDxfId="15"/>
    <tableColumn id="20" xr3:uid="{B44285E1-F591-4639-B515-16E28DD238CC}" name="Vendor Part Number" headerRowDxfId="12" dataDxfId="14"/>
    <tableColumn id="18" xr3:uid="{80B379F7-7C31-4843-B669-FC3B992B54C7}" name="Cost EA" headerRowDxfId="13" dataDxfId="19" dataCellStyle="Currency"/>
    <tableColumn id="6" xr3:uid="{4CD712C1-D527-4DC1-9315-C6C2F20517C3}" name="Column1" headerRowDxfId="5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5095-4016-4620-A515-982767665CC8}">
  <dimension ref="A1:S76"/>
  <sheetViews>
    <sheetView tabSelected="1" topLeftCell="A61" workbookViewId="0">
      <selection activeCell="B350" sqref="B350"/>
    </sheetView>
  </sheetViews>
  <sheetFormatPr defaultRowHeight="15" x14ac:dyDescent="0.25"/>
  <cols>
    <col min="18" max="19" width="9.140625" style="22"/>
  </cols>
  <sheetData>
    <row r="1" spans="1:19" x14ac:dyDescent="0.25">
      <c r="A1" t="s">
        <v>308</v>
      </c>
      <c r="B1" t="s">
        <v>220</v>
      </c>
      <c r="C1" t="s">
        <v>227</v>
      </c>
      <c r="D1" t="s">
        <v>221</v>
      </c>
      <c r="E1" t="s">
        <v>227</v>
      </c>
      <c r="F1" t="s">
        <v>222</v>
      </c>
      <c r="G1" t="s">
        <v>227</v>
      </c>
      <c r="H1" t="s">
        <v>202</v>
      </c>
      <c r="I1" t="s">
        <v>227</v>
      </c>
      <c r="J1" t="s">
        <v>223</v>
      </c>
      <c r="K1" t="s">
        <v>227</v>
      </c>
      <c r="L1" t="s">
        <v>224</v>
      </c>
      <c r="M1" t="s">
        <v>227</v>
      </c>
      <c r="N1" t="s">
        <v>225</v>
      </c>
      <c r="O1" t="s">
        <v>227</v>
      </c>
      <c r="P1" t="s">
        <v>226</v>
      </c>
      <c r="Q1" t="s">
        <v>229</v>
      </c>
      <c r="R1" s="22" t="str">
        <f>$A1&amp;$B1&amp;$C1&amp;$D1&amp;$E1&amp;$F1&amp;$G1&amp;$H1&amp;$I1&amp;$J1&amp;$K1&amp;$L1&amp;$M1&amp;$N1&amp;$O1&amp;$P1&amp;$Q1</f>
        <v xml:space="preserve">INSERT INTO parts (`category`,`spare`,`description`,`commonCode`,`vendor`,`vendorPartNo`,`cost`,`hd2500`) </v>
      </c>
      <c r="S1" s="22" t="s">
        <v>309</v>
      </c>
    </row>
    <row r="2" spans="1:19" x14ac:dyDescent="0.25">
      <c r="A2" t="s">
        <v>231</v>
      </c>
      <c r="B2">
        <v>1</v>
      </c>
      <c r="C2" t="s">
        <v>228</v>
      </c>
      <c r="D2" t="s">
        <v>201</v>
      </c>
      <c r="E2" t="s">
        <v>228</v>
      </c>
      <c r="F2" t="s">
        <v>1</v>
      </c>
      <c r="G2" t="s">
        <v>228</v>
      </c>
      <c r="H2" t="s">
        <v>201</v>
      </c>
      <c r="I2" t="s">
        <v>228</v>
      </c>
      <c r="J2">
        <v>17</v>
      </c>
      <c r="K2" t="s">
        <v>228</v>
      </c>
      <c r="L2" t="s">
        <v>0</v>
      </c>
      <c r="M2" t="s">
        <v>228</v>
      </c>
      <c r="N2">
        <v>56.5</v>
      </c>
      <c r="O2" t="s">
        <v>228</v>
      </c>
      <c r="P2">
        <v>1</v>
      </c>
      <c r="Q2" t="s">
        <v>230</v>
      </c>
      <c r="R2" s="22" t="str">
        <f t="shared" ref="R2:R55" si="0">$A2&amp;$B2&amp;$C2&amp;$D2&amp;$E2&amp;$F2&amp;$G2&amp;$H2&amp;$I2&amp;$J2&amp;$K2&amp;$L2&amp;$M2&amp;$N2&amp;$O2&amp;$P2&amp;$Q2</f>
        <v xml:space="preserve">VALUES ('1','NULL','BEARING BLOCK W/ PRESSED IN PUSHING','NULL','17','MA601206S','56.5','1') </v>
      </c>
      <c r="S2" s="22" t="s">
        <v>249</v>
      </c>
    </row>
    <row r="3" spans="1:19" x14ac:dyDescent="0.25">
      <c r="A3" t="s">
        <v>232</v>
      </c>
      <c r="B3">
        <v>1</v>
      </c>
      <c r="C3" t="s">
        <v>228</v>
      </c>
      <c r="D3" t="s">
        <v>201</v>
      </c>
      <c r="E3" t="s">
        <v>228</v>
      </c>
      <c r="F3" t="s">
        <v>4</v>
      </c>
      <c r="G3" t="s">
        <v>228</v>
      </c>
      <c r="H3" t="s">
        <v>201</v>
      </c>
      <c r="I3" t="s">
        <v>228</v>
      </c>
      <c r="J3">
        <v>17</v>
      </c>
      <c r="K3" t="s">
        <v>228</v>
      </c>
      <c r="L3" t="s">
        <v>3</v>
      </c>
      <c r="M3" t="s">
        <v>228</v>
      </c>
      <c r="N3">
        <v>19</v>
      </c>
      <c r="O3" t="s">
        <v>228</v>
      </c>
      <c r="P3">
        <v>1</v>
      </c>
      <c r="Q3" t="s">
        <v>230</v>
      </c>
      <c r="R3" s="22" t="str">
        <f t="shared" si="0"/>
        <v xml:space="preserve">, ('1','NULL','CLEVIS','NULL','17','MA601207S','19','1') </v>
      </c>
      <c r="S3" s="22" t="s">
        <v>250</v>
      </c>
    </row>
    <row r="4" spans="1:19" x14ac:dyDescent="0.25">
      <c r="A4" t="s">
        <v>232</v>
      </c>
      <c r="B4">
        <v>1</v>
      </c>
      <c r="C4" t="s">
        <v>228</v>
      </c>
      <c r="D4" t="s">
        <v>201</v>
      </c>
      <c r="E4" t="s">
        <v>228</v>
      </c>
      <c r="F4" t="s">
        <v>10</v>
      </c>
      <c r="G4" t="s">
        <v>228</v>
      </c>
      <c r="H4" t="s">
        <v>201</v>
      </c>
      <c r="I4" t="s">
        <v>228</v>
      </c>
      <c r="J4">
        <v>17</v>
      </c>
      <c r="K4" t="s">
        <v>228</v>
      </c>
      <c r="L4" t="s">
        <v>9</v>
      </c>
      <c r="M4" t="s">
        <v>228</v>
      </c>
      <c r="N4">
        <v>16</v>
      </c>
      <c r="O4" t="s">
        <v>228</v>
      </c>
      <c r="P4">
        <v>1</v>
      </c>
      <c r="Q4" t="s">
        <v>230</v>
      </c>
      <c r="R4" s="22" t="str">
        <f t="shared" si="0"/>
        <v xml:space="preserve">, ('1','NULL','PIN','NULL','17','MA601209S','16','1') </v>
      </c>
      <c r="S4" s="22" t="s">
        <v>251</v>
      </c>
    </row>
    <row r="5" spans="1:19" x14ac:dyDescent="0.25">
      <c r="A5" t="s">
        <v>232</v>
      </c>
      <c r="B5">
        <v>1</v>
      </c>
      <c r="C5" t="s">
        <v>228</v>
      </c>
      <c r="D5" t="s">
        <v>201</v>
      </c>
      <c r="E5" t="s">
        <v>228</v>
      </c>
      <c r="F5" t="s">
        <v>12</v>
      </c>
      <c r="G5" t="s">
        <v>228</v>
      </c>
      <c r="H5" t="s">
        <v>201</v>
      </c>
      <c r="I5" t="s">
        <v>228</v>
      </c>
      <c r="J5">
        <v>18</v>
      </c>
      <c r="K5" t="s">
        <v>228</v>
      </c>
      <c r="L5" t="s">
        <v>14</v>
      </c>
      <c r="M5" t="s">
        <v>228</v>
      </c>
      <c r="N5">
        <v>6.49</v>
      </c>
      <c r="O5" t="s">
        <v>228</v>
      </c>
      <c r="P5">
        <v>1</v>
      </c>
      <c r="Q5" t="s">
        <v>230</v>
      </c>
      <c r="R5" s="22" t="str">
        <f t="shared" si="0"/>
        <v xml:space="preserve">, ('1','NULL','20MM CLAMP COLLAR','NULL','18','M2C-20','6.49','1') </v>
      </c>
      <c r="S5" s="22" t="s">
        <v>252</v>
      </c>
    </row>
    <row r="6" spans="1:19" x14ac:dyDescent="0.25">
      <c r="A6" t="s">
        <v>232</v>
      </c>
      <c r="B6">
        <v>1</v>
      </c>
      <c r="C6" t="s">
        <v>228</v>
      </c>
      <c r="D6" t="s">
        <v>201</v>
      </c>
      <c r="E6" t="s">
        <v>228</v>
      </c>
      <c r="F6" t="s">
        <v>16</v>
      </c>
      <c r="G6" t="s">
        <v>228</v>
      </c>
      <c r="H6" t="s">
        <v>201</v>
      </c>
      <c r="I6" t="s">
        <v>228</v>
      </c>
      <c r="J6">
        <v>18</v>
      </c>
      <c r="K6" t="s">
        <v>228</v>
      </c>
      <c r="L6" t="s">
        <v>17</v>
      </c>
      <c r="M6" t="s">
        <v>228</v>
      </c>
      <c r="N6">
        <v>8.0399999999999991</v>
      </c>
      <c r="O6" t="s">
        <v>228</v>
      </c>
      <c r="P6">
        <v>1</v>
      </c>
      <c r="Q6" t="s">
        <v>230</v>
      </c>
      <c r="R6" s="22" t="str">
        <f t="shared" si="0"/>
        <v xml:space="preserve">, ('1','NULL','CLAMP COLLAR','NULL','18','M2C-30','8.04','1') </v>
      </c>
      <c r="S6" s="22" t="s">
        <v>253</v>
      </c>
    </row>
    <row r="7" spans="1:19" x14ac:dyDescent="0.25">
      <c r="A7" t="s">
        <v>232</v>
      </c>
      <c r="B7">
        <v>1</v>
      </c>
      <c r="C7" t="s">
        <v>228</v>
      </c>
      <c r="D7" t="s">
        <v>201</v>
      </c>
      <c r="E7" t="s">
        <v>228</v>
      </c>
      <c r="F7" t="s">
        <v>19</v>
      </c>
      <c r="G7" t="s">
        <v>228</v>
      </c>
      <c r="H7" t="s">
        <v>201</v>
      </c>
      <c r="I7" t="s">
        <v>228</v>
      </c>
      <c r="J7">
        <v>17</v>
      </c>
      <c r="K7" t="s">
        <v>228</v>
      </c>
      <c r="L7" t="s">
        <v>18</v>
      </c>
      <c r="M7" t="s">
        <v>228</v>
      </c>
      <c r="N7">
        <v>13</v>
      </c>
      <c r="O7" t="s">
        <v>228</v>
      </c>
      <c r="P7">
        <v>1</v>
      </c>
      <c r="Q7" t="s">
        <v>230</v>
      </c>
      <c r="R7" s="22" t="str">
        <f t="shared" si="0"/>
        <v xml:space="preserve">, ('1','NULL','CLAMP','NULL','17','MA601212S','13','1') </v>
      </c>
      <c r="S7" s="22" t="s">
        <v>254</v>
      </c>
    </row>
    <row r="8" spans="1:19" x14ac:dyDescent="0.25">
      <c r="A8" t="s">
        <v>232</v>
      </c>
      <c r="B8">
        <v>1</v>
      </c>
      <c r="C8" t="s">
        <v>228</v>
      </c>
      <c r="D8" t="s">
        <v>201</v>
      </c>
      <c r="E8" t="s">
        <v>228</v>
      </c>
      <c r="F8" t="s">
        <v>21</v>
      </c>
      <c r="G8" t="s">
        <v>228</v>
      </c>
      <c r="H8" t="s">
        <v>201</v>
      </c>
      <c r="I8" t="s">
        <v>228</v>
      </c>
      <c r="J8">
        <v>17</v>
      </c>
      <c r="K8" t="s">
        <v>228</v>
      </c>
      <c r="L8" t="s">
        <v>20</v>
      </c>
      <c r="M8" t="s">
        <v>228</v>
      </c>
      <c r="N8">
        <v>6</v>
      </c>
      <c r="O8" t="s">
        <v>228</v>
      </c>
      <c r="P8">
        <v>1</v>
      </c>
      <c r="Q8" t="s">
        <v>230</v>
      </c>
      <c r="R8" s="22" t="str">
        <f t="shared" si="0"/>
        <v xml:space="preserve">, ('1','NULL','GUIDE PLATE','NULL','17','MA601226S','6','1') </v>
      </c>
      <c r="S8" s="22" t="s">
        <v>255</v>
      </c>
    </row>
    <row r="9" spans="1:19" x14ac:dyDescent="0.25">
      <c r="A9" t="s">
        <v>232</v>
      </c>
      <c r="B9">
        <v>1</v>
      </c>
      <c r="C9" t="s">
        <v>228</v>
      </c>
      <c r="D9" t="s">
        <v>201</v>
      </c>
      <c r="E9" t="s">
        <v>228</v>
      </c>
      <c r="F9" t="s">
        <v>23</v>
      </c>
      <c r="G9" t="s">
        <v>228</v>
      </c>
      <c r="H9" t="s">
        <v>201</v>
      </c>
      <c r="I9" t="s">
        <v>228</v>
      </c>
      <c r="J9">
        <v>17</v>
      </c>
      <c r="K9" t="s">
        <v>228</v>
      </c>
      <c r="L9" t="s">
        <v>22</v>
      </c>
      <c r="M9" t="s">
        <v>228</v>
      </c>
      <c r="N9">
        <v>13</v>
      </c>
      <c r="O9" t="s">
        <v>228</v>
      </c>
      <c r="P9">
        <v>1</v>
      </c>
      <c r="Q9" t="s">
        <v>230</v>
      </c>
      <c r="R9" s="22" t="str">
        <f t="shared" si="0"/>
        <v xml:space="preserve">, ('1','NULL','BAR','NULL','17','MA601237S','13','1') </v>
      </c>
      <c r="S9" s="22" t="s">
        <v>256</v>
      </c>
    </row>
    <row r="10" spans="1:19" x14ac:dyDescent="0.25">
      <c r="A10" t="s">
        <v>232</v>
      </c>
      <c r="B10">
        <v>1</v>
      </c>
      <c r="C10" t="s">
        <v>228</v>
      </c>
      <c r="D10" t="s">
        <v>201</v>
      </c>
      <c r="E10" t="s">
        <v>228</v>
      </c>
      <c r="F10" t="s">
        <v>25</v>
      </c>
      <c r="G10" t="s">
        <v>228</v>
      </c>
      <c r="H10" t="s">
        <v>201</v>
      </c>
      <c r="I10" t="s">
        <v>228</v>
      </c>
      <c r="J10">
        <v>17</v>
      </c>
      <c r="K10" t="s">
        <v>228</v>
      </c>
      <c r="L10" t="s">
        <v>24</v>
      </c>
      <c r="M10" t="s">
        <v>228</v>
      </c>
      <c r="N10">
        <v>6</v>
      </c>
      <c r="O10" t="s">
        <v>228</v>
      </c>
      <c r="P10">
        <v>1</v>
      </c>
      <c r="Q10" t="s">
        <v>230</v>
      </c>
      <c r="R10" s="22" t="str">
        <f t="shared" si="0"/>
        <v xml:space="preserve">, ('1','NULL','STOP','NULL','17','MA601240S','6','1') </v>
      </c>
      <c r="S10" s="22" t="s">
        <v>257</v>
      </c>
    </row>
    <row r="11" spans="1:19" x14ac:dyDescent="0.25">
      <c r="A11" t="s">
        <v>232</v>
      </c>
      <c r="B11">
        <v>1</v>
      </c>
      <c r="C11" t="s">
        <v>228</v>
      </c>
      <c r="D11" t="s">
        <v>201</v>
      </c>
      <c r="E11" t="s">
        <v>228</v>
      </c>
      <c r="F11" t="s">
        <v>29</v>
      </c>
      <c r="G11" t="s">
        <v>228</v>
      </c>
      <c r="H11" t="s">
        <v>201</v>
      </c>
      <c r="I11" t="s">
        <v>228</v>
      </c>
      <c r="J11">
        <v>17</v>
      </c>
      <c r="K11" t="s">
        <v>228</v>
      </c>
      <c r="L11" t="s">
        <v>28</v>
      </c>
      <c r="M11" t="s">
        <v>228</v>
      </c>
      <c r="N11">
        <v>45</v>
      </c>
      <c r="O11" t="s">
        <v>228</v>
      </c>
      <c r="P11">
        <v>1</v>
      </c>
      <c r="Q11" t="s">
        <v>230</v>
      </c>
      <c r="R11" s="22" t="str">
        <f t="shared" si="0"/>
        <v xml:space="preserve">, ('1','NULL','BEARING BLOCK','NULL','17','MA601244S','45','1') </v>
      </c>
      <c r="S11" s="22" t="s">
        <v>258</v>
      </c>
    </row>
    <row r="12" spans="1:19" x14ac:dyDescent="0.25">
      <c r="A12" t="s">
        <v>232</v>
      </c>
      <c r="B12">
        <v>1</v>
      </c>
      <c r="C12" t="s">
        <v>228</v>
      </c>
      <c r="D12" t="s">
        <v>201</v>
      </c>
      <c r="E12" t="s">
        <v>228</v>
      </c>
      <c r="F12" t="s">
        <v>31</v>
      </c>
      <c r="G12" t="s">
        <v>228</v>
      </c>
      <c r="H12" t="s">
        <v>201</v>
      </c>
      <c r="I12" t="s">
        <v>228</v>
      </c>
      <c r="J12">
        <v>17</v>
      </c>
      <c r="K12" t="s">
        <v>228</v>
      </c>
      <c r="L12" t="s">
        <v>30</v>
      </c>
      <c r="M12" t="s">
        <v>228</v>
      </c>
      <c r="N12">
        <v>16</v>
      </c>
      <c r="O12" t="s">
        <v>228</v>
      </c>
      <c r="P12">
        <v>1</v>
      </c>
      <c r="Q12" t="s">
        <v>230</v>
      </c>
      <c r="R12" s="22" t="str">
        <f t="shared" si="0"/>
        <v xml:space="preserve">, ('1','NULL','STEERING SHAFT','NULL','17','MA601245S','16','1') </v>
      </c>
      <c r="S12" s="22" t="s">
        <v>259</v>
      </c>
    </row>
    <row r="13" spans="1:19" x14ac:dyDescent="0.25">
      <c r="A13" t="s">
        <v>232</v>
      </c>
      <c r="B13">
        <v>1</v>
      </c>
      <c r="C13" t="s">
        <v>228</v>
      </c>
      <c r="D13" t="s">
        <v>201</v>
      </c>
      <c r="E13" t="s">
        <v>228</v>
      </c>
      <c r="F13" t="s">
        <v>33</v>
      </c>
      <c r="G13" t="s">
        <v>228</v>
      </c>
      <c r="H13" t="s">
        <v>201</v>
      </c>
      <c r="I13" t="s">
        <v>228</v>
      </c>
      <c r="J13">
        <v>17</v>
      </c>
      <c r="K13" t="s">
        <v>228</v>
      </c>
      <c r="L13" t="s">
        <v>32</v>
      </c>
      <c r="M13" t="s">
        <v>228</v>
      </c>
      <c r="N13">
        <v>10</v>
      </c>
      <c r="O13" t="s">
        <v>228</v>
      </c>
      <c r="P13">
        <v>1</v>
      </c>
      <c r="Q13" t="s">
        <v>230</v>
      </c>
      <c r="R13" s="22" t="str">
        <f t="shared" si="0"/>
        <v xml:space="preserve">, ('1','NULL','PLATE (Scanner Spacer)','NULL','17','MA758151S','10','1') </v>
      </c>
      <c r="S13" s="22" t="s">
        <v>260</v>
      </c>
    </row>
    <row r="14" spans="1:19" x14ac:dyDescent="0.25">
      <c r="A14" t="s">
        <v>232</v>
      </c>
      <c r="B14">
        <v>1</v>
      </c>
      <c r="C14" t="s">
        <v>228</v>
      </c>
      <c r="D14" t="s">
        <v>201</v>
      </c>
      <c r="E14" t="s">
        <v>228</v>
      </c>
      <c r="F14" t="s">
        <v>35</v>
      </c>
      <c r="G14" t="s">
        <v>228</v>
      </c>
      <c r="H14" t="s">
        <v>201</v>
      </c>
      <c r="I14" t="s">
        <v>228</v>
      </c>
      <c r="J14">
        <v>17</v>
      </c>
      <c r="K14" t="s">
        <v>228</v>
      </c>
      <c r="L14" t="s">
        <v>34</v>
      </c>
      <c r="M14" t="s">
        <v>228</v>
      </c>
      <c r="N14">
        <v>9.5</v>
      </c>
      <c r="O14" t="s">
        <v>228</v>
      </c>
      <c r="P14">
        <v>1</v>
      </c>
      <c r="Q14" t="s">
        <v>230</v>
      </c>
      <c r="R14" s="22" t="str">
        <f t="shared" si="0"/>
        <v xml:space="preserve">, ('1','NULL','BRACKET','NULL','17','MA812204S','9.5','1') </v>
      </c>
      <c r="S14" s="22" t="s">
        <v>261</v>
      </c>
    </row>
    <row r="15" spans="1:19" x14ac:dyDescent="0.25">
      <c r="A15" t="s">
        <v>232</v>
      </c>
      <c r="B15">
        <v>1</v>
      </c>
      <c r="C15" t="s">
        <v>228</v>
      </c>
      <c r="D15" t="s">
        <v>201</v>
      </c>
      <c r="E15" t="s">
        <v>228</v>
      </c>
      <c r="F15" t="s">
        <v>35</v>
      </c>
      <c r="G15" t="s">
        <v>228</v>
      </c>
      <c r="H15" t="s">
        <v>201</v>
      </c>
      <c r="I15" t="s">
        <v>228</v>
      </c>
      <c r="J15">
        <v>17</v>
      </c>
      <c r="K15" t="s">
        <v>228</v>
      </c>
      <c r="L15" t="s">
        <v>36</v>
      </c>
      <c r="M15" t="s">
        <v>228</v>
      </c>
      <c r="N15">
        <v>8.5</v>
      </c>
      <c r="O15" t="s">
        <v>228</v>
      </c>
      <c r="P15">
        <v>1</v>
      </c>
      <c r="Q15" t="s">
        <v>230</v>
      </c>
      <c r="R15" s="22" t="str">
        <f t="shared" si="0"/>
        <v xml:space="preserve">, ('1','NULL','BRACKET','NULL','17','MA812207S','8.5','1') </v>
      </c>
      <c r="S15" s="22" t="s">
        <v>262</v>
      </c>
    </row>
    <row r="16" spans="1:19" x14ac:dyDescent="0.25">
      <c r="A16" t="s">
        <v>232</v>
      </c>
      <c r="B16">
        <v>1</v>
      </c>
      <c r="C16" t="s">
        <v>228</v>
      </c>
      <c r="D16" t="s">
        <v>201</v>
      </c>
      <c r="E16" t="s">
        <v>228</v>
      </c>
      <c r="F16" t="s">
        <v>38</v>
      </c>
      <c r="G16" t="s">
        <v>228</v>
      </c>
      <c r="H16" t="s">
        <v>201</v>
      </c>
      <c r="I16" t="s">
        <v>228</v>
      </c>
      <c r="J16">
        <v>17</v>
      </c>
      <c r="K16" t="s">
        <v>228</v>
      </c>
      <c r="L16" t="s">
        <v>37</v>
      </c>
      <c r="M16" t="s">
        <v>228</v>
      </c>
      <c r="N16">
        <v>9</v>
      </c>
      <c r="O16" t="s">
        <v>228</v>
      </c>
      <c r="P16">
        <v>1</v>
      </c>
      <c r="Q16" t="s">
        <v>230</v>
      </c>
      <c r="R16" s="22" t="str">
        <f t="shared" si="0"/>
        <v xml:space="preserve">, ('1','NULL','PLATE','NULL','17','MA812219S','9','1') </v>
      </c>
      <c r="S16" s="22" t="s">
        <v>263</v>
      </c>
    </row>
    <row r="17" spans="1:19" x14ac:dyDescent="0.25">
      <c r="A17" t="s">
        <v>232</v>
      </c>
      <c r="B17">
        <v>1</v>
      </c>
      <c r="C17" t="s">
        <v>228</v>
      </c>
      <c r="D17" t="s">
        <v>201</v>
      </c>
      <c r="E17" t="s">
        <v>228</v>
      </c>
      <c r="F17" t="s">
        <v>35</v>
      </c>
      <c r="G17" t="s">
        <v>228</v>
      </c>
      <c r="H17" t="s">
        <v>201</v>
      </c>
      <c r="I17" t="s">
        <v>228</v>
      </c>
      <c r="J17">
        <v>17</v>
      </c>
      <c r="K17" t="s">
        <v>228</v>
      </c>
      <c r="L17" t="s">
        <v>39</v>
      </c>
      <c r="M17" t="s">
        <v>228</v>
      </c>
      <c r="N17">
        <v>11</v>
      </c>
      <c r="O17" t="s">
        <v>228</v>
      </c>
      <c r="P17">
        <v>1</v>
      </c>
      <c r="Q17" t="s">
        <v>230</v>
      </c>
      <c r="R17" s="22" t="str">
        <f t="shared" si="0"/>
        <v xml:space="preserve">, ('1','NULL','BRACKET','NULL','17','MA812224S','11','1') </v>
      </c>
      <c r="S17" s="22" t="s">
        <v>264</v>
      </c>
    </row>
    <row r="18" spans="1:19" x14ac:dyDescent="0.25">
      <c r="A18" t="s">
        <v>232</v>
      </c>
      <c r="B18">
        <v>1</v>
      </c>
      <c r="C18" t="s">
        <v>228</v>
      </c>
      <c r="D18" t="s">
        <v>201</v>
      </c>
      <c r="E18" t="s">
        <v>228</v>
      </c>
      <c r="F18" t="s">
        <v>41</v>
      </c>
      <c r="G18" t="s">
        <v>228</v>
      </c>
      <c r="H18" t="s">
        <v>201</v>
      </c>
      <c r="I18" t="s">
        <v>228</v>
      </c>
      <c r="J18">
        <v>20</v>
      </c>
      <c r="K18" t="s">
        <v>228</v>
      </c>
      <c r="L18" t="s">
        <v>40</v>
      </c>
      <c r="M18" t="s">
        <v>228</v>
      </c>
      <c r="N18">
        <v>15.03</v>
      </c>
      <c r="O18" t="s">
        <v>228</v>
      </c>
      <c r="P18">
        <v>1</v>
      </c>
      <c r="Q18" t="s">
        <v>230</v>
      </c>
      <c r="R18" s="22" t="str">
        <f t="shared" si="0"/>
        <v xml:space="preserve">, ('1','NULL','BRACKET (Scanner Rear)','NULL','20','MA812317S','15.03','1') </v>
      </c>
      <c r="S18" s="22" t="s">
        <v>265</v>
      </c>
    </row>
    <row r="19" spans="1:19" x14ac:dyDescent="0.25">
      <c r="A19" t="s">
        <v>232</v>
      </c>
      <c r="B19">
        <v>1</v>
      </c>
      <c r="C19" t="s">
        <v>228</v>
      </c>
      <c r="D19" t="s">
        <v>201</v>
      </c>
      <c r="E19" t="s">
        <v>228</v>
      </c>
      <c r="F19" t="s">
        <v>44</v>
      </c>
      <c r="G19" t="s">
        <v>228</v>
      </c>
      <c r="H19" t="s">
        <v>201</v>
      </c>
      <c r="I19" t="s">
        <v>228</v>
      </c>
      <c r="J19">
        <v>17</v>
      </c>
      <c r="K19" t="s">
        <v>228</v>
      </c>
      <c r="L19" t="s">
        <v>43</v>
      </c>
      <c r="M19" t="s">
        <v>228</v>
      </c>
      <c r="N19">
        <v>7.2</v>
      </c>
      <c r="O19" t="s">
        <v>228</v>
      </c>
      <c r="P19">
        <v>1</v>
      </c>
      <c r="Q19" t="s">
        <v>230</v>
      </c>
      <c r="R19" s="22" t="str">
        <f t="shared" si="0"/>
        <v xml:space="preserve">, ('1','NULL','GUIDE W/S','NULL','17','MA812339S','7.2','1') </v>
      </c>
      <c r="S19" s="22" t="s">
        <v>266</v>
      </c>
    </row>
    <row r="20" spans="1:19" x14ac:dyDescent="0.25">
      <c r="A20" t="s">
        <v>232</v>
      </c>
      <c r="B20">
        <v>1</v>
      </c>
      <c r="C20" t="s">
        <v>228</v>
      </c>
      <c r="D20" t="s">
        <v>201</v>
      </c>
      <c r="E20" t="s">
        <v>228</v>
      </c>
      <c r="F20" t="s">
        <v>46</v>
      </c>
      <c r="G20" t="s">
        <v>228</v>
      </c>
      <c r="H20" t="s">
        <v>201</v>
      </c>
      <c r="I20" t="s">
        <v>228</v>
      </c>
      <c r="J20">
        <v>17</v>
      </c>
      <c r="K20" t="s">
        <v>228</v>
      </c>
      <c r="L20" t="s">
        <v>45</v>
      </c>
      <c r="M20" t="s">
        <v>228</v>
      </c>
      <c r="N20">
        <v>7</v>
      </c>
      <c r="O20" t="s">
        <v>228</v>
      </c>
      <c r="P20">
        <v>1</v>
      </c>
      <c r="Q20" t="s">
        <v>230</v>
      </c>
      <c r="R20" s="22" t="str">
        <f t="shared" si="0"/>
        <v xml:space="preserve">, ('1','NULL','BAR (B. CHARGER)','NULL','17','MA812346L','7','1') </v>
      </c>
      <c r="S20" s="22" t="s">
        <v>267</v>
      </c>
    </row>
    <row r="21" spans="1:19" x14ac:dyDescent="0.25">
      <c r="A21" t="s">
        <v>232</v>
      </c>
      <c r="B21">
        <v>1</v>
      </c>
      <c r="C21" t="s">
        <v>228</v>
      </c>
      <c r="D21" t="s">
        <v>201</v>
      </c>
      <c r="E21" t="s">
        <v>228</v>
      </c>
      <c r="F21" t="s">
        <v>48</v>
      </c>
      <c r="G21" t="s">
        <v>228</v>
      </c>
      <c r="H21" t="s">
        <v>201</v>
      </c>
      <c r="I21" t="s">
        <v>228</v>
      </c>
      <c r="J21">
        <v>20</v>
      </c>
      <c r="K21" t="s">
        <v>228</v>
      </c>
      <c r="L21" t="s">
        <v>47</v>
      </c>
      <c r="M21" t="s">
        <v>228</v>
      </c>
      <c r="N21">
        <v>17.649999999999999</v>
      </c>
      <c r="O21" t="s">
        <v>228</v>
      </c>
      <c r="P21">
        <v>1</v>
      </c>
      <c r="Q21" t="s">
        <v>230</v>
      </c>
      <c r="R21" s="22" t="str">
        <f t="shared" si="0"/>
        <v xml:space="preserve">, ('1','NULL','BRACKET (Scanner Front)','NULL','20','MA812347S','17.65','1') </v>
      </c>
      <c r="S21" s="22" t="s">
        <v>268</v>
      </c>
    </row>
    <row r="22" spans="1:19" x14ac:dyDescent="0.25">
      <c r="A22" t="s">
        <v>232</v>
      </c>
      <c r="B22">
        <v>1</v>
      </c>
      <c r="C22" t="s">
        <v>228</v>
      </c>
      <c r="D22" t="s">
        <v>201</v>
      </c>
      <c r="E22" t="s">
        <v>228</v>
      </c>
      <c r="F22" t="s">
        <v>27</v>
      </c>
      <c r="G22" t="s">
        <v>228</v>
      </c>
      <c r="H22" t="s">
        <v>201</v>
      </c>
      <c r="I22" t="s">
        <v>228</v>
      </c>
      <c r="J22">
        <v>17</v>
      </c>
      <c r="K22" t="s">
        <v>228</v>
      </c>
      <c r="L22" t="s">
        <v>49</v>
      </c>
      <c r="M22" t="s">
        <v>228</v>
      </c>
      <c r="N22">
        <v>6.5</v>
      </c>
      <c r="O22" t="s">
        <v>228</v>
      </c>
      <c r="P22">
        <v>1</v>
      </c>
      <c r="Q22" t="s">
        <v>230</v>
      </c>
      <c r="R22" s="22" t="str">
        <f t="shared" si="0"/>
        <v xml:space="preserve">, ('1','NULL','COVER','NULL','17','MA812478S','6.5','1') </v>
      </c>
      <c r="S22" s="22" t="s">
        <v>269</v>
      </c>
    </row>
    <row r="23" spans="1:19" x14ac:dyDescent="0.25">
      <c r="A23" t="s">
        <v>232</v>
      </c>
      <c r="B23">
        <v>1</v>
      </c>
      <c r="C23" t="s">
        <v>228</v>
      </c>
      <c r="D23" t="s">
        <v>201</v>
      </c>
      <c r="E23" t="s">
        <v>228</v>
      </c>
      <c r="F23" t="s">
        <v>51</v>
      </c>
      <c r="G23" t="s">
        <v>228</v>
      </c>
      <c r="H23" t="s">
        <v>201</v>
      </c>
      <c r="I23" t="s">
        <v>228</v>
      </c>
      <c r="J23">
        <v>17</v>
      </c>
      <c r="K23" t="s">
        <v>228</v>
      </c>
      <c r="L23" t="s">
        <v>50</v>
      </c>
      <c r="M23" t="s">
        <v>228</v>
      </c>
      <c r="N23">
        <v>3.45</v>
      </c>
      <c r="O23" t="s">
        <v>228</v>
      </c>
      <c r="P23">
        <v>1</v>
      </c>
      <c r="Q23" t="s">
        <v>230</v>
      </c>
      <c r="R23" s="22" t="str">
        <f t="shared" si="0"/>
        <v xml:space="preserve">, ('1','NULL','POST','NULL','17','MA812479S','3.45','1') </v>
      </c>
      <c r="S23" s="22" t="s">
        <v>270</v>
      </c>
    </row>
    <row r="24" spans="1:19" x14ac:dyDescent="0.25">
      <c r="A24" t="s">
        <v>232</v>
      </c>
      <c r="B24">
        <v>1</v>
      </c>
      <c r="C24" t="s">
        <v>228</v>
      </c>
      <c r="D24" t="s">
        <v>201</v>
      </c>
      <c r="E24" t="s">
        <v>228</v>
      </c>
      <c r="F24" t="s">
        <v>60</v>
      </c>
      <c r="G24" t="s">
        <v>228</v>
      </c>
      <c r="H24" t="s">
        <v>201</v>
      </c>
      <c r="I24" t="s">
        <v>228</v>
      </c>
      <c r="J24">
        <v>17</v>
      </c>
      <c r="K24" t="s">
        <v>228</v>
      </c>
      <c r="L24" t="s">
        <v>59</v>
      </c>
      <c r="M24" t="s">
        <v>228</v>
      </c>
      <c r="N24">
        <v>43</v>
      </c>
      <c r="O24" t="s">
        <v>228</v>
      </c>
      <c r="P24">
        <v>1</v>
      </c>
      <c r="Q24" t="s">
        <v>230</v>
      </c>
      <c r="R24" s="22" t="str">
        <f t="shared" si="0"/>
        <v xml:space="preserve">, ('1','NULL','HOUSING','NULL','17','MB429732S','43','1') </v>
      </c>
      <c r="S24" s="22" t="s">
        <v>271</v>
      </c>
    </row>
    <row r="25" spans="1:19" x14ac:dyDescent="0.25">
      <c r="A25" t="s">
        <v>232</v>
      </c>
      <c r="B25">
        <v>1</v>
      </c>
      <c r="C25" t="s">
        <v>228</v>
      </c>
      <c r="D25" t="s">
        <v>201</v>
      </c>
      <c r="E25" t="s">
        <v>228</v>
      </c>
      <c r="F25" t="s">
        <v>62</v>
      </c>
      <c r="G25" t="s">
        <v>228</v>
      </c>
      <c r="H25" t="s">
        <v>201</v>
      </c>
      <c r="I25" t="s">
        <v>228</v>
      </c>
      <c r="J25">
        <v>17</v>
      </c>
      <c r="K25" t="s">
        <v>228</v>
      </c>
      <c r="L25" t="s">
        <v>61</v>
      </c>
      <c r="M25" t="s">
        <v>228</v>
      </c>
      <c r="N25">
        <v>12</v>
      </c>
      <c r="O25" t="s">
        <v>228</v>
      </c>
      <c r="P25">
        <v>1</v>
      </c>
      <c r="Q25" t="s">
        <v>230</v>
      </c>
      <c r="R25" s="22" t="str">
        <f t="shared" si="0"/>
        <v xml:space="preserve">, ('1','NULL','CONTACT (Copper Shoe)','NULL','17','MA919377S','12','1') </v>
      </c>
      <c r="S25" s="22" t="s">
        <v>272</v>
      </c>
    </row>
    <row r="26" spans="1:19" x14ac:dyDescent="0.25">
      <c r="A26" t="s">
        <v>232</v>
      </c>
      <c r="B26">
        <v>1</v>
      </c>
      <c r="C26" t="s">
        <v>228</v>
      </c>
      <c r="D26" t="s">
        <v>201</v>
      </c>
      <c r="E26" t="s">
        <v>228</v>
      </c>
      <c r="F26" t="s">
        <v>67</v>
      </c>
      <c r="G26" t="s">
        <v>228</v>
      </c>
      <c r="H26" t="s">
        <v>201</v>
      </c>
      <c r="I26" t="s">
        <v>228</v>
      </c>
      <c r="J26">
        <v>17</v>
      </c>
      <c r="K26" t="s">
        <v>228</v>
      </c>
      <c r="L26" t="s">
        <v>66</v>
      </c>
      <c r="M26" t="s">
        <v>228</v>
      </c>
      <c r="N26">
        <v>22</v>
      </c>
      <c r="O26" t="s">
        <v>228</v>
      </c>
      <c r="P26">
        <v>1</v>
      </c>
      <c r="Q26" t="s">
        <v>230</v>
      </c>
      <c r="R26" s="22" t="str">
        <f t="shared" si="0"/>
        <v xml:space="preserve">, ('1','NULL','SHEDDER','NULL','17','MA920217S','22','1') </v>
      </c>
      <c r="S26" s="22" t="s">
        <v>273</v>
      </c>
    </row>
    <row r="27" spans="1:19" x14ac:dyDescent="0.25">
      <c r="A27" t="s">
        <v>232</v>
      </c>
      <c r="B27">
        <v>1</v>
      </c>
      <c r="C27" t="s">
        <v>228</v>
      </c>
      <c r="D27" t="s">
        <v>201</v>
      </c>
      <c r="E27" t="s">
        <v>228</v>
      </c>
      <c r="F27" t="s">
        <v>71</v>
      </c>
      <c r="G27" t="s">
        <v>228</v>
      </c>
      <c r="H27" t="s">
        <v>201</v>
      </c>
      <c r="I27" t="s">
        <v>228</v>
      </c>
      <c r="J27">
        <v>17</v>
      </c>
      <c r="K27" t="s">
        <v>228</v>
      </c>
      <c r="L27" t="s">
        <v>70</v>
      </c>
      <c r="M27" t="s">
        <v>228</v>
      </c>
      <c r="N27">
        <v>45</v>
      </c>
      <c r="O27" t="s">
        <v>228</v>
      </c>
      <c r="P27">
        <v>1</v>
      </c>
      <c r="Q27" t="s">
        <v>230</v>
      </c>
      <c r="R27" s="22" t="str">
        <f t="shared" si="0"/>
        <v xml:space="preserve">, ('1','NULL','SHUTOWN BASE','NULL','17','MB431079S','45','1') </v>
      </c>
      <c r="S27" s="22" t="s">
        <v>274</v>
      </c>
    </row>
    <row r="28" spans="1:19" x14ac:dyDescent="0.25">
      <c r="A28" t="s">
        <v>232</v>
      </c>
      <c r="B28">
        <v>1</v>
      </c>
      <c r="C28" t="s">
        <v>228</v>
      </c>
      <c r="D28" t="s">
        <v>201</v>
      </c>
      <c r="E28" t="s">
        <v>228</v>
      </c>
      <c r="F28" t="s">
        <v>73</v>
      </c>
      <c r="G28" t="s">
        <v>228</v>
      </c>
      <c r="H28" t="s">
        <v>201</v>
      </c>
      <c r="I28" t="s">
        <v>228</v>
      </c>
      <c r="J28">
        <v>14</v>
      </c>
      <c r="K28" t="s">
        <v>228</v>
      </c>
      <c r="L28" t="s">
        <v>72</v>
      </c>
      <c r="M28" t="s">
        <v>228</v>
      </c>
      <c r="N28">
        <v>539.66999999999996</v>
      </c>
      <c r="O28" t="s">
        <v>228</v>
      </c>
      <c r="P28">
        <v>1</v>
      </c>
      <c r="Q28" t="s">
        <v>230</v>
      </c>
      <c r="R28" s="22" t="str">
        <f t="shared" si="0"/>
        <v xml:space="preserve">, ('1','NULL','HD FRAME','NULL','14','MB575156S','539.67','1') </v>
      </c>
      <c r="S28" s="22" t="s">
        <v>275</v>
      </c>
    </row>
    <row r="29" spans="1:19" x14ac:dyDescent="0.25">
      <c r="A29" t="s">
        <v>232</v>
      </c>
      <c r="B29">
        <v>1</v>
      </c>
      <c r="C29" t="s">
        <v>228</v>
      </c>
      <c r="D29" t="s">
        <v>201</v>
      </c>
      <c r="E29" t="s">
        <v>228</v>
      </c>
      <c r="F29" t="s">
        <v>75</v>
      </c>
      <c r="G29" t="s">
        <v>228</v>
      </c>
      <c r="H29" t="s">
        <v>201</v>
      </c>
      <c r="I29" t="s">
        <v>228</v>
      </c>
      <c r="J29">
        <v>17</v>
      </c>
      <c r="K29" t="s">
        <v>228</v>
      </c>
      <c r="L29" t="s">
        <v>74</v>
      </c>
      <c r="M29" t="s">
        <v>228</v>
      </c>
      <c r="N29">
        <v>8</v>
      </c>
      <c r="O29" t="s">
        <v>228</v>
      </c>
      <c r="P29">
        <v>1</v>
      </c>
      <c r="Q29" t="s">
        <v>230</v>
      </c>
      <c r="R29" s="22" t="str">
        <f t="shared" si="0"/>
        <v xml:space="preserve">, ('1','NULL','CHARGER ADAPTER PLATE','NULL','17','MB249023S','8','1') </v>
      </c>
      <c r="S29" s="22" t="s">
        <v>276</v>
      </c>
    </row>
    <row r="30" spans="1:19" x14ac:dyDescent="0.25">
      <c r="A30" t="s">
        <v>232</v>
      </c>
      <c r="B30">
        <v>1</v>
      </c>
      <c r="C30" t="s">
        <v>228</v>
      </c>
      <c r="D30" t="s">
        <v>201</v>
      </c>
      <c r="E30" t="s">
        <v>228</v>
      </c>
      <c r="F30" t="s">
        <v>77</v>
      </c>
      <c r="G30" t="s">
        <v>228</v>
      </c>
      <c r="H30" t="s">
        <v>201</v>
      </c>
      <c r="I30" t="s">
        <v>228</v>
      </c>
      <c r="J30">
        <v>18</v>
      </c>
      <c r="K30" t="s">
        <v>228</v>
      </c>
      <c r="L30" t="s">
        <v>78</v>
      </c>
      <c r="M30" t="s">
        <v>228</v>
      </c>
      <c r="N30">
        <v>4.1100000000000003</v>
      </c>
      <c r="O30" t="s">
        <v>228</v>
      </c>
      <c r="P30">
        <v>1</v>
      </c>
      <c r="Q30" t="s">
        <v>230</v>
      </c>
      <c r="R30" s="22" t="str">
        <f t="shared" si="0"/>
        <v xml:space="preserve">, ('1','NULL','AMERICAN METRIC BRONZE BUSHING','NULL','18','AAM303830','4.11','1') </v>
      </c>
      <c r="S30" s="22" t="s">
        <v>277</v>
      </c>
    </row>
    <row r="31" spans="1:19" x14ac:dyDescent="0.25">
      <c r="A31" t="s">
        <v>232</v>
      </c>
      <c r="B31">
        <v>1</v>
      </c>
      <c r="C31" t="s">
        <v>228</v>
      </c>
      <c r="D31" t="s">
        <v>201</v>
      </c>
      <c r="E31" t="s">
        <v>228</v>
      </c>
      <c r="F31" t="s">
        <v>80</v>
      </c>
      <c r="G31" t="s">
        <v>228</v>
      </c>
      <c r="H31" t="s">
        <v>201</v>
      </c>
      <c r="I31" t="s">
        <v>228</v>
      </c>
      <c r="J31">
        <v>15</v>
      </c>
      <c r="K31" t="s">
        <v>228</v>
      </c>
      <c r="L31" t="s">
        <v>79</v>
      </c>
      <c r="M31" t="s">
        <v>228</v>
      </c>
      <c r="N31">
        <v>3.82</v>
      </c>
      <c r="O31" t="s">
        <v>228</v>
      </c>
      <c r="P31">
        <v>1</v>
      </c>
      <c r="Q31" t="s">
        <v>230</v>
      </c>
      <c r="R31" s="22" t="str">
        <f t="shared" si="0"/>
        <v xml:space="preserve">, ('1','NULL','U-BOLT','NULL','15','3043T49','3.82','1') </v>
      </c>
      <c r="S31" s="22" t="s">
        <v>278</v>
      </c>
    </row>
    <row r="32" spans="1:19" x14ac:dyDescent="0.25">
      <c r="A32" t="s">
        <v>232</v>
      </c>
      <c r="B32">
        <v>1</v>
      </c>
      <c r="C32" t="s">
        <v>228</v>
      </c>
      <c r="D32" t="s">
        <v>201</v>
      </c>
      <c r="E32" t="s">
        <v>228</v>
      </c>
      <c r="F32" t="s">
        <v>80</v>
      </c>
      <c r="G32" t="s">
        <v>228</v>
      </c>
      <c r="H32" t="s">
        <v>201</v>
      </c>
      <c r="I32" t="s">
        <v>228</v>
      </c>
      <c r="J32">
        <v>15</v>
      </c>
      <c r="K32" t="s">
        <v>228</v>
      </c>
      <c r="L32" t="s">
        <v>82</v>
      </c>
      <c r="M32" t="s">
        <v>228</v>
      </c>
      <c r="N32">
        <v>4.29</v>
      </c>
      <c r="O32" t="s">
        <v>228</v>
      </c>
      <c r="P32">
        <v>1</v>
      </c>
      <c r="Q32" t="s">
        <v>230</v>
      </c>
      <c r="R32" s="22" t="str">
        <f t="shared" si="0"/>
        <v xml:space="preserve">, ('1','NULL','U-BOLT','NULL','15','3043T51','4.29','1') </v>
      </c>
      <c r="S32" s="22" t="s">
        <v>279</v>
      </c>
    </row>
    <row r="33" spans="1:19" x14ac:dyDescent="0.25">
      <c r="A33" t="s">
        <v>232</v>
      </c>
      <c r="B33">
        <v>1</v>
      </c>
      <c r="C33" t="s">
        <v>228</v>
      </c>
      <c r="D33" t="s">
        <v>201</v>
      </c>
      <c r="E33" t="s">
        <v>228</v>
      </c>
      <c r="F33" t="s">
        <v>16</v>
      </c>
      <c r="G33" t="s">
        <v>228</v>
      </c>
      <c r="H33" t="s">
        <v>201</v>
      </c>
      <c r="I33" t="s">
        <v>228</v>
      </c>
      <c r="J33">
        <v>18</v>
      </c>
      <c r="K33" t="s">
        <v>228</v>
      </c>
      <c r="L33" t="s">
        <v>84</v>
      </c>
      <c r="M33" t="s">
        <v>228</v>
      </c>
      <c r="N33">
        <v>6.77</v>
      </c>
      <c r="O33" t="s">
        <v>228</v>
      </c>
      <c r="P33">
        <v>1</v>
      </c>
      <c r="Q33" t="s">
        <v>230</v>
      </c>
      <c r="R33" s="22" t="str">
        <f t="shared" si="0"/>
        <v xml:space="preserve">, ('1','NULL','CLAMP COLLAR','NULL','18','M2C-25','6.77','1') </v>
      </c>
      <c r="S33" s="22" t="s">
        <v>280</v>
      </c>
    </row>
    <row r="34" spans="1:19" x14ac:dyDescent="0.25">
      <c r="A34" t="s">
        <v>232</v>
      </c>
      <c r="B34">
        <v>1</v>
      </c>
      <c r="C34" t="s">
        <v>228</v>
      </c>
      <c r="D34" t="s">
        <v>201</v>
      </c>
      <c r="E34" t="s">
        <v>228</v>
      </c>
      <c r="F34" t="s">
        <v>86</v>
      </c>
      <c r="G34" t="s">
        <v>228</v>
      </c>
      <c r="H34" t="s">
        <v>201</v>
      </c>
      <c r="I34" t="s">
        <v>228</v>
      </c>
      <c r="J34">
        <v>15</v>
      </c>
      <c r="K34" t="s">
        <v>228</v>
      </c>
      <c r="L34" t="s">
        <v>85</v>
      </c>
      <c r="M34" t="s">
        <v>228</v>
      </c>
      <c r="N34">
        <v>0.36</v>
      </c>
      <c r="O34" t="s">
        <v>228</v>
      </c>
      <c r="P34">
        <v>1</v>
      </c>
      <c r="Q34" t="s">
        <v>230</v>
      </c>
      <c r="R34" s="22" t="str">
        <f t="shared" si="0"/>
        <v xml:space="preserve">, ('1','NULL','ROUND SHIM','NULL','15','97669A415','0.36','1') </v>
      </c>
      <c r="S34" s="22" t="s">
        <v>281</v>
      </c>
    </row>
    <row r="35" spans="1:19" x14ac:dyDescent="0.25">
      <c r="A35" t="s">
        <v>232</v>
      </c>
      <c r="B35">
        <v>1</v>
      </c>
      <c r="C35" t="s">
        <v>228</v>
      </c>
      <c r="D35" t="s">
        <v>201</v>
      </c>
      <c r="E35" t="s">
        <v>228</v>
      </c>
      <c r="F35" t="s">
        <v>88</v>
      </c>
      <c r="G35" t="s">
        <v>228</v>
      </c>
      <c r="H35" t="s">
        <v>201</v>
      </c>
      <c r="I35" t="s">
        <v>228</v>
      </c>
      <c r="J35">
        <v>15</v>
      </c>
      <c r="K35" t="s">
        <v>228</v>
      </c>
      <c r="L35" t="s">
        <v>87</v>
      </c>
      <c r="M35" t="s">
        <v>228</v>
      </c>
      <c r="N35">
        <v>1.37</v>
      </c>
      <c r="O35" t="s">
        <v>228</v>
      </c>
      <c r="P35">
        <v>1</v>
      </c>
      <c r="Q35" t="s">
        <v>230</v>
      </c>
      <c r="R35" s="22" t="str">
        <f t="shared" si="0"/>
        <v xml:space="preserve">, ('1','NULL','BEARING SPACER','NULL','15','98126A465','1.37','1') </v>
      </c>
      <c r="S35" s="22" t="s">
        <v>282</v>
      </c>
    </row>
    <row r="36" spans="1:19" x14ac:dyDescent="0.25">
      <c r="A36" t="s">
        <v>232</v>
      </c>
      <c r="B36">
        <v>1</v>
      </c>
      <c r="C36" t="s">
        <v>228</v>
      </c>
      <c r="D36" t="s">
        <v>201</v>
      </c>
      <c r="E36" t="s">
        <v>228</v>
      </c>
      <c r="F36" t="s">
        <v>90</v>
      </c>
      <c r="G36" t="s">
        <v>228</v>
      </c>
      <c r="H36" t="s">
        <v>201</v>
      </c>
      <c r="I36" t="s">
        <v>228</v>
      </c>
      <c r="J36">
        <v>15</v>
      </c>
      <c r="K36" t="s">
        <v>228</v>
      </c>
      <c r="L36" t="s">
        <v>89</v>
      </c>
      <c r="M36" t="s">
        <v>228</v>
      </c>
      <c r="N36">
        <v>0.98</v>
      </c>
      <c r="O36" t="s">
        <v>228</v>
      </c>
      <c r="P36">
        <v>1</v>
      </c>
      <c r="Q36" t="s">
        <v>230</v>
      </c>
      <c r="R36" s="22" t="str">
        <f t="shared" si="0"/>
        <v xml:space="preserve">, ('1','NULL','SPACER','NULL','15','MA812318S','0.98','1') </v>
      </c>
      <c r="S36" s="22" t="s">
        <v>283</v>
      </c>
    </row>
    <row r="37" spans="1:19" x14ac:dyDescent="0.25">
      <c r="A37" t="s">
        <v>232</v>
      </c>
      <c r="B37">
        <v>1</v>
      </c>
      <c r="C37" t="s">
        <v>228</v>
      </c>
      <c r="D37">
        <v>1</v>
      </c>
      <c r="E37" t="s">
        <v>228</v>
      </c>
      <c r="F37" t="s">
        <v>92</v>
      </c>
      <c r="G37" t="s">
        <v>228</v>
      </c>
      <c r="H37" t="s">
        <v>203</v>
      </c>
      <c r="I37" t="s">
        <v>228</v>
      </c>
      <c r="J37">
        <v>21</v>
      </c>
      <c r="K37" t="s">
        <v>228</v>
      </c>
      <c r="L37" t="s">
        <v>94</v>
      </c>
      <c r="M37" t="s">
        <v>228</v>
      </c>
      <c r="N37">
        <v>189.38</v>
      </c>
      <c r="O37" t="s">
        <v>228</v>
      </c>
      <c r="P37">
        <v>1</v>
      </c>
      <c r="Q37" t="s">
        <v>230</v>
      </c>
      <c r="R37" s="22" t="str">
        <f t="shared" si="0"/>
        <v xml:space="preserve">, ('1','1','BATTERY CHARGER (On-Board)','0158-02VH','21','CBHD1-XR-24-12','189.38','1') </v>
      </c>
      <c r="S37" s="22" t="s">
        <v>233</v>
      </c>
    </row>
    <row r="38" spans="1:19" x14ac:dyDescent="0.25">
      <c r="A38" t="s">
        <v>232</v>
      </c>
      <c r="B38">
        <v>1</v>
      </c>
      <c r="C38" t="s">
        <v>228</v>
      </c>
      <c r="D38" t="s">
        <v>201</v>
      </c>
      <c r="E38" t="s">
        <v>228</v>
      </c>
      <c r="F38" t="s">
        <v>96</v>
      </c>
      <c r="G38" t="s">
        <v>228</v>
      </c>
      <c r="H38" t="s">
        <v>201</v>
      </c>
      <c r="I38" t="s">
        <v>228</v>
      </c>
      <c r="J38">
        <v>11</v>
      </c>
      <c r="K38" t="s">
        <v>228</v>
      </c>
      <c r="L38" t="s">
        <v>98</v>
      </c>
      <c r="M38" t="s">
        <v>228</v>
      </c>
      <c r="N38">
        <v>3720</v>
      </c>
      <c r="O38" t="s">
        <v>228</v>
      </c>
      <c r="P38">
        <v>1</v>
      </c>
      <c r="Q38" t="s">
        <v>230</v>
      </c>
      <c r="R38" s="22" t="str">
        <f t="shared" si="0"/>
        <v xml:space="preserve">, ('1','NULL','AGC ENCLOSURE','NULL','11','EC-MAA38424S','3720','1') </v>
      </c>
      <c r="S38" s="22" t="s">
        <v>284</v>
      </c>
    </row>
    <row r="39" spans="1:19" x14ac:dyDescent="0.25">
      <c r="A39" t="s">
        <v>232</v>
      </c>
      <c r="B39">
        <v>1</v>
      </c>
      <c r="C39" t="s">
        <v>228</v>
      </c>
      <c r="D39">
        <v>1</v>
      </c>
      <c r="E39" t="s">
        <v>228</v>
      </c>
      <c r="F39" t="s">
        <v>100</v>
      </c>
      <c r="G39" t="s">
        <v>228</v>
      </c>
      <c r="H39" t="s">
        <v>204</v>
      </c>
      <c r="I39" t="s">
        <v>228</v>
      </c>
      <c r="J39">
        <v>10</v>
      </c>
      <c r="K39" t="s">
        <v>228</v>
      </c>
      <c r="L39">
        <v>5091</v>
      </c>
      <c r="M39" t="s">
        <v>228</v>
      </c>
      <c r="N39">
        <v>48.25</v>
      </c>
      <c r="O39" t="s">
        <v>228</v>
      </c>
      <c r="P39">
        <v>1</v>
      </c>
      <c r="Q39" t="s">
        <v>230</v>
      </c>
      <c r="R39" s="22" t="str">
        <f t="shared" si="0"/>
        <v xml:space="preserve">, ('1','1','CONTACTOR (Auto-Shutdown)','0456-08X0','10','5091','48.25','1') </v>
      </c>
      <c r="S39" s="22" t="s">
        <v>234</v>
      </c>
    </row>
    <row r="40" spans="1:19" x14ac:dyDescent="0.25">
      <c r="A40" t="s">
        <v>232</v>
      </c>
      <c r="B40">
        <v>1</v>
      </c>
      <c r="C40" t="s">
        <v>228</v>
      </c>
      <c r="D40">
        <v>1</v>
      </c>
      <c r="E40" t="s">
        <v>228</v>
      </c>
      <c r="F40" t="s">
        <v>103</v>
      </c>
      <c r="G40" t="s">
        <v>228</v>
      </c>
      <c r="H40" t="s">
        <v>205</v>
      </c>
      <c r="I40" t="s">
        <v>228</v>
      </c>
      <c r="J40">
        <v>13</v>
      </c>
      <c r="K40" t="s">
        <v>228</v>
      </c>
      <c r="L40" t="s">
        <v>105</v>
      </c>
      <c r="M40" t="s">
        <v>228</v>
      </c>
      <c r="N40">
        <v>1100</v>
      </c>
      <c r="O40" t="s">
        <v>228</v>
      </c>
      <c r="P40">
        <v>1</v>
      </c>
      <c r="Q40" t="s">
        <v>230</v>
      </c>
      <c r="R40" s="22" t="str">
        <f t="shared" si="0"/>
        <v xml:space="preserve">, ('1','1','SCANNER','1057-02W4','13','SZ-16V','1100','1') </v>
      </c>
      <c r="S40" s="22" t="s">
        <v>235</v>
      </c>
    </row>
    <row r="41" spans="1:19" x14ac:dyDescent="0.25">
      <c r="A41" t="s">
        <v>232</v>
      </c>
      <c r="B41">
        <v>1</v>
      </c>
      <c r="C41" t="s">
        <v>228</v>
      </c>
      <c r="D41">
        <v>1</v>
      </c>
      <c r="E41" t="s">
        <v>228</v>
      </c>
      <c r="F41" t="s">
        <v>107</v>
      </c>
      <c r="G41" t="s">
        <v>228</v>
      </c>
      <c r="H41" t="s">
        <v>206</v>
      </c>
      <c r="I41" t="s">
        <v>228</v>
      </c>
      <c r="J41">
        <v>13</v>
      </c>
      <c r="K41" t="s">
        <v>228</v>
      </c>
      <c r="L41" t="s">
        <v>108</v>
      </c>
      <c r="M41" t="s">
        <v>228</v>
      </c>
      <c r="N41">
        <v>100</v>
      </c>
      <c r="O41" t="s">
        <v>228</v>
      </c>
      <c r="P41">
        <v>1</v>
      </c>
      <c r="Q41" t="s">
        <v>230</v>
      </c>
      <c r="R41" s="22" t="str">
        <f t="shared" si="0"/>
        <v xml:space="preserve">, ('1','1','SCANNER CABLE','0119-C5G','13','SZ-P5PM','100','1') </v>
      </c>
      <c r="S41" s="22" t="s">
        <v>236</v>
      </c>
    </row>
    <row r="42" spans="1:19" x14ac:dyDescent="0.25">
      <c r="A42" t="s">
        <v>232</v>
      </c>
      <c r="B42">
        <v>1</v>
      </c>
      <c r="C42" t="s">
        <v>228</v>
      </c>
      <c r="D42">
        <v>1</v>
      </c>
      <c r="E42" t="s">
        <v>228</v>
      </c>
      <c r="F42" t="s">
        <v>110</v>
      </c>
      <c r="G42" t="s">
        <v>228</v>
      </c>
      <c r="H42" t="s">
        <v>207</v>
      </c>
      <c r="I42" t="s">
        <v>228</v>
      </c>
      <c r="J42">
        <v>6</v>
      </c>
      <c r="K42" t="s">
        <v>228</v>
      </c>
      <c r="L42" t="s">
        <v>112</v>
      </c>
      <c r="M42" t="s">
        <v>228</v>
      </c>
      <c r="N42">
        <v>115</v>
      </c>
      <c r="O42" t="s">
        <v>228</v>
      </c>
      <c r="P42">
        <v>1</v>
      </c>
      <c r="Q42" t="s">
        <v>230</v>
      </c>
      <c r="R42" s="22" t="str">
        <f t="shared" si="0"/>
        <v xml:space="preserve">, ('1','1','LINEAR ACTUATOR','0008-19F0','6','LT50-2-50','115','1') </v>
      </c>
      <c r="S42" s="22" t="s">
        <v>237</v>
      </c>
    </row>
    <row r="43" spans="1:19" x14ac:dyDescent="0.25">
      <c r="A43" t="s">
        <v>232</v>
      </c>
      <c r="B43">
        <v>1</v>
      </c>
      <c r="C43" t="s">
        <v>228</v>
      </c>
      <c r="D43">
        <v>1</v>
      </c>
      <c r="E43" t="s">
        <v>228</v>
      </c>
      <c r="F43" t="s">
        <v>114</v>
      </c>
      <c r="G43" t="s">
        <v>228</v>
      </c>
      <c r="H43" t="s">
        <v>208</v>
      </c>
      <c r="I43" t="s">
        <v>228</v>
      </c>
      <c r="J43">
        <v>19</v>
      </c>
      <c r="K43" t="s">
        <v>228</v>
      </c>
      <c r="L43">
        <v>113812</v>
      </c>
      <c r="M43" t="s">
        <v>228</v>
      </c>
      <c r="N43">
        <v>72.099999999999994</v>
      </c>
      <c r="O43" t="s">
        <v>228</v>
      </c>
      <c r="P43">
        <v>1</v>
      </c>
      <c r="Q43" t="s">
        <v>230</v>
      </c>
      <c r="R43" s="22" t="str">
        <f t="shared" si="0"/>
        <v xml:space="preserve">, ('1','1','RFID BASE','0055-1720','19','113812','72.1','1') </v>
      </c>
      <c r="S43" s="22" t="s">
        <v>238</v>
      </c>
    </row>
    <row r="44" spans="1:19" x14ac:dyDescent="0.25">
      <c r="A44" t="s">
        <v>232</v>
      </c>
      <c r="B44">
        <v>1</v>
      </c>
      <c r="C44" t="s">
        <v>228</v>
      </c>
      <c r="D44">
        <v>1</v>
      </c>
      <c r="E44" t="s">
        <v>228</v>
      </c>
      <c r="F44" t="s">
        <v>117</v>
      </c>
      <c r="G44" t="s">
        <v>228</v>
      </c>
      <c r="H44" t="s">
        <v>209</v>
      </c>
      <c r="I44" t="s">
        <v>228</v>
      </c>
      <c r="J44">
        <v>19</v>
      </c>
      <c r="K44" t="s">
        <v>228</v>
      </c>
      <c r="L44">
        <v>183956</v>
      </c>
      <c r="M44" t="s">
        <v>228</v>
      </c>
      <c r="N44">
        <v>412</v>
      </c>
      <c r="O44" t="s">
        <v>228</v>
      </c>
      <c r="P44">
        <v>1</v>
      </c>
      <c r="Q44" t="s">
        <v>230</v>
      </c>
      <c r="R44" s="22" t="str">
        <f t="shared" si="0"/>
        <v xml:space="preserve">, ('1','1','RFID HEAD','0411-1720','19','183956','412','1') </v>
      </c>
      <c r="S44" s="22" t="s">
        <v>239</v>
      </c>
    </row>
    <row r="45" spans="1:19" x14ac:dyDescent="0.25">
      <c r="A45" t="s">
        <v>232</v>
      </c>
      <c r="B45">
        <v>1</v>
      </c>
      <c r="C45" t="s">
        <v>228</v>
      </c>
      <c r="D45">
        <v>1</v>
      </c>
      <c r="E45" t="s">
        <v>228</v>
      </c>
      <c r="F45" t="s">
        <v>119</v>
      </c>
      <c r="G45" t="s">
        <v>228</v>
      </c>
      <c r="H45" t="s">
        <v>210</v>
      </c>
      <c r="I45" t="s">
        <v>228</v>
      </c>
      <c r="J45">
        <v>16</v>
      </c>
      <c r="K45" t="s">
        <v>228</v>
      </c>
      <c r="L45" t="s">
        <v>121</v>
      </c>
      <c r="M45" t="s">
        <v>228</v>
      </c>
      <c r="N45">
        <v>136.68</v>
      </c>
      <c r="O45" t="s">
        <v>228</v>
      </c>
      <c r="P45">
        <v>1</v>
      </c>
      <c r="Q45" t="s">
        <v>230</v>
      </c>
      <c r="R45" s="22" t="str">
        <f t="shared" si="0"/>
        <v xml:space="preserve">, ('1','1','STEERING CONTROLLER','0210-24MR','16','STR-8','136.68','1') </v>
      </c>
      <c r="S45" s="22" t="s">
        <v>240</v>
      </c>
    </row>
    <row r="46" spans="1:19" x14ac:dyDescent="0.25">
      <c r="A46" t="s">
        <v>232</v>
      </c>
      <c r="B46">
        <v>1</v>
      </c>
      <c r="C46" t="s">
        <v>228</v>
      </c>
      <c r="D46">
        <v>1</v>
      </c>
      <c r="E46" t="s">
        <v>228</v>
      </c>
      <c r="F46" t="s">
        <v>123</v>
      </c>
      <c r="G46" t="s">
        <v>228</v>
      </c>
      <c r="H46" t="s">
        <v>211</v>
      </c>
      <c r="I46" t="s">
        <v>228</v>
      </c>
      <c r="J46">
        <v>16</v>
      </c>
      <c r="K46" t="s">
        <v>228</v>
      </c>
      <c r="L46" t="s">
        <v>124</v>
      </c>
      <c r="M46" t="s">
        <v>228</v>
      </c>
      <c r="N46">
        <v>331</v>
      </c>
      <c r="O46" t="s">
        <v>228</v>
      </c>
      <c r="P46">
        <v>1</v>
      </c>
      <c r="Q46" t="s">
        <v>230</v>
      </c>
      <c r="R46" s="22" t="str">
        <f t="shared" si="0"/>
        <v xml:space="preserve">, ('1','1','STEERING MOTOR','0533-6RGA','16','HT34-487','331','1') </v>
      </c>
      <c r="S46" s="22" t="s">
        <v>241</v>
      </c>
    </row>
    <row r="47" spans="1:19" x14ac:dyDescent="0.25">
      <c r="A47" t="s">
        <v>232</v>
      </c>
      <c r="B47">
        <v>1</v>
      </c>
      <c r="C47" t="s">
        <v>228</v>
      </c>
      <c r="D47">
        <v>1</v>
      </c>
      <c r="E47" t="s">
        <v>228</v>
      </c>
      <c r="F47" t="s">
        <v>126</v>
      </c>
      <c r="G47" t="s">
        <v>228</v>
      </c>
      <c r="H47" t="s">
        <v>212</v>
      </c>
      <c r="I47" t="s">
        <v>228</v>
      </c>
      <c r="J47">
        <v>17</v>
      </c>
      <c r="K47" t="s">
        <v>228</v>
      </c>
      <c r="L47" t="s">
        <v>127</v>
      </c>
      <c r="M47" t="s">
        <v>228</v>
      </c>
      <c r="N47">
        <v>175</v>
      </c>
      <c r="O47" t="s">
        <v>228</v>
      </c>
      <c r="P47">
        <v>1</v>
      </c>
      <c r="Q47" t="s">
        <v>230</v>
      </c>
      <c r="R47" s="22" t="str">
        <f t="shared" si="0"/>
        <v xml:space="preserve">, ('1','1','TAPE SENSOR','1015-1949','17','CS1169 REV D','175','1') </v>
      </c>
      <c r="S47" s="22" t="s">
        <v>242</v>
      </c>
    </row>
    <row r="48" spans="1:19" x14ac:dyDescent="0.25">
      <c r="A48" t="s">
        <v>232</v>
      </c>
      <c r="B48">
        <v>1</v>
      </c>
      <c r="C48" t="s">
        <v>228</v>
      </c>
      <c r="D48">
        <v>1</v>
      </c>
      <c r="E48" t="s">
        <v>228</v>
      </c>
      <c r="F48" t="s">
        <v>129</v>
      </c>
      <c r="G48" t="s">
        <v>228</v>
      </c>
      <c r="H48" t="s">
        <v>213</v>
      </c>
      <c r="I48" t="s">
        <v>228</v>
      </c>
      <c r="J48">
        <v>10</v>
      </c>
      <c r="K48" t="s">
        <v>228</v>
      </c>
      <c r="L48">
        <v>4959</v>
      </c>
      <c r="M48" t="s">
        <v>228</v>
      </c>
      <c r="N48">
        <v>84.65</v>
      </c>
      <c r="O48" t="s">
        <v>228</v>
      </c>
      <c r="P48">
        <v>1</v>
      </c>
      <c r="Q48" t="s">
        <v>230</v>
      </c>
      <c r="R48" s="22" t="str">
        <f t="shared" si="0"/>
        <v xml:space="preserve">, ('1','1','CONTACTOR (Charge)','029-1D9G','10','4959','84.65','1') </v>
      </c>
      <c r="S48" s="22" t="s">
        <v>243</v>
      </c>
    </row>
    <row r="49" spans="1:19" x14ac:dyDescent="0.25">
      <c r="A49" t="s">
        <v>232</v>
      </c>
      <c r="B49">
        <v>1</v>
      </c>
      <c r="C49" t="s">
        <v>228</v>
      </c>
      <c r="D49">
        <v>1</v>
      </c>
      <c r="E49" t="s">
        <v>228</v>
      </c>
      <c r="F49" t="s">
        <v>131</v>
      </c>
      <c r="G49" t="s">
        <v>228</v>
      </c>
      <c r="H49" t="s">
        <v>214</v>
      </c>
      <c r="I49" t="s">
        <v>228</v>
      </c>
      <c r="J49">
        <v>2</v>
      </c>
      <c r="K49" t="s">
        <v>228</v>
      </c>
      <c r="L49" t="s">
        <v>133</v>
      </c>
      <c r="M49" t="s">
        <v>228</v>
      </c>
      <c r="N49">
        <v>467</v>
      </c>
      <c r="O49" t="s">
        <v>228</v>
      </c>
      <c r="P49">
        <v>1</v>
      </c>
      <c r="Q49" t="s">
        <v>230</v>
      </c>
      <c r="R49" s="22" t="str">
        <f t="shared" si="0"/>
        <v xml:space="preserve">, ('1','1','DRIVE CONTROLLER','0210-25FT','2','Dzralte-040B080-GM1','467','1') </v>
      </c>
      <c r="S49" s="22" t="s">
        <v>244</v>
      </c>
    </row>
    <row r="50" spans="1:19" x14ac:dyDescent="0.25">
      <c r="A50" t="s">
        <v>232</v>
      </c>
      <c r="B50">
        <v>1</v>
      </c>
      <c r="C50" t="s">
        <v>228</v>
      </c>
      <c r="D50">
        <v>1</v>
      </c>
      <c r="E50" t="s">
        <v>228</v>
      </c>
      <c r="F50" t="s">
        <v>135</v>
      </c>
      <c r="G50" t="s">
        <v>228</v>
      </c>
      <c r="H50" t="s">
        <v>215</v>
      </c>
      <c r="I50" t="s">
        <v>228</v>
      </c>
      <c r="J50">
        <v>3</v>
      </c>
      <c r="K50" t="s">
        <v>228</v>
      </c>
      <c r="L50" t="s">
        <v>134</v>
      </c>
      <c r="M50" t="s">
        <v>228</v>
      </c>
      <c r="N50">
        <v>863.8</v>
      </c>
      <c r="O50" t="s">
        <v>228</v>
      </c>
      <c r="P50">
        <v>1</v>
      </c>
      <c r="Q50" t="s">
        <v>230</v>
      </c>
      <c r="R50" s="22" t="str">
        <f t="shared" si="0"/>
        <v xml:space="preserve">, ('1','1','TRANS AXLE','0282-0C07','3','MTA-55KTA','863.8','1') </v>
      </c>
      <c r="S50" s="22" t="s">
        <v>245</v>
      </c>
    </row>
    <row r="51" spans="1:19" x14ac:dyDescent="0.25">
      <c r="A51" t="s">
        <v>232</v>
      </c>
      <c r="B51">
        <v>1</v>
      </c>
      <c r="C51" t="s">
        <v>228</v>
      </c>
      <c r="D51">
        <v>1</v>
      </c>
      <c r="E51" t="s">
        <v>228</v>
      </c>
      <c r="F51" t="s">
        <v>138</v>
      </c>
      <c r="G51" t="s">
        <v>228</v>
      </c>
      <c r="H51" t="s">
        <v>216</v>
      </c>
      <c r="I51" t="s">
        <v>228</v>
      </c>
      <c r="J51">
        <v>7</v>
      </c>
      <c r="K51" t="s">
        <v>228</v>
      </c>
      <c r="L51" t="s">
        <v>140</v>
      </c>
      <c r="M51" t="s">
        <v>228</v>
      </c>
      <c r="N51">
        <v>412</v>
      </c>
      <c r="O51" t="s">
        <v>228</v>
      </c>
      <c r="P51">
        <v>1</v>
      </c>
      <c r="Q51" t="s">
        <v>230</v>
      </c>
      <c r="R51" s="22" t="str">
        <f t="shared" si="0"/>
        <v xml:space="preserve">, ('1','1','AGC BATTERY HD','0057-19W7','7','12NXS-89','412','1') </v>
      </c>
      <c r="S51" s="22" t="s">
        <v>246</v>
      </c>
    </row>
    <row r="52" spans="1:19" x14ac:dyDescent="0.25">
      <c r="A52" t="s">
        <v>232</v>
      </c>
      <c r="B52">
        <v>1</v>
      </c>
      <c r="C52" t="s">
        <v>228</v>
      </c>
      <c r="D52" t="s">
        <v>201</v>
      </c>
      <c r="E52" t="s">
        <v>228</v>
      </c>
      <c r="F52" t="s">
        <v>142</v>
      </c>
      <c r="G52" t="s">
        <v>228</v>
      </c>
      <c r="H52" t="s">
        <v>201</v>
      </c>
      <c r="I52" t="s">
        <v>228</v>
      </c>
      <c r="J52">
        <v>18</v>
      </c>
      <c r="K52" t="s">
        <v>228</v>
      </c>
      <c r="L52" t="s">
        <v>141</v>
      </c>
      <c r="M52" t="s">
        <v>228</v>
      </c>
      <c r="N52">
        <v>44.12</v>
      </c>
      <c r="O52" t="s">
        <v>228</v>
      </c>
      <c r="P52">
        <v>1</v>
      </c>
      <c r="Q52" t="s">
        <v>230</v>
      </c>
      <c r="R52" s="22" t="str">
        <f t="shared" si="0"/>
        <v xml:space="preserve">, ('1','NULL','DODGE TIMING SPROCKET W/5/8 BUSHING','NULL','18','P228M20TL','44.12','1') </v>
      </c>
      <c r="S52" s="22" t="s">
        <v>285</v>
      </c>
    </row>
    <row r="53" spans="1:19" x14ac:dyDescent="0.25">
      <c r="A53" t="s">
        <v>232</v>
      </c>
      <c r="B53">
        <v>1</v>
      </c>
      <c r="C53" t="s">
        <v>228</v>
      </c>
      <c r="D53" t="s">
        <v>201</v>
      </c>
      <c r="E53" t="s">
        <v>228</v>
      </c>
      <c r="F53" t="s">
        <v>144</v>
      </c>
      <c r="G53" t="s">
        <v>228</v>
      </c>
      <c r="H53" t="s">
        <v>201</v>
      </c>
      <c r="I53" t="s">
        <v>228</v>
      </c>
      <c r="J53">
        <v>18</v>
      </c>
      <c r="K53" t="s">
        <v>228</v>
      </c>
      <c r="L53" t="s">
        <v>143</v>
      </c>
      <c r="M53" t="s">
        <v>228</v>
      </c>
      <c r="N53">
        <v>50.94</v>
      </c>
      <c r="O53" t="s">
        <v>228</v>
      </c>
      <c r="P53">
        <v>1</v>
      </c>
      <c r="Q53" t="s">
        <v>230</v>
      </c>
      <c r="R53" s="22" t="str">
        <f t="shared" si="0"/>
        <v xml:space="preserve">, ('1','NULL','DODGE TIMING SPROCKET W/25MM BUSHING','NULL','18','P328M20TL','50.94','1') </v>
      </c>
      <c r="S53" s="22" t="s">
        <v>286</v>
      </c>
    </row>
    <row r="54" spans="1:19" x14ac:dyDescent="0.25">
      <c r="A54" t="s">
        <v>232</v>
      </c>
      <c r="B54">
        <v>1</v>
      </c>
      <c r="C54" t="s">
        <v>228</v>
      </c>
      <c r="D54">
        <v>1</v>
      </c>
      <c r="E54" t="s">
        <v>228</v>
      </c>
      <c r="F54" t="s">
        <v>146</v>
      </c>
      <c r="G54" t="s">
        <v>228</v>
      </c>
      <c r="H54" t="s">
        <v>217</v>
      </c>
      <c r="I54" t="s">
        <v>228</v>
      </c>
      <c r="J54">
        <v>9</v>
      </c>
      <c r="K54" t="s">
        <v>228</v>
      </c>
      <c r="L54" t="s">
        <v>145</v>
      </c>
      <c r="M54" t="s">
        <v>228</v>
      </c>
      <c r="N54">
        <v>39.25</v>
      </c>
      <c r="O54" t="s">
        <v>228</v>
      </c>
      <c r="P54">
        <v>1</v>
      </c>
      <c r="Q54" t="s">
        <v>230</v>
      </c>
      <c r="R54" s="22" t="str">
        <f t="shared" si="0"/>
        <v xml:space="preserve">, ('1','1','STEERING WHEEL','000-0HRH4','9','W-420-SWF-1/2','39.25','1') </v>
      </c>
      <c r="S54" s="22" t="s">
        <v>247</v>
      </c>
    </row>
    <row r="55" spans="1:19" x14ac:dyDescent="0.25">
      <c r="A55" t="s">
        <v>232</v>
      </c>
      <c r="B55">
        <v>1</v>
      </c>
      <c r="C55" t="s">
        <v>228</v>
      </c>
      <c r="D55" t="s">
        <v>201</v>
      </c>
      <c r="E55" t="s">
        <v>228</v>
      </c>
      <c r="F55" t="s">
        <v>149</v>
      </c>
      <c r="G55" t="s">
        <v>228</v>
      </c>
      <c r="H55" t="s">
        <v>201</v>
      </c>
      <c r="I55" t="s">
        <v>228</v>
      </c>
      <c r="J55">
        <v>23</v>
      </c>
      <c r="K55" t="s">
        <v>228</v>
      </c>
      <c r="L55" t="s">
        <v>148</v>
      </c>
      <c r="M55" t="s">
        <v>228</v>
      </c>
      <c r="N55">
        <v>35.08</v>
      </c>
      <c r="O55" t="s">
        <v>228</v>
      </c>
      <c r="P55">
        <v>1</v>
      </c>
      <c r="Q55" t="s">
        <v>230</v>
      </c>
      <c r="R55" s="22" t="str">
        <f t="shared" si="0"/>
        <v xml:space="preserve">, ('1','NULL','70 AMP-GB','NULL','23','CB3-SM-70','35.08','1') </v>
      </c>
      <c r="S55" s="22" t="s">
        <v>287</v>
      </c>
    </row>
    <row r="56" spans="1:19" x14ac:dyDescent="0.25">
      <c r="A56" t="s">
        <v>232</v>
      </c>
      <c r="B56">
        <v>1</v>
      </c>
      <c r="C56" t="s">
        <v>228</v>
      </c>
      <c r="D56" t="s">
        <v>201</v>
      </c>
      <c r="E56" t="s">
        <v>228</v>
      </c>
      <c r="F56" t="s">
        <v>151</v>
      </c>
      <c r="G56" t="s">
        <v>228</v>
      </c>
      <c r="H56" t="s">
        <v>201</v>
      </c>
      <c r="I56" t="s">
        <v>228</v>
      </c>
      <c r="J56">
        <v>18</v>
      </c>
      <c r="K56" t="s">
        <v>228</v>
      </c>
      <c r="L56">
        <v>1210</v>
      </c>
      <c r="M56" t="s">
        <v>228</v>
      </c>
      <c r="N56">
        <v>9.41</v>
      </c>
      <c r="O56" t="s">
        <v>228</v>
      </c>
      <c r="P56">
        <v>1</v>
      </c>
      <c r="Q56" t="s">
        <v>230</v>
      </c>
      <c r="R56" s="22" t="str">
        <f t="shared" ref="R56:R76" si="1">$A56&amp;$B56&amp;$C56&amp;$D56&amp;$E56&amp;$F56&amp;$G56&amp;$H56&amp;$I56&amp;$J56&amp;$K56&amp;$L56&amp;$M56&amp;$N56&amp;$O56&amp;$P56&amp;$Q56</f>
        <v xml:space="preserve">, ('1','NULL','BUSHING (L)','NULL','18','1210','9.41','1') </v>
      </c>
      <c r="S56" s="22" t="s">
        <v>288</v>
      </c>
    </row>
    <row r="57" spans="1:19" x14ac:dyDescent="0.25">
      <c r="A57" t="s">
        <v>232</v>
      </c>
      <c r="B57">
        <v>1</v>
      </c>
      <c r="C57" t="s">
        <v>228</v>
      </c>
      <c r="D57" t="s">
        <v>201</v>
      </c>
      <c r="E57" t="s">
        <v>228</v>
      </c>
      <c r="F57" t="s">
        <v>152</v>
      </c>
      <c r="G57" t="s">
        <v>228</v>
      </c>
      <c r="H57" t="s">
        <v>201</v>
      </c>
      <c r="I57" t="s">
        <v>228</v>
      </c>
      <c r="J57">
        <v>18</v>
      </c>
      <c r="K57" t="s">
        <v>228</v>
      </c>
      <c r="L57">
        <v>1108.625</v>
      </c>
      <c r="M57" t="s">
        <v>228</v>
      </c>
      <c r="N57">
        <v>9</v>
      </c>
      <c r="O57" t="s">
        <v>228</v>
      </c>
      <c r="P57">
        <v>1</v>
      </c>
      <c r="Q57" t="s">
        <v>230</v>
      </c>
      <c r="R57" s="22" t="str">
        <f t="shared" si="1"/>
        <v xml:space="preserve">, ('1','NULL','BUSHING (S)','NULL','18','1108.625','9','1') </v>
      </c>
      <c r="S57" s="22" t="s">
        <v>289</v>
      </c>
    </row>
    <row r="58" spans="1:19" x14ac:dyDescent="0.25">
      <c r="A58" t="s">
        <v>232</v>
      </c>
      <c r="B58">
        <v>1</v>
      </c>
      <c r="C58" t="s">
        <v>228</v>
      </c>
      <c r="D58" t="s">
        <v>201</v>
      </c>
      <c r="E58" t="s">
        <v>228</v>
      </c>
      <c r="F58" t="s">
        <v>153</v>
      </c>
      <c r="G58" t="s">
        <v>228</v>
      </c>
      <c r="H58" t="s">
        <v>201</v>
      </c>
      <c r="I58" t="s">
        <v>228</v>
      </c>
      <c r="J58">
        <v>5</v>
      </c>
      <c r="K58" t="s">
        <v>228</v>
      </c>
      <c r="L58" t="s">
        <v>155</v>
      </c>
      <c r="M58" t="s">
        <v>228</v>
      </c>
      <c r="N58">
        <v>16.93</v>
      </c>
      <c r="O58" t="s">
        <v>228</v>
      </c>
      <c r="P58">
        <v>1</v>
      </c>
      <c r="Q58" t="s">
        <v>230</v>
      </c>
      <c r="R58" s="22" t="str">
        <f t="shared" si="1"/>
        <v xml:space="preserve">, ('1','NULL','CARLING TECH SP, 2-AMP VISI-ROCKER CIRCUIT BREAKER','NULL','5','CC1-B0-14-420-21B-MF','16.93','1') </v>
      </c>
      <c r="S58" s="22" t="s">
        <v>290</v>
      </c>
    </row>
    <row r="59" spans="1:19" x14ac:dyDescent="0.25">
      <c r="A59" t="s">
        <v>232</v>
      </c>
      <c r="B59">
        <v>1</v>
      </c>
      <c r="C59" t="s">
        <v>228</v>
      </c>
      <c r="D59" t="s">
        <v>201</v>
      </c>
      <c r="E59" t="s">
        <v>228</v>
      </c>
      <c r="F59" t="s">
        <v>156</v>
      </c>
      <c r="G59" t="s">
        <v>228</v>
      </c>
      <c r="H59" t="s">
        <v>201</v>
      </c>
      <c r="I59" t="s">
        <v>228</v>
      </c>
      <c r="J59">
        <v>5</v>
      </c>
      <c r="K59" t="s">
        <v>228</v>
      </c>
      <c r="L59" t="s">
        <v>157</v>
      </c>
      <c r="M59" t="s">
        <v>228</v>
      </c>
      <c r="N59">
        <v>16.93</v>
      </c>
      <c r="O59" t="s">
        <v>228</v>
      </c>
      <c r="P59">
        <v>1</v>
      </c>
      <c r="Q59" t="s">
        <v>230</v>
      </c>
      <c r="R59" s="22" t="str">
        <f t="shared" si="1"/>
        <v xml:space="preserve">, ('1','NULL','CARLING TECH SP, 4-AMP VISI-ROCKER CIRCUIT BREAKER','NULL','5','CC1-B0-16-440-21B-MF ','16.93','1') </v>
      </c>
      <c r="S59" s="22" t="s">
        <v>291</v>
      </c>
    </row>
    <row r="60" spans="1:19" x14ac:dyDescent="0.25">
      <c r="A60" t="s">
        <v>232</v>
      </c>
      <c r="B60">
        <v>1</v>
      </c>
      <c r="C60" t="s">
        <v>228</v>
      </c>
      <c r="D60" t="s">
        <v>201</v>
      </c>
      <c r="E60" t="s">
        <v>228</v>
      </c>
      <c r="F60" t="s">
        <v>158</v>
      </c>
      <c r="G60" t="s">
        <v>228</v>
      </c>
      <c r="H60" t="s">
        <v>201</v>
      </c>
      <c r="I60" t="s">
        <v>228</v>
      </c>
      <c r="J60">
        <v>5</v>
      </c>
      <c r="K60" t="s">
        <v>228</v>
      </c>
      <c r="L60" t="s">
        <v>159</v>
      </c>
      <c r="M60" t="s">
        <v>228</v>
      </c>
      <c r="N60">
        <v>16.93</v>
      </c>
      <c r="O60" t="s">
        <v>228</v>
      </c>
      <c r="P60">
        <v>1</v>
      </c>
      <c r="Q60" t="s">
        <v>230</v>
      </c>
      <c r="R60" s="22" t="str">
        <f t="shared" si="1"/>
        <v xml:space="preserve">, ('1','NULL','CARLING TECH SP, 10-AMP VISI ROCKER CIRCUIT BREAKER','NULL','5','CC1-B0-16-610-21B-MF ','16.93','1') </v>
      </c>
      <c r="S60" s="22" t="s">
        <v>292</v>
      </c>
    </row>
    <row r="61" spans="1:19" x14ac:dyDescent="0.25">
      <c r="A61" t="s">
        <v>232</v>
      </c>
      <c r="B61">
        <v>1</v>
      </c>
      <c r="C61" t="s">
        <v>228</v>
      </c>
      <c r="D61" t="s">
        <v>201</v>
      </c>
      <c r="E61" t="s">
        <v>228</v>
      </c>
      <c r="F61" t="s">
        <v>160</v>
      </c>
      <c r="G61" t="s">
        <v>228</v>
      </c>
      <c r="H61" t="s">
        <v>201</v>
      </c>
      <c r="I61" t="s">
        <v>228</v>
      </c>
      <c r="J61">
        <v>5</v>
      </c>
      <c r="K61" t="s">
        <v>228</v>
      </c>
      <c r="L61" t="s">
        <v>161</v>
      </c>
      <c r="M61" t="s">
        <v>228</v>
      </c>
      <c r="N61">
        <v>16.93</v>
      </c>
      <c r="O61" t="s">
        <v>228</v>
      </c>
      <c r="P61">
        <v>1</v>
      </c>
      <c r="Q61" t="s">
        <v>230</v>
      </c>
      <c r="R61" s="22" t="str">
        <f t="shared" si="1"/>
        <v xml:space="preserve">, ('1','NULL','CARLING TECH SP, 30-AMP VISI-ROCKER CIRCUIT BREAKER','NULL','5','CC1-B0-16-630-21B-MF ','16.93','1') </v>
      </c>
      <c r="S61" s="22" t="s">
        <v>293</v>
      </c>
    </row>
    <row r="62" spans="1:19" x14ac:dyDescent="0.25">
      <c r="A62" t="s">
        <v>232</v>
      </c>
      <c r="B62">
        <v>1</v>
      </c>
      <c r="C62" t="s">
        <v>228</v>
      </c>
      <c r="D62" t="s">
        <v>201</v>
      </c>
      <c r="E62" t="s">
        <v>228</v>
      </c>
      <c r="F62" t="s">
        <v>162</v>
      </c>
      <c r="G62" t="s">
        <v>228</v>
      </c>
      <c r="H62" t="s">
        <v>201</v>
      </c>
      <c r="I62" t="s">
        <v>228</v>
      </c>
      <c r="J62">
        <v>5</v>
      </c>
      <c r="K62" t="s">
        <v>228</v>
      </c>
      <c r="L62" t="s">
        <v>163</v>
      </c>
      <c r="M62" t="s">
        <v>228</v>
      </c>
      <c r="N62">
        <v>16.93</v>
      </c>
      <c r="O62" t="s">
        <v>228</v>
      </c>
      <c r="P62">
        <v>1</v>
      </c>
      <c r="Q62" t="s">
        <v>230</v>
      </c>
      <c r="R62" s="22" t="str">
        <f t="shared" si="1"/>
        <v xml:space="preserve">, ('1','NULL','CARLING TECH SP, 40-AMP VISI-ROCKER CIRCUIT BREAKER','NULL','5','CC1-B0-16-640-21B-MF ','16.93','1') </v>
      </c>
      <c r="S62" s="22" t="s">
        <v>294</v>
      </c>
    </row>
    <row r="63" spans="1:19" x14ac:dyDescent="0.25">
      <c r="A63" t="s">
        <v>232</v>
      </c>
      <c r="B63">
        <v>1</v>
      </c>
      <c r="C63" t="s">
        <v>228</v>
      </c>
      <c r="D63" t="s">
        <v>201</v>
      </c>
      <c r="E63" t="s">
        <v>228</v>
      </c>
      <c r="F63" t="s">
        <v>164</v>
      </c>
      <c r="G63" t="s">
        <v>228</v>
      </c>
      <c r="H63" t="s">
        <v>201</v>
      </c>
      <c r="I63" t="s">
        <v>228</v>
      </c>
      <c r="J63">
        <v>5</v>
      </c>
      <c r="K63" t="s">
        <v>228</v>
      </c>
      <c r="L63" t="s">
        <v>165</v>
      </c>
      <c r="M63" t="s">
        <v>228</v>
      </c>
      <c r="N63">
        <v>22.35</v>
      </c>
      <c r="O63" t="s">
        <v>228</v>
      </c>
      <c r="P63">
        <v>1</v>
      </c>
      <c r="Q63" t="s">
        <v>230</v>
      </c>
      <c r="R63" s="22" t="str">
        <f t="shared" si="1"/>
        <v xml:space="preserve">, ('1','NULL','CARLING TECH SP, 60-AMP VISI-ROCKER CIRCUIT BREAKER','NULL','5','CC1-B0-16-660-21B-MF ','22.35','1') </v>
      </c>
      <c r="S63" s="22" t="s">
        <v>295</v>
      </c>
    </row>
    <row r="64" spans="1:19" x14ac:dyDescent="0.25">
      <c r="A64" t="s">
        <v>232</v>
      </c>
      <c r="B64">
        <v>1</v>
      </c>
      <c r="C64" t="s">
        <v>228</v>
      </c>
      <c r="D64" t="s">
        <v>201</v>
      </c>
      <c r="E64" t="s">
        <v>228</v>
      </c>
      <c r="F64" t="s">
        <v>166</v>
      </c>
      <c r="G64" t="s">
        <v>228</v>
      </c>
      <c r="H64" t="s">
        <v>201</v>
      </c>
      <c r="I64" t="s">
        <v>228</v>
      </c>
      <c r="J64">
        <v>5</v>
      </c>
      <c r="K64" t="s">
        <v>228</v>
      </c>
      <c r="L64" t="s">
        <v>167</v>
      </c>
      <c r="M64" t="s">
        <v>228</v>
      </c>
      <c r="N64">
        <v>12.65</v>
      </c>
      <c r="O64" t="s">
        <v>228</v>
      </c>
      <c r="P64">
        <v>1</v>
      </c>
      <c r="Q64" t="s">
        <v>230</v>
      </c>
      <c r="R64" s="22" t="str">
        <f t="shared" si="1"/>
        <v xml:space="preserve">, ('1','NULL','CARLING TECH RUBBER SEAL FOR CIRCUIT BREAKER ','NULL','5','HE1045 ','12.65','1') </v>
      </c>
      <c r="S64" s="22" t="s">
        <v>296</v>
      </c>
    </row>
    <row r="65" spans="1:19" x14ac:dyDescent="0.25">
      <c r="A65" t="s">
        <v>232</v>
      </c>
      <c r="B65">
        <v>1</v>
      </c>
      <c r="C65" t="s">
        <v>228</v>
      </c>
      <c r="D65" t="s">
        <v>201</v>
      </c>
      <c r="E65" t="s">
        <v>228</v>
      </c>
      <c r="F65" t="s">
        <v>168</v>
      </c>
      <c r="G65" t="s">
        <v>228</v>
      </c>
      <c r="H65" t="s">
        <v>201</v>
      </c>
      <c r="I65" t="s">
        <v>228</v>
      </c>
      <c r="J65">
        <v>12</v>
      </c>
      <c r="K65" t="s">
        <v>228</v>
      </c>
      <c r="L65" t="s">
        <v>170</v>
      </c>
      <c r="M65" t="s">
        <v>228</v>
      </c>
      <c r="N65">
        <v>92.53</v>
      </c>
      <c r="O65" t="s">
        <v>228</v>
      </c>
      <c r="P65">
        <v>1</v>
      </c>
      <c r="Q65" t="s">
        <v>230</v>
      </c>
      <c r="R65" s="22" t="str">
        <f t="shared" si="1"/>
        <v xml:space="preserve">, ('1','NULL','HD AGC MAIN HARNESS','NULL','12','IWC120213-002_4215','92.53','1') </v>
      </c>
      <c r="S65" s="22" t="s">
        <v>297</v>
      </c>
    </row>
    <row r="66" spans="1:19" x14ac:dyDescent="0.25">
      <c r="A66" t="s">
        <v>232</v>
      </c>
      <c r="B66">
        <v>1</v>
      </c>
      <c r="C66" t="s">
        <v>228</v>
      </c>
      <c r="D66" t="s">
        <v>201</v>
      </c>
      <c r="E66" t="s">
        <v>228</v>
      </c>
      <c r="F66" t="s">
        <v>171</v>
      </c>
      <c r="G66" t="s">
        <v>228</v>
      </c>
      <c r="H66" t="s">
        <v>201</v>
      </c>
      <c r="I66" t="s">
        <v>228</v>
      </c>
      <c r="J66">
        <v>12</v>
      </c>
      <c r="K66" t="s">
        <v>228</v>
      </c>
      <c r="L66" t="s">
        <v>172</v>
      </c>
      <c r="M66" t="s">
        <v>228</v>
      </c>
      <c r="N66">
        <v>23.11</v>
      </c>
      <c r="O66" t="s">
        <v>228</v>
      </c>
      <c r="P66">
        <v>1</v>
      </c>
      <c r="Q66" t="s">
        <v>230</v>
      </c>
      <c r="R66" s="22" t="str">
        <f t="shared" si="1"/>
        <v xml:space="preserve">, ('1','NULL','BATTERY PACK HARNESS','NULL','12','IWC101012-003B','23.11','1') </v>
      </c>
      <c r="S66" s="22" t="s">
        <v>298</v>
      </c>
    </row>
    <row r="67" spans="1:19" x14ac:dyDescent="0.25">
      <c r="A67" t="s">
        <v>232</v>
      </c>
      <c r="B67">
        <v>1</v>
      </c>
      <c r="C67" t="s">
        <v>228</v>
      </c>
      <c r="D67" t="s">
        <v>201</v>
      </c>
      <c r="E67" t="s">
        <v>228</v>
      </c>
      <c r="F67" t="s">
        <v>173</v>
      </c>
      <c r="G67" t="s">
        <v>228</v>
      </c>
      <c r="H67" t="s">
        <v>201</v>
      </c>
      <c r="I67" t="s">
        <v>228</v>
      </c>
      <c r="J67">
        <v>12</v>
      </c>
      <c r="K67" t="s">
        <v>228</v>
      </c>
      <c r="L67" t="s">
        <v>174</v>
      </c>
      <c r="M67" t="s">
        <v>228</v>
      </c>
      <c r="N67">
        <v>17.89</v>
      </c>
      <c r="O67" t="s">
        <v>228</v>
      </c>
      <c r="P67">
        <v>1</v>
      </c>
      <c r="Q67" t="s">
        <v>230</v>
      </c>
      <c r="R67" s="22" t="str">
        <f t="shared" si="1"/>
        <v xml:space="preserve">, ('1','NULL','ONBOARD CHARGER HARNESS','NULL','12','IWC101012-007B','17.89','1') </v>
      </c>
      <c r="S67" s="22" t="s">
        <v>299</v>
      </c>
    </row>
    <row r="68" spans="1:19" x14ac:dyDescent="0.25">
      <c r="A68" t="s">
        <v>232</v>
      </c>
      <c r="B68">
        <v>1</v>
      </c>
      <c r="C68" t="s">
        <v>228</v>
      </c>
      <c r="D68" t="s">
        <v>201</v>
      </c>
      <c r="E68" t="s">
        <v>228</v>
      </c>
      <c r="F68" t="s">
        <v>175</v>
      </c>
      <c r="G68" t="s">
        <v>228</v>
      </c>
      <c r="H68" t="s">
        <v>201</v>
      </c>
      <c r="I68" t="s">
        <v>228</v>
      </c>
      <c r="J68">
        <v>12</v>
      </c>
      <c r="K68" t="s">
        <v>228</v>
      </c>
      <c r="L68" t="s">
        <v>176</v>
      </c>
      <c r="M68" t="s">
        <v>228</v>
      </c>
      <c r="N68">
        <v>20.92</v>
      </c>
      <c r="O68" t="s">
        <v>228</v>
      </c>
      <c r="P68">
        <v>1</v>
      </c>
      <c r="Q68" t="s">
        <v>230</v>
      </c>
      <c r="R68" s="22" t="str">
        <f t="shared" si="1"/>
        <v xml:space="preserve">, ('1','NULL','MAIN POWER HARNESS','NULL','12','IWC-260116-001B','20.92','1') </v>
      </c>
      <c r="S68" s="22" t="s">
        <v>300</v>
      </c>
    </row>
    <row r="69" spans="1:19" x14ac:dyDescent="0.25">
      <c r="A69" t="s">
        <v>232</v>
      </c>
      <c r="B69">
        <v>1</v>
      </c>
      <c r="C69" t="s">
        <v>228</v>
      </c>
      <c r="D69" t="s">
        <v>201</v>
      </c>
      <c r="E69" t="s">
        <v>228</v>
      </c>
      <c r="F69" t="s">
        <v>177</v>
      </c>
      <c r="G69" t="s">
        <v>228</v>
      </c>
      <c r="H69" t="s">
        <v>201</v>
      </c>
      <c r="I69" t="s">
        <v>228</v>
      </c>
      <c r="J69">
        <v>12</v>
      </c>
      <c r="K69" t="s">
        <v>228</v>
      </c>
      <c r="L69" t="s">
        <v>178</v>
      </c>
      <c r="M69" t="s">
        <v>228</v>
      </c>
      <c r="N69">
        <v>16</v>
      </c>
      <c r="O69" t="s">
        <v>228</v>
      </c>
      <c r="P69">
        <v>1</v>
      </c>
      <c r="Q69" t="s">
        <v>230</v>
      </c>
      <c r="R69" s="22" t="str">
        <f t="shared" si="1"/>
        <v xml:space="preserve">, ('1','NULL','SHUTDOWN JUMPER','NULL','12','IWC-MT-1100341','16','1') </v>
      </c>
      <c r="S69" s="22" t="s">
        <v>301</v>
      </c>
    </row>
    <row r="70" spans="1:19" x14ac:dyDescent="0.25">
      <c r="A70" t="s">
        <v>232</v>
      </c>
      <c r="B70">
        <v>1</v>
      </c>
      <c r="C70" t="s">
        <v>228</v>
      </c>
      <c r="D70" t="s">
        <v>201</v>
      </c>
      <c r="E70" t="s">
        <v>228</v>
      </c>
      <c r="F70" t="s">
        <v>179</v>
      </c>
      <c r="G70" t="s">
        <v>228</v>
      </c>
      <c r="H70" t="s">
        <v>201</v>
      </c>
      <c r="I70" t="s">
        <v>228</v>
      </c>
      <c r="J70">
        <v>12</v>
      </c>
      <c r="K70" t="s">
        <v>228</v>
      </c>
      <c r="L70" t="s">
        <v>180</v>
      </c>
      <c r="M70" t="s">
        <v>228</v>
      </c>
      <c r="N70">
        <v>14.96</v>
      </c>
      <c r="O70" t="s">
        <v>228</v>
      </c>
      <c r="P70">
        <v>1</v>
      </c>
      <c r="Q70" t="s">
        <v>230</v>
      </c>
      <c r="R70" s="22" t="str">
        <f t="shared" si="1"/>
        <v xml:space="preserve">, ('1','NULL','BATTERY JUMPER','NULL','12','IWC-MT-1100342','14.96','1') </v>
      </c>
      <c r="S70" s="22" t="s">
        <v>302</v>
      </c>
    </row>
    <row r="71" spans="1:19" x14ac:dyDescent="0.25">
      <c r="A71" t="s">
        <v>232</v>
      </c>
      <c r="B71">
        <v>1</v>
      </c>
      <c r="C71" t="s">
        <v>228</v>
      </c>
      <c r="D71" t="s">
        <v>201</v>
      </c>
      <c r="E71" t="s">
        <v>228</v>
      </c>
      <c r="F71" t="s">
        <v>181</v>
      </c>
      <c r="G71" t="s">
        <v>228</v>
      </c>
      <c r="H71" t="s">
        <v>201</v>
      </c>
      <c r="I71" t="s">
        <v>228</v>
      </c>
      <c r="J71">
        <v>12</v>
      </c>
      <c r="K71" t="s">
        <v>228</v>
      </c>
      <c r="L71" t="s">
        <v>182</v>
      </c>
      <c r="M71" t="s">
        <v>228</v>
      </c>
      <c r="N71">
        <v>37.64</v>
      </c>
      <c r="O71" t="s">
        <v>228</v>
      </c>
      <c r="P71">
        <v>1</v>
      </c>
      <c r="Q71" t="s">
        <v>230</v>
      </c>
      <c r="R71" s="22" t="str">
        <f t="shared" si="1"/>
        <v xml:space="preserve">, ('1','NULL','ENCODER CABLE - REVISED','NULL','12','IWC-MT-1100343-06_1','37.64','1') </v>
      </c>
      <c r="S71" s="22" t="s">
        <v>303</v>
      </c>
    </row>
    <row r="72" spans="1:19" x14ac:dyDescent="0.25">
      <c r="A72" t="s">
        <v>232</v>
      </c>
      <c r="B72">
        <v>1</v>
      </c>
      <c r="C72" t="s">
        <v>228</v>
      </c>
      <c r="D72" t="s">
        <v>201</v>
      </c>
      <c r="E72" t="s">
        <v>228</v>
      </c>
      <c r="F72" t="s">
        <v>184</v>
      </c>
      <c r="G72" t="s">
        <v>228</v>
      </c>
      <c r="H72" t="s">
        <v>201</v>
      </c>
      <c r="I72" t="s">
        <v>228</v>
      </c>
      <c r="J72">
        <v>18</v>
      </c>
      <c r="K72" t="s">
        <v>228</v>
      </c>
      <c r="L72" t="s">
        <v>183</v>
      </c>
      <c r="M72" t="s">
        <v>228</v>
      </c>
      <c r="N72">
        <v>35.74</v>
      </c>
      <c r="O72" t="s">
        <v>228</v>
      </c>
      <c r="P72">
        <v>1</v>
      </c>
      <c r="Q72" t="s">
        <v>230</v>
      </c>
      <c r="R72" s="22" t="str">
        <f t="shared" si="1"/>
        <v xml:space="preserve">, ('1','NULL','STERING SHAFT BEARINGS (SKF)','NULL','18','3205 A-2RS1/C3','35.74','1') </v>
      </c>
      <c r="S72" s="22" t="s">
        <v>304</v>
      </c>
    </row>
    <row r="73" spans="1:19" x14ac:dyDescent="0.25">
      <c r="A73" t="s">
        <v>232</v>
      </c>
      <c r="B73">
        <v>1</v>
      </c>
      <c r="C73" t="s">
        <v>228</v>
      </c>
      <c r="D73">
        <v>1</v>
      </c>
      <c r="E73" t="s">
        <v>228</v>
      </c>
      <c r="F73" t="s">
        <v>186</v>
      </c>
      <c r="G73" t="s">
        <v>228</v>
      </c>
      <c r="H73" t="s">
        <v>201</v>
      </c>
      <c r="I73" t="s">
        <v>228</v>
      </c>
      <c r="J73">
        <v>18</v>
      </c>
      <c r="K73" t="s">
        <v>228</v>
      </c>
      <c r="L73" t="s">
        <v>185</v>
      </c>
      <c r="M73" t="s">
        <v>228</v>
      </c>
      <c r="N73">
        <v>13.04</v>
      </c>
      <c r="O73" t="s">
        <v>228</v>
      </c>
      <c r="P73">
        <v>1</v>
      </c>
      <c r="Q73" t="s">
        <v>230</v>
      </c>
      <c r="R73" s="22" t="str">
        <f t="shared" si="1"/>
        <v xml:space="preserve">, ('1','1','TIMING BELT','NULL','18','600-8M-20','13.04','1') </v>
      </c>
      <c r="S73" s="22" t="s">
        <v>305</v>
      </c>
    </row>
    <row r="74" spans="1:19" x14ac:dyDescent="0.25">
      <c r="A74" t="s">
        <v>232</v>
      </c>
      <c r="B74">
        <v>1</v>
      </c>
      <c r="C74" t="s">
        <v>228</v>
      </c>
      <c r="D74">
        <v>1</v>
      </c>
      <c r="E74" t="s">
        <v>228</v>
      </c>
      <c r="F74" t="s">
        <v>187</v>
      </c>
      <c r="G74" t="s">
        <v>228</v>
      </c>
      <c r="H74" t="s">
        <v>201</v>
      </c>
      <c r="I74" t="s">
        <v>228</v>
      </c>
      <c r="J74">
        <v>18</v>
      </c>
      <c r="K74" t="s">
        <v>228</v>
      </c>
      <c r="L74">
        <v>6410100</v>
      </c>
      <c r="M74" t="s">
        <v>228</v>
      </c>
      <c r="N74">
        <v>40.94</v>
      </c>
      <c r="O74" t="s">
        <v>228</v>
      </c>
      <c r="P74">
        <v>1</v>
      </c>
      <c r="Q74" t="s">
        <v>230</v>
      </c>
      <c r="R74" s="22" t="str">
        <f t="shared" si="1"/>
        <v xml:space="preserve">, ('1','1','TRANSTORQUE BUSHING','NULL','18','6410100','40.94','1') </v>
      </c>
      <c r="S74" s="22" t="s">
        <v>306</v>
      </c>
    </row>
    <row r="75" spans="1:19" x14ac:dyDescent="0.25">
      <c r="A75" t="s">
        <v>232</v>
      </c>
      <c r="B75">
        <v>1</v>
      </c>
      <c r="C75" t="s">
        <v>228</v>
      </c>
      <c r="D75">
        <v>1</v>
      </c>
      <c r="E75" t="s">
        <v>228</v>
      </c>
      <c r="F75" t="s">
        <v>189</v>
      </c>
      <c r="G75" t="s">
        <v>228</v>
      </c>
      <c r="H75" t="s">
        <v>218</v>
      </c>
      <c r="I75" t="s">
        <v>228</v>
      </c>
      <c r="J75">
        <v>17</v>
      </c>
      <c r="K75" t="s">
        <v>228</v>
      </c>
      <c r="L75" t="s">
        <v>188</v>
      </c>
      <c r="M75" t="s">
        <v>228</v>
      </c>
      <c r="N75">
        <v>64.900000000000006</v>
      </c>
      <c r="O75" t="s">
        <v>228</v>
      </c>
      <c r="P75">
        <v>1</v>
      </c>
      <c r="Q75" t="s">
        <v>230</v>
      </c>
      <c r="R75" s="22" t="str">
        <f t="shared" si="1"/>
        <v xml:space="preserve">, ('1','1','WHEEL ','0908-DJVG','17','MTA-55KHDW','64.9','1') </v>
      </c>
      <c r="S75" s="22" t="s">
        <v>248</v>
      </c>
    </row>
    <row r="76" spans="1:19" x14ac:dyDescent="0.25">
      <c r="A76" t="s">
        <v>232</v>
      </c>
      <c r="B76">
        <v>1</v>
      </c>
      <c r="C76" t="s">
        <v>228</v>
      </c>
      <c r="D76" t="s">
        <v>201</v>
      </c>
      <c r="E76" t="s">
        <v>228</v>
      </c>
      <c r="F76" t="s">
        <v>193</v>
      </c>
      <c r="G76" t="s">
        <v>228</v>
      </c>
      <c r="H76" t="s">
        <v>201</v>
      </c>
      <c r="I76" t="s">
        <v>228</v>
      </c>
      <c r="J76">
        <v>1</v>
      </c>
      <c r="K76" t="s">
        <v>228</v>
      </c>
      <c r="L76" t="s">
        <v>192</v>
      </c>
      <c r="M76" t="s">
        <v>228</v>
      </c>
      <c r="N76">
        <v>101.4</v>
      </c>
      <c r="O76" t="s">
        <v>228</v>
      </c>
      <c r="P76">
        <v>1</v>
      </c>
      <c r="Q76" t="s">
        <v>199</v>
      </c>
      <c r="R76" s="22" t="str">
        <f t="shared" si="1"/>
        <v>, ('1','NULL','SHIPPING PALLET','NULL','1','MORT_84-25.5','101.4','1');</v>
      </c>
      <c r="S76" s="22" t="s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F565-F8F8-45D0-8017-EB9E73D0EF60}">
  <dimension ref="A1:L87"/>
  <sheetViews>
    <sheetView view="pageLayout" topLeftCell="A70" zoomScale="70" zoomScaleNormal="100" zoomScaleSheetLayoutView="40" zoomScalePageLayoutView="70" workbookViewId="0">
      <selection activeCell="G82" sqref="G82:G87"/>
    </sheetView>
  </sheetViews>
  <sheetFormatPr defaultColWidth="4.5703125" defaultRowHeight="15" x14ac:dyDescent="0.25"/>
  <cols>
    <col min="1" max="1" width="31.42578125" style="11" bestFit="1" customWidth="1"/>
    <col min="2" max="2" width="14.5703125" style="11" bestFit="1" customWidth="1"/>
    <col min="3" max="3" width="14.5703125" style="11" customWidth="1"/>
    <col min="4" max="4" width="76" style="11" bestFit="1" customWidth="1"/>
    <col min="5" max="5" width="20.140625" style="11" bestFit="1" customWidth="1"/>
    <col min="6" max="6" width="12.85546875" style="16" bestFit="1" customWidth="1"/>
    <col min="7" max="7" width="31.42578125" bestFit="1" customWidth="1"/>
    <col min="8" max="8" width="16.85546875" style="12" bestFit="1" customWidth="1"/>
    <col min="9" max="9" width="10.7109375" style="16" bestFit="1" customWidth="1"/>
    <col min="10" max="10" width="94.140625" style="11" bestFit="1" customWidth="1"/>
    <col min="11" max="11" width="17.5703125" bestFit="1" customWidth="1"/>
    <col min="12" max="12" width="23.140625" style="9" customWidth="1"/>
    <col min="13" max="13" width="18.7109375" customWidth="1"/>
    <col min="14" max="14" width="8.140625" customWidth="1"/>
    <col min="15" max="15" width="18.7109375" customWidth="1"/>
    <col min="16" max="16" width="8.140625" customWidth="1"/>
    <col min="18" max="18" width="12.140625" customWidth="1"/>
    <col min="20" max="20" width="11.140625" customWidth="1"/>
    <col min="21" max="21" width="9.28515625" customWidth="1"/>
    <col min="22" max="22" width="24.28515625" customWidth="1"/>
  </cols>
  <sheetData>
    <row r="1" spans="1:12" s="1" customFormat="1" ht="23.25" customHeight="1" x14ac:dyDescent="0.35">
      <c r="A1" s="17" t="s">
        <v>219</v>
      </c>
      <c r="B1" s="10" t="s">
        <v>220</v>
      </c>
      <c r="C1" s="10" t="s">
        <v>221</v>
      </c>
      <c r="D1" s="18" t="s">
        <v>222</v>
      </c>
      <c r="E1" s="3" t="s">
        <v>202</v>
      </c>
      <c r="F1" s="4" t="s">
        <v>223</v>
      </c>
      <c r="G1" s="2" t="s">
        <v>224</v>
      </c>
      <c r="H1" s="19" t="s">
        <v>225</v>
      </c>
      <c r="I1" s="20" t="s">
        <v>226</v>
      </c>
    </row>
    <row r="2" spans="1:12" ht="21" x14ac:dyDescent="0.35">
      <c r="A2" s="2" t="s">
        <v>0</v>
      </c>
      <c r="B2" s="2" t="s">
        <v>200</v>
      </c>
      <c r="C2" s="2" t="s">
        <v>201</v>
      </c>
      <c r="D2" s="3" t="s">
        <v>1</v>
      </c>
      <c r="E2" s="3" t="s">
        <v>201</v>
      </c>
      <c r="F2" s="4">
        <v>17</v>
      </c>
      <c r="G2" s="2" t="s">
        <v>0</v>
      </c>
      <c r="H2" s="5">
        <v>56.5</v>
      </c>
      <c r="I2" s="21">
        <v>1</v>
      </c>
      <c r="J2"/>
      <c r="L2"/>
    </row>
    <row r="3" spans="1:12" ht="21" x14ac:dyDescent="0.35">
      <c r="A3" s="2" t="s">
        <v>3</v>
      </c>
      <c r="B3" s="2" t="s">
        <v>200</v>
      </c>
      <c r="C3" s="2" t="s">
        <v>201</v>
      </c>
      <c r="D3" s="3" t="s">
        <v>4</v>
      </c>
      <c r="E3" s="3" t="s">
        <v>201</v>
      </c>
      <c r="F3" s="4">
        <v>17</v>
      </c>
      <c r="G3" s="2" t="s">
        <v>3</v>
      </c>
      <c r="H3" s="5">
        <v>19</v>
      </c>
      <c r="I3" s="21">
        <v>1</v>
      </c>
      <c r="J3"/>
      <c r="L3"/>
    </row>
    <row r="4" spans="1:12" ht="21" x14ac:dyDescent="0.35">
      <c r="A4" s="2" t="s">
        <v>5</v>
      </c>
      <c r="B4" s="2" t="s">
        <v>200</v>
      </c>
      <c r="C4" s="2" t="s">
        <v>201</v>
      </c>
      <c r="D4" s="3" t="s">
        <v>6</v>
      </c>
      <c r="E4" s="3" t="s">
        <v>201</v>
      </c>
      <c r="F4" s="4">
        <v>14</v>
      </c>
      <c r="G4" s="2" t="s">
        <v>5</v>
      </c>
      <c r="H4" s="5" t="s">
        <v>7</v>
      </c>
      <c r="I4" s="21">
        <v>1</v>
      </c>
      <c r="J4"/>
      <c r="L4"/>
    </row>
    <row r="5" spans="1:12" ht="21" x14ac:dyDescent="0.35">
      <c r="A5" s="2" t="s">
        <v>9</v>
      </c>
      <c r="B5" s="2" t="s">
        <v>200</v>
      </c>
      <c r="C5" s="2" t="s">
        <v>201</v>
      </c>
      <c r="D5" s="3" t="s">
        <v>10</v>
      </c>
      <c r="E5" s="3" t="s">
        <v>201</v>
      </c>
      <c r="F5" s="4">
        <v>17</v>
      </c>
      <c r="G5" s="2" t="s">
        <v>9</v>
      </c>
      <c r="H5" s="5">
        <v>16</v>
      </c>
      <c r="I5" s="21">
        <v>1</v>
      </c>
      <c r="J5"/>
      <c r="L5"/>
    </row>
    <row r="6" spans="1:12" ht="21" x14ac:dyDescent="0.35">
      <c r="A6" s="2" t="s">
        <v>11</v>
      </c>
      <c r="B6" s="2" t="s">
        <v>200</v>
      </c>
      <c r="C6" s="2" t="s">
        <v>201</v>
      </c>
      <c r="D6" s="3" t="s">
        <v>12</v>
      </c>
      <c r="E6" s="3" t="s">
        <v>201</v>
      </c>
      <c r="F6" s="4">
        <v>18</v>
      </c>
      <c r="G6" s="2" t="s">
        <v>14</v>
      </c>
      <c r="H6" s="5">
        <v>6.49</v>
      </c>
      <c r="I6" s="21">
        <v>1</v>
      </c>
      <c r="J6"/>
      <c r="L6"/>
    </row>
    <row r="7" spans="1:12" ht="21" x14ac:dyDescent="0.35">
      <c r="A7" s="2" t="s">
        <v>15</v>
      </c>
      <c r="B7" s="2" t="s">
        <v>200</v>
      </c>
      <c r="C7" s="2" t="s">
        <v>201</v>
      </c>
      <c r="D7" s="3" t="s">
        <v>16</v>
      </c>
      <c r="E7" s="3" t="s">
        <v>201</v>
      </c>
      <c r="F7" s="4">
        <v>18</v>
      </c>
      <c r="G7" s="2" t="s">
        <v>17</v>
      </c>
      <c r="H7" s="5">
        <v>8.0399999999999991</v>
      </c>
      <c r="I7" s="21">
        <v>1</v>
      </c>
      <c r="J7"/>
      <c r="L7"/>
    </row>
    <row r="8" spans="1:12" ht="21" x14ac:dyDescent="0.35">
      <c r="A8" s="2" t="s">
        <v>18</v>
      </c>
      <c r="B8" s="2" t="s">
        <v>200</v>
      </c>
      <c r="C8" s="2" t="s">
        <v>201</v>
      </c>
      <c r="D8" s="3" t="s">
        <v>19</v>
      </c>
      <c r="E8" s="3" t="s">
        <v>201</v>
      </c>
      <c r="F8" s="4">
        <v>17</v>
      </c>
      <c r="G8" s="2" t="s">
        <v>18</v>
      </c>
      <c r="H8" s="5">
        <v>13</v>
      </c>
      <c r="I8" s="21">
        <v>1</v>
      </c>
      <c r="J8"/>
      <c r="L8"/>
    </row>
    <row r="9" spans="1:12" ht="21" x14ac:dyDescent="0.35">
      <c r="A9" s="2" t="s">
        <v>20</v>
      </c>
      <c r="B9" s="2" t="s">
        <v>200</v>
      </c>
      <c r="C9" s="2" t="s">
        <v>201</v>
      </c>
      <c r="D9" s="3" t="s">
        <v>21</v>
      </c>
      <c r="E9" s="3" t="s">
        <v>201</v>
      </c>
      <c r="F9" s="4">
        <v>17</v>
      </c>
      <c r="G9" s="2" t="s">
        <v>20</v>
      </c>
      <c r="H9" s="5">
        <v>6</v>
      </c>
      <c r="I9" s="21">
        <v>1</v>
      </c>
      <c r="J9"/>
      <c r="L9"/>
    </row>
    <row r="10" spans="1:12" ht="21" x14ac:dyDescent="0.35">
      <c r="A10" s="2" t="s">
        <v>22</v>
      </c>
      <c r="B10" s="2" t="s">
        <v>200</v>
      </c>
      <c r="C10" s="2" t="s">
        <v>201</v>
      </c>
      <c r="D10" s="3" t="s">
        <v>23</v>
      </c>
      <c r="E10" s="3" t="s">
        <v>201</v>
      </c>
      <c r="F10" s="4">
        <v>17</v>
      </c>
      <c r="G10" s="2" t="s">
        <v>22</v>
      </c>
      <c r="H10" s="5">
        <v>13</v>
      </c>
      <c r="I10" s="21">
        <v>1</v>
      </c>
      <c r="J10"/>
      <c r="L10"/>
    </row>
    <row r="11" spans="1:12" ht="21" x14ac:dyDescent="0.35">
      <c r="A11" s="2" t="s">
        <v>24</v>
      </c>
      <c r="B11" s="2" t="s">
        <v>200</v>
      </c>
      <c r="C11" s="2" t="s">
        <v>201</v>
      </c>
      <c r="D11" s="3" t="s">
        <v>25</v>
      </c>
      <c r="E11" s="3" t="s">
        <v>201</v>
      </c>
      <c r="F11" s="4">
        <v>17</v>
      </c>
      <c r="G11" s="2" t="s">
        <v>24</v>
      </c>
      <c r="H11" s="5">
        <v>6</v>
      </c>
      <c r="I11" s="21">
        <v>1</v>
      </c>
      <c r="J11"/>
      <c r="L11"/>
    </row>
    <row r="12" spans="1:12" ht="21" x14ac:dyDescent="0.35">
      <c r="A12" s="2" t="s">
        <v>26</v>
      </c>
      <c r="B12" s="2" t="s">
        <v>200</v>
      </c>
      <c r="C12" s="2" t="s">
        <v>201</v>
      </c>
      <c r="D12" s="3" t="s">
        <v>27</v>
      </c>
      <c r="E12" s="3" t="s">
        <v>201</v>
      </c>
      <c r="F12" s="4">
        <v>14</v>
      </c>
      <c r="G12" s="2" t="s">
        <v>26</v>
      </c>
      <c r="H12" s="5" t="s">
        <v>7</v>
      </c>
      <c r="I12" s="21">
        <v>1</v>
      </c>
      <c r="J12"/>
      <c r="L12"/>
    </row>
    <row r="13" spans="1:12" ht="21" x14ac:dyDescent="0.35">
      <c r="A13" s="2" t="s">
        <v>28</v>
      </c>
      <c r="B13" s="2" t="s">
        <v>200</v>
      </c>
      <c r="C13" s="2" t="s">
        <v>201</v>
      </c>
      <c r="D13" s="3" t="s">
        <v>29</v>
      </c>
      <c r="E13" s="3" t="s">
        <v>201</v>
      </c>
      <c r="F13" s="4">
        <v>17</v>
      </c>
      <c r="G13" s="2" t="s">
        <v>28</v>
      </c>
      <c r="H13" s="5">
        <v>45</v>
      </c>
      <c r="I13" s="21">
        <v>1</v>
      </c>
      <c r="J13"/>
      <c r="L13"/>
    </row>
    <row r="14" spans="1:12" ht="21" x14ac:dyDescent="0.35">
      <c r="A14" s="2" t="s">
        <v>30</v>
      </c>
      <c r="B14" s="2" t="s">
        <v>200</v>
      </c>
      <c r="C14" s="2" t="s">
        <v>201</v>
      </c>
      <c r="D14" s="3" t="s">
        <v>31</v>
      </c>
      <c r="E14" s="3" t="s">
        <v>201</v>
      </c>
      <c r="F14" s="4">
        <v>17</v>
      </c>
      <c r="G14" s="2" t="s">
        <v>30</v>
      </c>
      <c r="H14" s="5">
        <v>16</v>
      </c>
      <c r="I14" s="21">
        <v>1</v>
      </c>
      <c r="J14"/>
      <c r="L14"/>
    </row>
    <row r="15" spans="1:12" ht="21" x14ac:dyDescent="0.35">
      <c r="A15" s="2" t="s">
        <v>32</v>
      </c>
      <c r="B15" s="2" t="s">
        <v>200</v>
      </c>
      <c r="C15" s="2" t="s">
        <v>201</v>
      </c>
      <c r="D15" s="3" t="s">
        <v>33</v>
      </c>
      <c r="E15" s="3" t="s">
        <v>201</v>
      </c>
      <c r="F15" s="4">
        <v>17</v>
      </c>
      <c r="G15" s="2" t="s">
        <v>32</v>
      </c>
      <c r="H15" s="5">
        <v>10</v>
      </c>
      <c r="I15" s="21">
        <v>1</v>
      </c>
      <c r="J15"/>
      <c r="L15"/>
    </row>
    <row r="16" spans="1:12" ht="21" x14ac:dyDescent="0.35">
      <c r="A16" s="2" t="s">
        <v>34</v>
      </c>
      <c r="B16" s="2" t="s">
        <v>200</v>
      </c>
      <c r="C16" s="2" t="s">
        <v>201</v>
      </c>
      <c r="D16" s="3" t="s">
        <v>35</v>
      </c>
      <c r="E16" s="3" t="s">
        <v>201</v>
      </c>
      <c r="F16" s="4">
        <v>17</v>
      </c>
      <c r="G16" s="2" t="s">
        <v>34</v>
      </c>
      <c r="H16" s="5">
        <v>9.5</v>
      </c>
      <c r="I16" s="21">
        <v>1</v>
      </c>
      <c r="J16"/>
      <c r="L16"/>
    </row>
    <row r="17" spans="1:12" ht="21" x14ac:dyDescent="0.35">
      <c r="A17" s="2" t="s">
        <v>36</v>
      </c>
      <c r="B17" s="2" t="s">
        <v>200</v>
      </c>
      <c r="C17" s="2" t="s">
        <v>201</v>
      </c>
      <c r="D17" s="3" t="s">
        <v>35</v>
      </c>
      <c r="E17" s="3" t="s">
        <v>201</v>
      </c>
      <c r="F17" s="4">
        <v>17</v>
      </c>
      <c r="G17" s="2" t="str">
        <f>Table134[[#This Row],[Detail Number]]</f>
        <v>MA812207S</v>
      </c>
      <c r="H17" s="5">
        <v>8.5</v>
      </c>
      <c r="I17" s="21">
        <v>1</v>
      </c>
      <c r="J17"/>
      <c r="L17"/>
    </row>
    <row r="18" spans="1:12" ht="21" x14ac:dyDescent="0.35">
      <c r="A18" s="2" t="s">
        <v>37</v>
      </c>
      <c r="B18" s="2" t="s">
        <v>200</v>
      </c>
      <c r="C18" s="2" t="s">
        <v>201</v>
      </c>
      <c r="D18" s="3" t="s">
        <v>38</v>
      </c>
      <c r="E18" s="3" t="s">
        <v>201</v>
      </c>
      <c r="F18" s="4">
        <v>17</v>
      </c>
      <c r="G18" s="2" t="s">
        <v>37</v>
      </c>
      <c r="H18" s="5">
        <v>9</v>
      </c>
      <c r="I18" s="21">
        <v>1</v>
      </c>
      <c r="J18"/>
      <c r="L18"/>
    </row>
    <row r="19" spans="1:12" ht="21" x14ac:dyDescent="0.35">
      <c r="A19" s="2" t="s">
        <v>39</v>
      </c>
      <c r="B19" s="2" t="s">
        <v>200</v>
      </c>
      <c r="C19" s="2" t="s">
        <v>201</v>
      </c>
      <c r="D19" s="3" t="s">
        <v>35</v>
      </c>
      <c r="E19" s="3" t="s">
        <v>201</v>
      </c>
      <c r="F19" s="4">
        <v>17</v>
      </c>
      <c r="G19" s="2" t="s">
        <v>39</v>
      </c>
      <c r="H19" s="5">
        <v>11</v>
      </c>
      <c r="I19" s="21">
        <v>1</v>
      </c>
      <c r="J19"/>
      <c r="L19"/>
    </row>
    <row r="20" spans="1:12" ht="21" x14ac:dyDescent="0.35">
      <c r="A20" s="2" t="s">
        <v>40</v>
      </c>
      <c r="B20" s="2" t="s">
        <v>200</v>
      </c>
      <c r="C20" s="2" t="s">
        <v>201</v>
      </c>
      <c r="D20" s="3" t="s">
        <v>41</v>
      </c>
      <c r="E20" s="3" t="s">
        <v>201</v>
      </c>
      <c r="F20" s="4">
        <v>20</v>
      </c>
      <c r="G20" s="2" t="s">
        <v>40</v>
      </c>
      <c r="H20" s="5">
        <v>15.03</v>
      </c>
      <c r="I20" s="21">
        <v>1</v>
      </c>
      <c r="J20"/>
      <c r="L20"/>
    </row>
    <row r="21" spans="1:12" ht="21" x14ac:dyDescent="0.35">
      <c r="A21" s="2" t="s">
        <v>43</v>
      </c>
      <c r="B21" s="2" t="s">
        <v>200</v>
      </c>
      <c r="C21" s="2" t="s">
        <v>201</v>
      </c>
      <c r="D21" s="3" t="s">
        <v>44</v>
      </c>
      <c r="E21" s="3" t="s">
        <v>201</v>
      </c>
      <c r="F21" s="4">
        <v>17</v>
      </c>
      <c r="G21" s="2" t="s">
        <v>43</v>
      </c>
      <c r="H21" s="5">
        <v>7.2</v>
      </c>
      <c r="I21" s="21">
        <v>1</v>
      </c>
      <c r="J21"/>
      <c r="L21"/>
    </row>
    <row r="22" spans="1:12" s="6" customFormat="1" ht="21" x14ac:dyDescent="0.35">
      <c r="A22" s="2" t="s">
        <v>45</v>
      </c>
      <c r="B22" s="2" t="s">
        <v>200</v>
      </c>
      <c r="C22" s="2" t="s">
        <v>201</v>
      </c>
      <c r="D22" s="3" t="s">
        <v>46</v>
      </c>
      <c r="E22" s="3" t="s">
        <v>201</v>
      </c>
      <c r="F22" s="4">
        <v>17</v>
      </c>
      <c r="G22" s="2" t="s">
        <v>45</v>
      </c>
      <c r="H22" s="5">
        <v>7</v>
      </c>
      <c r="I22" s="21">
        <v>1</v>
      </c>
    </row>
    <row r="23" spans="1:12" ht="21" x14ac:dyDescent="0.35">
      <c r="A23" s="2" t="s">
        <v>47</v>
      </c>
      <c r="B23" s="2" t="s">
        <v>200</v>
      </c>
      <c r="C23" s="2" t="s">
        <v>201</v>
      </c>
      <c r="D23" s="3" t="s">
        <v>48</v>
      </c>
      <c r="E23" s="3" t="s">
        <v>201</v>
      </c>
      <c r="F23" s="4">
        <v>20</v>
      </c>
      <c r="G23" s="2" t="s">
        <v>47</v>
      </c>
      <c r="H23" s="5">
        <v>17.649999999999999</v>
      </c>
      <c r="I23" s="21">
        <v>1</v>
      </c>
      <c r="J23"/>
      <c r="L23"/>
    </row>
    <row r="24" spans="1:12" ht="21" x14ac:dyDescent="0.35">
      <c r="A24" s="2" t="s">
        <v>49</v>
      </c>
      <c r="B24" s="2" t="s">
        <v>200</v>
      </c>
      <c r="C24" s="2" t="s">
        <v>201</v>
      </c>
      <c r="D24" s="3" t="s">
        <v>27</v>
      </c>
      <c r="E24" s="3" t="s">
        <v>201</v>
      </c>
      <c r="F24" s="4">
        <v>17</v>
      </c>
      <c r="G24" s="2" t="s">
        <v>49</v>
      </c>
      <c r="H24" s="5">
        <v>6.5</v>
      </c>
      <c r="I24" s="21">
        <v>1</v>
      </c>
      <c r="J24"/>
      <c r="L24"/>
    </row>
    <row r="25" spans="1:12" ht="21" x14ac:dyDescent="0.35">
      <c r="A25" s="2" t="s">
        <v>50</v>
      </c>
      <c r="B25" s="2" t="s">
        <v>200</v>
      </c>
      <c r="C25" s="2" t="s">
        <v>201</v>
      </c>
      <c r="D25" s="3" t="s">
        <v>51</v>
      </c>
      <c r="E25" s="3" t="s">
        <v>201</v>
      </c>
      <c r="F25" s="4">
        <v>17</v>
      </c>
      <c r="G25" s="2" t="str">
        <f>Table134[[#This Row],[Detail Number]]</f>
        <v>MA812479S</v>
      </c>
      <c r="H25" s="5">
        <v>3.45</v>
      </c>
      <c r="I25" s="21">
        <v>1</v>
      </c>
      <c r="J25"/>
      <c r="L25"/>
    </row>
    <row r="26" spans="1:12" ht="21" x14ac:dyDescent="0.35">
      <c r="A26" s="2" t="s">
        <v>52</v>
      </c>
      <c r="B26" s="2" t="s">
        <v>200</v>
      </c>
      <c r="C26" s="2" t="s">
        <v>201</v>
      </c>
      <c r="D26" s="3" t="s">
        <v>53</v>
      </c>
      <c r="E26" s="3" t="s">
        <v>201</v>
      </c>
      <c r="F26" s="4">
        <v>14</v>
      </c>
      <c r="G26" s="2" t="s">
        <v>52</v>
      </c>
      <c r="H26" s="5" t="s">
        <v>7</v>
      </c>
      <c r="I26" s="21">
        <v>1</v>
      </c>
      <c r="J26"/>
      <c r="L26"/>
    </row>
    <row r="27" spans="1:12" ht="21" x14ac:dyDescent="0.35">
      <c r="A27" s="2" t="s">
        <v>54</v>
      </c>
      <c r="B27" s="2" t="s">
        <v>200</v>
      </c>
      <c r="C27" s="2" t="s">
        <v>201</v>
      </c>
      <c r="D27" s="3" t="s">
        <v>55</v>
      </c>
      <c r="E27" s="3" t="s">
        <v>201</v>
      </c>
      <c r="F27" s="4">
        <v>14</v>
      </c>
      <c r="G27" s="2" t="s">
        <v>54</v>
      </c>
      <c r="H27" s="5" t="s">
        <v>7</v>
      </c>
      <c r="I27" s="21">
        <v>1</v>
      </c>
      <c r="J27"/>
      <c r="L27"/>
    </row>
    <row r="28" spans="1:12" ht="21" x14ac:dyDescent="0.35">
      <c r="A28" s="2" t="s">
        <v>56</v>
      </c>
      <c r="B28" s="2" t="s">
        <v>200</v>
      </c>
      <c r="C28" s="2" t="s">
        <v>201</v>
      </c>
      <c r="D28" s="3" t="s">
        <v>57</v>
      </c>
      <c r="E28" s="3" t="s">
        <v>201</v>
      </c>
      <c r="F28" s="4">
        <v>14</v>
      </c>
      <c r="G28" s="2" t="str">
        <f>Table134[[#This Row],[Detail Number]]</f>
        <v>MA918545S</v>
      </c>
      <c r="H28" s="5" t="s">
        <v>7</v>
      </c>
      <c r="I28" s="21">
        <v>1</v>
      </c>
      <c r="J28"/>
      <c r="L28"/>
    </row>
    <row r="29" spans="1:12" s="6" customFormat="1" ht="21" x14ac:dyDescent="0.35">
      <c r="A29" s="2" t="s">
        <v>58</v>
      </c>
      <c r="B29" s="2" t="s">
        <v>200</v>
      </c>
      <c r="C29" s="2" t="s">
        <v>201</v>
      </c>
      <c r="D29" s="3" t="s">
        <v>35</v>
      </c>
      <c r="E29" s="3" t="s">
        <v>201</v>
      </c>
      <c r="F29" s="4">
        <v>14</v>
      </c>
      <c r="G29" s="2" t="str">
        <f>Table134[[#This Row],[Detail Number]]</f>
        <v>MA918844S</v>
      </c>
      <c r="H29" s="5" t="s">
        <v>7</v>
      </c>
      <c r="I29" s="21">
        <v>1</v>
      </c>
    </row>
    <row r="30" spans="1:12" ht="21" x14ac:dyDescent="0.35">
      <c r="A30" s="2" t="s">
        <v>59</v>
      </c>
      <c r="B30" s="2" t="s">
        <v>200</v>
      </c>
      <c r="C30" s="2" t="s">
        <v>201</v>
      </c>
      <c r="D30" s="3" t="s">
        <v>60</v>
      </c>
      <c r="E30" s="3" t="s">
        <v>201</v>
      </c>
      <c r="F30" s="4">
        <v>17</v>
      </c>
      <c r="G30" s="2" t="str">
        <f>Table134[[#This Row],[Detail Number]]</f>
        <v>MB429732S</v>
      </c>
      <c r="H30" s="5">
        <v>43</v>
      </c>
      <c r="I30" s="21">
        <v>1</v>
      </c>
      <c r="J30"/>
      <c r="L30"/>
    </row>
    <row r="31" spans="1:12" ht="21" x14ac:dyDescent="0.35">
      <c r="A31" s="2" t="s">
        <v>61</v>
      </c>
      <c r="B31" s="2" t="s">
        <v>200</v>
      </c>
      <c r="C31" s="2" t="s">
        <v>201</v>
      </c>
      <c r="D31" s="3" t="s">
        <v>62</v>
      </c>
      <c r="E31" s="3" t="s">
        <v>201</v>
      </c>
      <c r="F31" s="4">
        <v>17</v>
      </c>
      <c r="G31" s="2" t="str">
        <f>Table134[[#This Row],[Detail Number]]</f>
        <v>MA919377S</v>
      </c>
      <c r="H31" s="5">
        <v>12</v>
      </c>
      <c r="I31" s="21">
        <v>1</v>
      </c>
      <c r="J31"/>
      <c r="L31"/>
    </row>
    <row r="32" spans="1:12" ht="21" x14ac:dyDescent="0.35">
      <c r="A32" s="2" t="s">
        <v>63</v>
      </c>
      <c r="B32" s="2" t="s">
        <v>200</v>
      </c>
      <c r="C32" s="2" t="s">
        <v>201</v>
      </c>
      <c r="D32" s="3" t="s">
        <v>35</v>
      </c>
      <c r="E32" s="3" t="s">
        <v>201</v>
      </c>
      <c r="F32" s="4">
        <v>14</v>
      </c>
      <c r="G32" s="2" t="s">
        <v>63</v>
      </c>
      <c r="H32" s="5" t="s">
        <v>7</v>
      </c>
      <c r="I32" s="21">
        <v>1</v>
      </c>
      <c r="J32"/>
      <c r="L32"/>
    </row>
    <row r="33" spans="1:12" ht="21" x14ac:dyDescent="0.35">
      <c r="A33" s="2" t="s">
        <v>64</v>
      </c>
      <c r="B33" s="2" t="s">
        <v>200</v>
      </c>
      <c r="C33" s="2" t="s">
        <v>201</v>
      </c>
      <c r="D33" s="3" t="s">
        <v>35</v>
      </c>
      <c r="E33" s="3" t="s">
        <v>201</v>
      </c>
      <c r="F33" s="4">
        <v>14</v>
      </c>
      <c r="G33" s="2" t="s">
        <v>64</v>
      </c>
      <c r="H33" s="5" t="s">
        <v>7</v>
      </c>
      <c r="I33" s="21">
        <v>1</v>
      </c>
      <c r="J33"/>
      <c r="L33"/>
    </row>
    <row r="34" spans="1:12" ht="21" x14ac:dyDescent="0.35">
      <c r="A34" s="2" t="s">
        <v>65</v>
      </c>
      <c r="B34" s="2" t="s">
        <v>200</v>
      </c>
      <c r="C34" s="2" t="s">
        <v>201</v>
      </c>
      <c r="D34" s="3" t="s">
        <v>38</v>
      </c>
      <c r="E34" s="3" t="s">
        <v>201</v>
      </c>
      <c r="F34" s="4">
        <v>14</v>
      </c>
      <c r="G34" s="2" t="s">
        <v>65</v>
      </c>
      <c r="H34" s="5" t="s">
        <v>7</v>
      </c>
      <c r="I34" s="21">
        <v>1</v>
      </c>
      <c r="J34"/>
      <c r="L34"/>
    </row>
    <row r="35" spans="1:12" ht="21" x14ac:dyDescent="0.35">
      <c r="A35" s="2" t="s">
        <v>66</v>
      </c>
      <c r="B35" s="2" t="s">
        <v>200</v>
      </c>
      <c r="C35" s="2" t="s">
        <v>201</v>
      </c>
      <c r="D35" s="3" t="s">
        <v>67</v>
      </c>
      <c r="E35" s="3" t="s">
        <v>201</v>
      </c>
      <c r="F35" s="4">
        <v>17</v>
      </c>
      <c r="G35" s="2" t="str">
        <f>Table134[[#This Row],[Detail Number]]</f>
        <v>MA920217S</v>
      </c>
      <c r="H35" s="5">
        <v>22</v>
      </c>
      <c r="I35" s="21">
        <v>1</v>
      </c>
      <c r="J35"/>
      <c r="L35"/>
    </row>
    <row r="36" spans="1:12" ht="21" x14ac:dyDescent="0.35">
      <c r="A36" s="2" t="s">
        <v>68</v>
      </c>
      <c r="B36" s="2" t="s">
        <v>200</v>
      </c>
      <c r="C36" s="2" t="s">
        <v>201</v>
      </c>
      <c r="D36" s="3" t="s">
        <v>69</v>
      </c>
      <c r="E36" s="3" t="s">
        <v>201</v>
      </c>
      <c r="F36" s="4">
        <v>14</v>
      </c>
      <c r="G36" s="2" t="str">
        <f>Table134[[#This Row],[Detail Number]]</f>
        <v>MA918544S</v>
      </c>
      <c r="H36" s="5" t="s">
        <v>7</v>
      </c>
      <c r="I36" s="21">
        <v>1</v>
      </c>
      <c r="J36"/>
      <c r="L36"/>
    </row>
    <row r="37" spans="1:12" ht="21" x14ac:dyDescent="0.35">
      <c r="A37" s="2" t="s">
        <v>70</v>
      </c>
      <c r="B37" s="2" t="s">
        <v>200</v>
      </c>
      <c r="C37" s="2" t="s">
        <v>201</v>
      </c>
      <c r="D37" s="3" t="s">
        <v>71</v>
      </c>
      <c r="E37" s="3" t="s">
        <v>201</v>
      </c>
      <c r="F37" s="4">
        <v>17</v>
      </c>
      <c r="G37" s="2" t="str">
        <f>Table134[[#This Row],[Detail Number]]</f>
        <v>MB431079S</v>
      </c>
      <c r="H37" s="5">
        <v>45</v>
      </c>
      <c r="I37" s="21">
        <v>1</v>
      </c>
      <c r="J37"/>
      <c r="L37"/>
    </row>
    <row r="38" spans="1:12" ht="21" x14ac:dyDescent="0.35">
      <c r="A38" s="8" t="s">
        <v>72</v>
      </c>
      <c r="B38" s="8" t="s">
        <v>200</v>
      </c>
      <c r="C38" s="8" t="s">
        <v>201</v>
      </c>
      <c r="D38" s="3" t="s">
        <v>73</v>
      </c>
      <c r="E38" s="3" t="s">
        <v>201</v>
      </c>
      <c r="F38" s="4">
        <v>14</v>
      </c>
      <c r="G38" s="8" t="s">
        <v>72</v>
      </c>
      <c r="H38" s="5">
        <v>539.66999999999996</v>
      </c>
      <c r="I38" s="21">
        <v>1</v>
      </c>
      <c r="J38"/>
      <c r="L38"/>
    </row>
    <row r="39" spans="1:12" ht="21" x14ac:dyDescent="0.35">
      <c r="A39" s="8" t="s">
        <v>74</v>
      </c>
      <c r="B39" s="8" t="s">
        <v>200</v>
      </c>
      <c r="C39" s="8" t="s">
        <v>201</v>
      </c>
      <c r="D39" s="3" t="s">
        <v>75</v>
      </c>
      <c r="E39" s="3" t="s">
        <v>201</v>
      </c>
      <c r="F39" s="4">
        <v>17</v>
      </c>
      <c r="G39" s="2" t="str">
        <f>Table134[[#This Row],[Detail Number]]</f>
        <v>MB249023S</v>
      </c>
      <c r="H39" s="5">
        <v>8</v>
      </c>
      <c r="I39" s="21">
        <v>1</v>
      </c>
      <c r="J39"/>
      <c r="L39"/>
    </row>
    <row r="40" spans="1:12" ht="21" x14ac:dyDescent="0.35">
      <c r="A40" s="2" t="s">
        <v>76</v>
      </c>
      <c r="B40" s="2" t="s">
        <v>200</v>
      </c>
      <c r="C40" s="2" t="s">
        <v>201</v>
      </c>
      <c r="D40" s="3" t="s">
        <v>77</v>
      </c>
      <c r="E40" s="3" t="s">
        <v>201</v>
      </c>
      <c r="F40" s="4">
        <v>18</v>
      </c>
      <c r="G40" s="2" t="s">
        <v>78</v>
      </c>
      <c r="H40" s="5">
        <v>4.1100000000000003</v>
      </c>
      <c r="I40" s="21">
        <v>1</v>
      </c>
      <c r="J40"/>
      <c r="L40"/>
    </row>
    <row r="41" spans="1:12" ht="21" x14ac:dyDescent="0.35">
      <c r="A41" s="2" t="s">
        <v>79</v>
      </c>
      <c r="B41" s="2" t="s">
        <v>200</v>
      </c>
      <c r="C41" s="2" t="s">
        <v>201</v>
      </c>
      <c r="D41" s="3" t="s">
        <v>80</v>
      </c>
      <c r="E41" s="3" t="s">
        <v>201</v>
      </c>
      <c r="F41" s="4">
        <v>15</v>
      </c>
      <c r="G41" s="2" t="str">
        <f>Table134[[#This Row],[Detail Number]]</f>
        <v>3043T49</v>
      </c>
      <c r="H41" s="5">
        <v>3.82</v>
      </c>
      <c r="I41" s="21">
        <v>1</v>
      </c>
      <c r="J41"/>
      <c r="L41"/>
    </row>
    <row r="42" spans="1:12" ht="21" x14ac:dyDescent="0.35">
      <c r="A42" s="2" t="s">
        <v>82</v>
      </c>
      <c r="B42" s="2" t="s">
        <v>200</v>
      </c>
      <c r="C42" s="2" t="s">
        <v>201</v>
      </c>
      <c r="D42" s="3" t="s">
        <v>80</v>
      </c>
      <c r="E42" s="3" t="s">
        <v>201</v>
      </c>
      <c r="F42" s="4">
        <v>15</v>
      </c>
      <c r="G42" s="2" t="str">
        <f>Table134[[#This Row],[Detail Number]]</f>
        <v>3043T51</v>
      </c>
      <c r="H42" s="5">
        <v>4.29</v>
      </c>
      <c r="I42" s="21">
        <v>1</v>
      </c>
      <c r="J42"/>
      <c r="L42"/>
    </row>
    <row r="43" spans="1:12" ht="21" x14ac:dyDescent="0.35">
      <c r="A43" s="2" t="s">
        <v>83</v>
      </c>
      <c r="B43" s="2" t="s">
        <v>200</v>
      </c>
      <c r="C43" s="2" t="s">
        <v>201</v>
      </c>
      <c r="D43" s="3" t="s">
        <v>16</v>
      </c>
      <c r="E43" s="3" t="s">
        <v>201</v>
      </c>
      <c r="F43" s="4">
        <v>18</v>
      </c>
      <c r="G43" s="2" t="s">
        <v>84</v>
      </c>
      <c r="H43" s="5">
        <v>6.77</v>
      </c>
      <c r="I43" s="21">
        <v>1</v>
      </c>
      <c r="J43"/>
      <c r="L43"/>
    </row>
    <row r="44" spans="1:12" ht="21" x14ac:dyDescent="0.35">
      <c r="A44" s="2" t="s">
        <v>85</v>
      </c>
      <c r="B44" s="2" t="s">
        <v>200</v>
      </c>
      <c r="C44" s="2" t="s">
        <v>201</v>
      </c>
      <c r="D44" s="3" t="s">
        <v>86</v>
      </c>
      <c r="E44" s="3" t="s">
        <v>201</v>
      </c>
      <c r="F44" s="4">
        <v>15</v>
      </c>
      <c r="G44" s="2" t="str">
        <f>Table134[[#This Row],[Detail Number]]</f>
        <v>97669A415</v>
      </c>
      <c r="H44" s="5">
        <v>0.36</v>
      </c>
      <c r="I44" s="21">
        <v>1</v>
      </c>
      <c r="J44"/>
      <c r="L44"/>
    </row>
    <row r="45" spans="1:12" ht="21" x14ac:dyDescent="0.35">
      <c r="A45" s="2" t="s">
        <v>87</v>
      </c>
      <c r="B45" s="2" t="s">
        <v>200</v>
      </c>
      <c r="C45" s="2" t="s">
        <v>201</v>
      </c>
      <c r="D45" s="3" t="s">
        <v>88</v>
      </c>
      <c r="E45" s="3" t="s">
        <v>201</v>
      </c>
      <c r="F45" s="4">
        <v>15</v>
      </c>
      <c r="G45" s="2" t="str">
        <f>Table134[[#This Row],[Detail Number]]</f>
        <v>98126A465</v>
      </c>
      <c r="H45" s="5">
        <v>1.37</v>
      </c>
      <c r="I45" s="21">
        <v>1</v>
      </c>
      <c r="J45"/>
      <c r="L45"/>
    </row>
    <row r="46" spans="1:12" s="6" customFormat="1" ht="21" x14ac:dyDescent="0.35">
      <c r="A46" s="2" t="s">
        <v>89</v>
      </c>
      <c r="B46" s="2" t="s">
        <v>200</v>
      </c>
      <c r="C46" s="2" t="s">
        <v>201</v>
      </c>
      <c r="D46" s="3" t="s">
        <v>90</v>
      </c>
      <c r="E46" s="3" t="s">
        <v>201</v>
      </c>
      <c r="F46" s="4">
        <v>15</v>
      </c>
      <c r="G46" s="2" t="str">
        <f>Table134[[#This Row],[Detail Number]]</f>
        <v>MA812318S</v>
      </c>
      <c r="H46" s="5">
        <v>0.98</v>
      </c>
      <c r="I46" s="21">
        <v>1</v>
      </c>
    </row>
    <row r="47" spans="1:12" s="6" customFormat="1" ht="21" x14ac:dyDescent="0.35">
      <c r="A47" s="2" t="s">
        <v>91</v>
      </c>
      <c r="B47" s="2" t="s">
        <v>200</v>
      </c>
      <c r="C47" s="2">
        <v>1</v>
      </c>
      <c r="D47" s="3" t="s">
        <v>92</v>
      </c>
      <c r="E47" s="3" t="s">
        <v>203</v>
      </c>
      <c r="F47" s="4">
        <v>21</v>
      </c>
      <c r="G47" s="2" t="s">
        <v>94</v>
      </c>
      <c r="H47" s="5">
        <v>189.38</v>
      </c>
      <c r="I47" s="21">
        <v>1</v>
      </c>
    </row>
    <row r="48" spans="1:12" s="6" customFormat="1" ht="21" x14ac:dyDescent="0.35">
      <c r="A48" s="2" t="s">
        <v>95</v>
      </c>
      <c r="B48" s="2" t="s">
        <v>200</v>
      </c>
      <c r="C48" s="2" t="s">
        <v>201</v>
      </c>
      <c r="D48" s="3" t="s">
        <v>96</v>
      </c>
      <c r="E48" s="3" t="s">
        <v>201</v>
      </c>
      <c r="F48" s="4">
        <v>11</v>
      </c>
      <c r="G48" s="2" t="s">
        <v>98</v>
      </c>
      <c r="H48" s="5">
        <v>3720</v>
      </c>
      <c r="I48" s="21">
        <v>1</v>
      </c>
    </row>
    <row r="49" spans="1:12" s="6" customFormat="1" ht="21" x14ac:dyDescent="0.35">
      <c r="A49" s="2" t="s">
        <v>99</v>
      </c>
      <c r="B49" s="2" t="s">
        <v>200</v>
      </c>
      <c r="C49" s="2">
        <v>1</v>
      </c>
      <c r="D49" s="3" t="s">
        <v>100</v>
      </c>
      <c r="E49" s="3" t="s">
        <v>204</v>
      </c>
      <c r="F49" s="4">
        <v>10</v>
      </c>
      <c r="G49" s="2">
        <v>5091</v>
      </c>
      <c r="H49" s="5">
        <v>48.25</v>
      </c>
      <c r="I49" s="21">
        <v>1</v>
      </c>
    </row>
    <row r="50" spans="1:12" ht="21" x14ac:dyDescent="0.35">
      <c r="A50" s="2" t="s">
        <v>102</v>
      </c>
      <c r="B50" s="2" t="s">
        <v>200</v>
      </c>
      <c r="C50" s="2">
        <v>1</v>
      </c>
      <c r="D50" s="3" t="s">
        <v>103</v>
      </c>
      <c r="E50" s="3" t="s">
        <v>205</v>
      </c>
      <c r="F50" s="4">
        <v>13</v>
      </c>
      <c r="G50" s="2" t="s">
        <v>105</v>
      </c>
      <c r="H50" s="5">
        <v>1100</v>
      </c>
      <c r="I50" s="21">
        <v>1</v>
      </c>
      <c r="J50"/>
      <c r="L50"/>
    </row>
    <row r="51" spans="1:12" ht="21" x14ac:dyDescent="0.35">
      <c r="A51" s="2" t="s">
        <v>106</v>
      </c>
      <c r="B51" s="2" t="s">
        <v>200</v>
      </c>
      <c r="C51" s="2">
        <v>1</v>
      </c>
      <c r="D51" s="3" t="s">
        <v>107</v>
      </c>
      <c r="E51" s="3" t="s">
        <v>206</v>
      </c>
      <c r="F51" s="4">
        <v>13</v>
      </c>
      <c r="G51" s="2" t="s">
        <v>108</v>
      </c>
      <c r="H51" s="5">
        <v>100</v>
      </c>
      <c r="I51" s="21">
        <v>1</v>
      </c>
      <c r="J51"/>
      <c r="L51"/>
    </row>
    <row r="52" spans="1:12" ht="21" x14ac:dyDescent="0.35">
      <c r="A52" s="2" t="s">
        <v>109</v>
      </c>
      <c r="B52" s="2" t="s">
        <v>200</v>
      </c>
      <c r="C52" s="2">
        <v>1</v>
      </c>
      <c r="D52" s="3" t="s">
        <v>110</v>
      </c>
      <c r="E52" s="3" t="s">
        <v>207</v>
      </c>
      <c r="F52" s="4">
        <v>6</v>
      </c>
      <c r="G52" s="2" t="s">
        <v>112</v>
      </c>
      <c r="H52" s="5">
        <v>115</v>
      </c>
      <c r="I52" s="21">
        <v>1</v>
      </c>
      <c r="J52"/>
      <c r="L52"/>
    </row>
    <row r="53" spans="1:12" ht="21" x14ac:dyDescent="0.35">
      <c r="A53" s="2" t="s">
        <v>113</v>
      </c>
      <c r="B53" s="2" t="s">
        <v>200</v>
      </c>
      <c r="C53" s="2">
        <v>1</v>
      </c>
      <c r="D53" s="3" t="s">
        <v>114</v>
      </c>
      <c r="E53" s="3" t="s">
        <v>208</v>
      </c>
      <c r="F53" s="4">
        <v>19</v>
      </c>
      <c r="G53" s="2">
        <v>113812</v>
      </c>
      <c r="H53" s="5">
        <v>72.099999999999994</v>
      </c>
      <c r="I53" s="21">
        <v>1</v>
      </c>
      <c r="J53"/>
      <c r="L53"/>
    </row>
    <row r="54" spans="1:12" ht="21" x14ac:dyDescent="0.35">
      <c r="A54" s="2" t="s">
        <v>116</v>
      </c>
      <c r="B54" s="2" t="s">
        <v>200</v>
      </c>
      <c r="C54" s="2">
        <v>1</v>
      </c>
      <c r="D54" s="3" t="s">
        <v>117</v>
      </c>
      <c r="E54" s="3" t="s">
        <v>209</v>
      </c>
      <c r="F54" s="4">
        <v>19</v>
      </c>
      <c r="G54" s="2">
        <v>183956</v>
      </c>
      <c r="H54" s="5">
        <v>412</v>
      </c>
      <c r="I54" s="21">
        <v>1</v>
      </c>
      <c r="J54"/>
      <c r="L54"/>
    </row>
    <row r="55" spans="1:12" ht="21" x14ac:dyDescent="0.35">
      <c r="A55" s="2" t="s">
        <v>118</v>
      </c>
      <c r="B55" s="2" t="s">
        <v>200</v>
      </c>
      <c r="C55" s="2">
        <v>1</v>
      </c>
      <c r="D55" s="3" t="s">
        <v>119</v>
      </c>
      <c r="E55" s="3" t="s">
        <v>210</v>
      </c>
      <c r="F55" s="4">
        <v>16</v>
      </c>
      <c r="G55" s="2" t="s">
        <v>121</v>
      </c>
      <c r="H55" s="5">
        <v>136.68</v>
      </c>
      <c r="I55" s="21">
        <v>1</v>
      </c>
      <c r="J55"/>
      <c r="L55"/>
    </row>
    <row r="56" spans="1:12" ht="21" x14ac:dyDescent="0.35">
      <c r="A56" s="2" t="s">
        <v>122</v>
      </c>
      <c r="B56" s="2" t="s">
        <v>200</v>
      </c>
      <c r="C56" s="2">
        <v>1</v>
      </c>
      <c r="D56" s="3" t="s">
        <v>123</v>
      </c>
      <c r="E56" s="3" t="s">
        <v>211</v>
      </c>
      <c r="F56" s="4">
        <v>16</v>
      </c>
      <c r="G56" s="2" t="s">
        <v>124</v>
      </c>
      <c r="H56" s="5">
        <v>331</v>
      </c>
      <c r="I56" s="21">
        <v>1</v>
      </c>
      <c r="J56"/>
      <c r="L56"/>
    </row>
    <row r="57" spans="1:12" ht="21" x14ac:dyDescent="0.35">
      <c r="A57" s="2" t="s">
        <v>125</v>
      </c>
      <c r="B57" s="2" t="s">
        <v>200</v>
      </c>
      <c r="C57" s="2">
        <v>1</v>
      </c>
      <c r="D57" s="3" t="s">
        <v>126</v>
      </c>
      <c r="E57" s="3" t="s">
        <v>212</v>
      </c>
      <c r="F57" s="4">
        <v>17</v>
      </c>
      <c r="G57" s="2" t="s">
        <v>127</v>
      </c>
      <c r="H57" s="5">
        <v>175</v>
      </c>
      <c r="I57" s="21">
        <v>1</v>
      </c>
      <c r="J57"/>
      <c r="L57"/>
    </row>
    <row r="58" spans="1:12" ht="21" x14ac:dyDescent="0.35">
      <c r="A58" s="2" t="s">
        <v>128</v>
      </c>
      <c r="B58" s="2" t="s">
        <v>200</v>
      </c>
      <c r="C58" s="2">
        <v>1</v>
      </c>
      <c r="D58" s="3" t="s">
        <v>129</v>
      </c>
      <c r="E58" s="3" t="s">
        <v>213</v>
      </c>
      <c r="F58" s="4">
        <v>10</v>
      </c>
      <c r="G58" s="2">
        <v>4959</v>
      </c>
      <c r="H58" s="5">
        <v>84.65</v>
      </c>
      <c r="I58" s="21">
        <v>1</v>
      </c>
      <c r="J58"/>
      <c r="L58"/>
    </row>
    <row r="59" spans="1:12" ht="21" x14ac:dyDescent="0.35">
      <c r="A59" s="2" t="s">
        <v>130</v>
      </c>
      <c r="B59" s="2" t="s">
        <v>200</v>
      </c>
      <c r="C59" s="2">
        <v>1</v>
      </c>
      <c r="D59" s="3" t="s">
        <v>131</v>
      </c>
      <c r="E59" s="3" t="s">
        <v>214</v>
      </c>
      <c r="F59" s="4">
        <v>2</v>
      </c>
      <c r="G59" s="2" t="s">
        <v>133</v>
      </c>
      <c r="H59" s="5">
        <f>340+127</f>
        <v>467</v>
      </c>
      <c r="I59" s="21">
        <v>1</v>
      </c>
      <c r="J59"/>
      <c r="L59"/>
    </row>
    <row r="60" spans="1:12" ht="21" x14ac:dyDescent="0.35">
      <c r="A60" s="2" t="s">
        <v>134</v>
      </c>
      <c r="B60" s="2" t="s">
        <v>200</v>
      </c>
      <c r="C60" s="2">
        <v>1</v>
      </c>
      <c r="D60" s="3" t="s">
        <v>135</v>
      </c>
      <c r="E60" s="3" t="s">
        <v>215</v>
      </c>
      <c r="F60" s="4">
        <v>3</v>
      </c>
      <c r="G60" s="2" t="str">
        <f>Table134[[#This Row],[Detail Number]]</f>
        <v>MTA-55KTA</v>
      </c>
      <c r="H60" s="5">
        <v>863.8</v>
      </c>
      <c r="I60" s="21">
        <v>1</v>
      </c>
      <c r="J60"/>
      <c r="L60"/>
    </row>
    <row r="61" spans="1:12" ht="21" x14ac:dyDescent="0.35">
      <c r="A61" s="2" t="s">
        <v>137</v>
      </c>
      <c r="B61" s="2" t="s">
        <v>200</v>
      </c>
      <c r="C61" s="2">
        <v>1</v>
      </c>
      <c r="D61" s="3" t="s">
        <v>138</v>
      </c>
      <c r="E61" s="3" t="s">
        <v>216</v>
      </c>
      <c r="F61" s="4">
        <v>7</v>
      </c>
      <c r="G61" s="2" t="s">
        <v>140</v>
      </c>
      <c r="H61" s="5">
        <v>412</v>
      </c>
      <c r="I61" s="21">
        <v>1</v>
      </c>
      <c r="J61"/>
      <c r="L61"/>
    </row>
    <row r="62" spans="1:12" ht="21" x14ac:dyDescent="0.35">
      <c r="A62" s="2" t="s">
        <v>141</v>
      </c>
      <c r="B62" s="2" t="s">
        <v>200</v>
      </c>
      <c r="C62" s="2" t="s">
        <v>201</v>
      </c>
      <c r="D62" s="3" t="s">
        <v>142</v>
      </c>
      <c r="E62" s="3" t="s">
        <v>201</v>
      </c>
      <c r="F62" s="4">
        <v>18</v>
      </c>
      <c r="G62" s="2" t="str">
        <f>Table134[[#This Row],[Detail Number]]</f>
        <v>P228M20TL</v>
      </c>
      <c r="H62" s="5">
        <v>44.12</v>
      </c>
      <c r="I62" s="21">
        <v>1</v>
      </c>
      <c r="J62"/>
      <c r="L62"/>
    </row>
    <row r="63" spans="1:12" ht="21" x14ac:dyDescent="0.35">
      <c r="A63" s="2" t="s">
        <v>143</v>
      </c>
      <c r="B63" s="2" t="s">
        <v>200</v>
      </c>
      <c r="C63" s="2" t="s">
        <v>201</v>
      </c>
      <c r="D63" s="3" t="s">
        <v>144</v>
      </c>
      <c r="E63" s="3" t="s">
        <v>201</v>
      </c>
      <c r="F63" s="4">
        <v>18</v>
      </c>
      <c r="G63" s="2" t="str">
        <f>Table134[[#This Row],[Detail Number]]</f>
        <v>P328M20TL</v>
      </c>
      <c r="H63" s="5">
        <v>50.94</v>
      </c>
      <c r="I63" s="21">
        <v>1</v>
      </c>
      <c r="J63"/>
      <c r="L63"/>
    </row>
    <row r="64" spans="1:12" ht="21" x14ac:dyDescent="0.35">
      <c r="A64" s="2" t="s">
        <v>145</v>
      </c>
      <c r="B64" s="2" t="s">
        <v>200</v>
      </c>
      <c r="C64" s="2">
        <v>1</v>
      </c>
      <c r="D64" s="3" t="s">
        <v>146</v>
      </c>
      <c r="E64" s="3" t="s">
        <v>217</v>
      </c>
      <c r="F64" s="4">
        <v>9</v>
      </c>
      <c r="G64" s="2" t="str">
        <f>Table134[[#This Row],[Detail Number]]</f>
        <v>W-420-SWF-1/2</v>
      </c>
      <c r="H64" s="5">
        <v>39.25</v>
      </c>
      <c r="I64" s="21">
        <v>1</v>
      </c>
      <c r="J64"/>
      <c r="L64"/>
    </row>
    <row r="65" spans="1:12" ht="21" x14ac:dyDescent="0.35">
      <c r="A65" s="8" t="s">
        <v>148</v>
      </c>
      <c r="B65" s="8" t="s">
        <v>200</v>
      </c>
      <c r="C65" s="8" t="s">
        <v>201</v>
      </c>
      <c r="D65" s="3" t="s">
        <v>149</v>
      </c>
      <c r="E65" s="3" t="s">
        <v>201</v>
      </c>
      <c r="F65" s="4">
        <v>23</v>
      </c>
      <c r="G65" s="2" t="str">
        <f>Table134[[#This Row],[Detail Number]]</f>
        <v>CB3-SM-70</v>
      </c>
      <c r="H65" s="5">
        <v>35.08</v>
      </c>
      <c r="I65" s="21">
        <v>1</v>
      </c>
      <c r="J65" s="9"/>
      <c r="L65"/>
    </row>
    <row r="66" spans="1:12" ht="21" x14ac:dyDescent="0.35">
      <c r="A66" s="8">
        <v>1210</v>
      </c>
      <c r="B66" s="8" t="s">
        <v>200</v>
      </c>
      <c r="C66" s="8" t="s">
        <v>201</v>
      </c>
      <c r="D66" s="3" t="s">
        <v>151</v>
      </c>
      <c r="E66" s="3" t="s">
        <v>201</v>
      </c>
      <c r="F66" s="4">
        <v>18</v>
      </c>
      <c r="G66" s="2">
        <f>Table134[[#This Row],[Detail Number]]</f>
        <v>1210</v>
      </c>
      <c r="H66" s="5">
        <v>9.41</v>
      </c>
      <c r="I66" s="21">
        <v>1</v>
      </c>
      <c r="J66" s="9"/>
      <c r="L66"/>
    </row>
    <row r="67" spans="1:12" ht="21" x14ac:dyDescent="0.35">
      <c r="A67" s="8">
        <v>1108.625</v>
      </c>
      <c r="B67" s="8" t="s">
        <v>200</v>
      </c>
      <c r="C67" s="8" t="s">
        <v>201</v>
      </c>
      <c r="D67" s="3" t="s">
        <v>152</v>
      </c>
      <c r="E67" s="3" t="s">
        <v>201</v>
      </c>
      <c r="F67" s="4">
        <v>18</v>
      </c>
      <c r="G67" s="2">
        <f>Table134[[#This Row],[Detail Number]]</f>
        <v>1108.625</v>
      </c>
      <c r="H67" s="5">
        <v>9</v>
      </c>
      <c r="I67" s="21">
        <v>1</v>
      </c>
      <c r="J67" s="9"/>
      <c r="L67"/>
    </row>
    <row r="68" spans="1:12" ht="21" x14ac:dyDescent="0.35">
      <c r="A68" s="8" t="str">
        <f>Table134[[#This Row],[Vendor Part Number]]</f>
        <v>CC1-B0-14-420-21B-MF</v>
      </c>
      <c r="B68" s="8" t="s">
        <v>200</v>
      </c>
      <c r="C68" s="8" t="s">
        <v>201</v>
      </c>
      <c r="D68" s="3" t="s">
        <v>153</v>
      </c>
      <c r="E68" s="3" t="s">
        <v>201</v>
      </c>
      <c r="F68" s="4">
        <v>5</v>
      </c>
      <c r="G68" s="2" t="s">
        <v>155</v>
      </c>
      <c r="H68" s="5">
        <v>16.93</v>
      </c>
      <c r="I68" s="21">
        <v>1</v>
      </c>
      <c r="J68" s="9"/>
      <c r="L68"/>
    </row>
    <row r="69" spans="1:12" ht="21" x14ac:dyDescent="0.35">
      <c r="A69" s="8" t="str">
        <f>Table134[[#This Row],[Vendor Part Number]]</f>
        <v xml:space="preserve">CC1-B0-16-440-21B-MF </v>
      </c>
      <c r="B69" s="8" t="s">
        <v>200</v>
      </c>
      <c r="C69" s="8" t="s">
        <v>201</v>
      </c>
      <c r="D69" s="3" t="s">
        <v>156</v>
      </c>
      <c r="E69" s="3" t="s">
        <v>201</v>
      </c>
      <c r="F69" s="4">
        <v>5</v>
      </c>
      <c r="G69" s="2" t="s">
        <v>157</v>
      </c>
      <c r="H69" s="5">
        <v>16.93</v>
      </c>
      <c r="I69" s="21">
        <v>1</v>
      </c>
      <c r="J69" s="9"/>
      <c r="L69"/>
    </row>
    <row r="70" spans="1:12" ht="21" x14ac:dyDescent="0.35">
      <c r="A70" s="8" t="str">
        <f>Table134[[#This Row],[Vendor Part Number]]</f>
        <v xml:space="preserve">CC1-B0-16-610-21B-MF </v>
      </c>
      <c r="B70" s="8" t="s">
        <v>200</v>
      </c>
      <c r="C70" s="8" t="s">
        <v>201</v>
      </c>
      <c r="D70" s="3" t="s">
        <v>158</v>
      </c>
      <c r="E70" s="3" t="s">
        <v>201</v>
      </c>
      <c r="F70" s="4">
        <v>5</v>
      </c>
      <c r="G70" s="2" t="s">
        <v>159</v>
      </c>
      <c r="H70" s="5">
        <v>16.93</v>
      </c>
      <c r="I70" s="21">
        <v>1</v>
      </c>
      <c r="J70" s="9"/>
      <c r="L70"/>
    </row>
    <row r="71" spans="1:12" ht="21" x14ac:dyDescent="0.35">
      <c r="A71" s="8" t="str">
        <f>Table134[[#This Row],[Vendor Part Number]]</f>
        <v xml:space="preserve">CC1-B0-16-630-21B-MF </v>
      </c>
      <c r="B71" s="8" t="s">
        <v>200</v>
      </c>
      <c r="C71" s="8" t="s">
        <v>201</v>
      </c>
      <c r="D71" s="3" t="s">
        <v>160</v>
      </c>
      <c r="E71" s="3" t="s">
        <v>201</v>
      </c>
      <c r="F71" s="4">
        <v>5</v>
      </c>
      <c r="G71" s="2" t="s">
        <v>161</v>
      </c>
      <c r="H71" s="5">
        <v>16.93</v>
      </c>
      <c r="I71" s="21">
        <v>1</v>
      </c>
      <c r="J71" s="9"/>
      <c r="L71"/>
    </row>
    <row r="72" spans="1:12" ht="21" x14ac:dyDescent="0.35">
      <c r="A72" s="8" t="str">
        <f>Table134[[#This Row],[Vendor Part Number]]</f>
        <v xml:space="preserve">CC1-B0-16-640-21B-MF </v>
      </c>
      <c r="B72" s="8" t="s">
        <v>200</v>
      </c>
      <c r="C72" s="8" t="s">
        <v>201</v>
      </c>
      <c r="D72" s="3" t="s">
        <v>162</v>
      </c>
      <c r="E72" s="3" t="s">
        <v>201</v>
      </c>
      <c r="F72" s="4">
        <v>5</v>
      </c>
      <c r="G72" s="2" t="s">
        <v>163</v>
      </c>
      <c r="H72" s="5">
        <v>16.93</v>
      </c>
      <c r="I72" s="21">
        <v>1</v>
      </c>
      <c r="J72" s="9"/>
      <c r="L72"/>
    </row>
    <row r="73" spans="1:12" ht="21" x14ac:dyDescent="0.35">
      <c r="A73" s="8" t="str">
        <f>Table134[[#This Row],[Vendor Part Number]]</f>
        <v xml:space="preserve">CC1-B0-16-660-21B-MF </v>
      </c>
      <c r="B73" s="8" t="s">
        <v>200</v>
      </c>
      <c r="C73" s="8" t="s">
        <v>201</v>
      </c>
      <c r="D73" s="3" t="s">
        <v>164</v>
      </c>
      <c r="E73" s="3" t="s">
        <v>201</v>
      </c>
      <c r="F73" s="4">
        <v>5</v>
      </c>
      <c r="G73" s="2" t="s">
        <v>165</v>
      </c>
      <c r="H73" s="5">
        <v>22.35</v>
      </c>
      <c r="I73" s="21">
        <v>1</v>
      </c>
      <c r="J73" s="9"/>
      <c r="L73"/>
    </row>
    <row r="74" spans="1:12" ht="21" x14ac:dyDescent="0.35">
      <c r="A74" s="8" t="str">
        <f>Table134[[#This Row],[Vendor Part Number]]</f>
        <v xml:space="preserve">HE1045 </v>
      </c>
      <c r="B74" s="8" t="s">
        <v>200</v>
      </c>
      <c r="C74" s="8" t="s">
        <v>201</v>
      </c>
      <c r="D74" s="3" t="s">
        <v>166</v>
      </c>
      <c r="E74" s="3" t="s">
        <v>201</v>
      </c>
      <c r="F74" s="4">
        <v>5</v>
      </c>
      <c r="G74" s="2" t="s">
        <v>167</v>
      </c>
      <c r="H74" s="5">
        <v>12.65</v>
      </c>
      <c r="I74" s="21">
        <v>1</v>
      </c>
      <c r="J74" s="9"/>
      <c r="L74"/>
    </row>
    <row r="75" spans="1:12" ht="21" x14ac:dyDescent="0.35">
      <c r="A75" s="8" t="str">
        <f>Table134[[#This Row],[Vendor Part Number]]</f>
        <v>IWC120213-002_4215</v>
      </c>
      <c r="B75" s="8" t="s">
        <v>200</v>
      </c>
      <c r="C75" s="8" t="s">
        <v>201</v>
      </c>
      <c r="D75" s="3" t="s">
        <v>168</v>
      </c>
      <c r="E75" s="3" t="s">
        <v>201</v>
      </c>
      <c r="F75" s="4">
        <v>12</v>
      </c>
      <c r="G75" s="2" t="s">
        <v>170</v>
      </c>
      <c r="H75" s="5">
        <v>92.53</v>
      </c>
      <c r="I75" s="21">
        <v>1</v>
      </c>
      <c r="J75" s="9"/>
      <c r="L75"/>
    </row>
    <row r="76" spans="1:12" ht="21" x14ac:dyDescent="0.35">
      <c r="A76" s="8" t="str">
        <f>Table134[[#This Row],[Vendor Part Number]]</f>
        <v>IWC101012-003B</v>
      </c>
      <c r="B76" s="8" t="s">
        <v>200</v>
      </c>
      <c r="C76" s="8" t="s">
        <v>201</v>
      </c>
      <c r="D76" s="3" t="s">
        <v>171</v>
      </c>
      <c r="E76" s="3" t="s">
        <v>201</v>
      </c>
      <c r="F76" s="4">
        <v>12</v>
      </c>
      <c r="G76" s="2" t="s">
        <v>172</v>
      </c>
      <c r="H76" s="5">
        <v>23.11</v>
      </c>
      <c r="I76" s="21">
        <v>1</v>
      </c>
      <c r="J76" s="9"/>
      <c r="L76"/>
    </row>
    <row r="77" spans="1:12" ht="21" x14ac:dyDescent="0.35">
      <c r="A77" s="8" t="str">
        <f>Table134[[#This Row],[Vendor Part Number]]</f>
        <v>IWC101012-007B</v>
      </c>
      <c r="B77" s="8" t="s">
        <v>200</v>
      </c>
      <c r="C77" s="8" t="s">
        <v>201</v>
      </c>
      <c r="D77" s="3" t="s">
        <v>173</v>
      </c>
      <c r="E77" s="3" t="s">
        <v>201</v>
      </c>
      <c r="F77" s="4">
        <v>12</v>
      </c>
      <c r="G77" s="2" t="s">
        <v>174</v>
      </c>
      <c r="H77" s="5">
        <v>17.89</v>
      </c>
      <c r="I77" s="21">
        <v>1</v>
      </c>
      <c r="J77" s="9"/>
      <c r="L77"/>
    </row>
    <row r="78" spans="1:12" ht="21" x14ac:dyDescent="0.35">
      <c r="A78" s="8" t="str">
        <f>Table134[[#This Row],[Vendor Part Number]]</f>
        <v>IWC-260116-001B</v>
      </c>
      <c r="B78" s="8" t="s">
        <v>200</v>
      </c>
      <c r="C78" s="8" t="s">
        <v>201</v>
      </c>
      <c r="D78" s="3" t="s">
        <v>175</v>
      </c>
      <c r="E78" s="3" t="s">
        <v>201</v>
      </c>
      <c r="F78" s="4">
        <v>12</v>
      </c>
      <c r="G78" s="2" t="s">
        <v>176</v>
      </c>
      <c r="H78" s="5">
        <v>20.92</v>
      </c>
      <c r="I78" s="21">
        <v>1</v>
      </c>
      <c r="J78" s="9"/>
      <c r="L78"/>
    </row>
    <row r="79" spans="1:12" ht="21" x14ac:dyDescent="0.35">
      <c r="A79" s="8" t="str">
        <f>Table134[[#This Row],[Vendor Part Number]]</f>
        <v>IWC-MT-1100341</v>
      </c>
      <c r="B79" s="8" t="s">
        <v>200</v>
      </c>
      <c r="C79" s="8" t="s">
        <v>201</v>
      </c>
      <c r="D79" s="3" t="s">
        <v>177</v>
      </c>
      <c r="E79" s="3" t="s">
        <v>201</v>
      </c>
      <c r="F79" s="4">
        <v>12</v>
      </c>
      <c r="G79" s="2" t="s">
        <v>178</v>
      </c>
      <c r="H79" s="5">
        <v>16</v>
      </c>
      <c r="I79" s="21">
        <v>1</v>
      </c>
      <c r="J79" s="9"/>
      <c r="L79"/>
    </row>
    <row r="80" spans="1:12" ht="21" x14ac:dyDescent="0.35">
      <c r="A80" s="8" t="str">
        <f>Table134[[#This Row],[Vendor Part Number]]</f>
        <v>IWC-MT-1100342</v>
      </c>
      <c r="B80" s="8" t="s">
        <v>200</v>
      </c>
      <c r="C80" s="8" t="s">
        <v>201</v>
      </c>
      <c r="D80" s="3" t="s">
        <v>179</v>
      </c>
      <c r="E80" s="3" t="s">
        <v>201</v>
      </c>
      <c r="F80" s="4">
        <v>12</v>
      </c>
      <c r="G80" s="2" t="s">
        <v>180</v>
      </c>
      <c r="H80" s="5">
        <v>14.96</v>
      </c>
      <c r="I80" s="21">
        <v>1</v>
      </c>
      <c r="J80" s="9"/>
      <c r="L80"/>
    </row>
    <row r="81" spans="1:12" ht="21" x14ac:dyDescent="0.35">
      <c r="A81" s="8" t="str">
        <f>Table134[[#This Row],[Vendor Part Number]]</f>
        <v>IWC-MT-1100343-06_1</v>
      </c>
      <c r="B81" s="8" t="s">
        <v>200</v>
      </c>
      <c r="C81" s="8" t="s">
        <v>201</v>
      </c>
      <c r="D81" s="3" t="s">
        <v>181</v>
      </c>
      <c r="E81" s="3" t="s">
        <v>201</v>
      </c>
      <c r="F81" s="4">
        <v>12</v>
      </c>
      <c r="G81" s="2" t="s">
        <v>182</v>
      </c>
      <c r="H81" s="5">
        <v>37.64</v>
      </c>
      <c r="I81" s="21">
        <v>1</v>
      </c>
      <c r="J81" s="9"/>
      <c r="L81"/>
    </row>
    <row r="82" spans="1:12" ht="21" x14ac:dyDescent="0.35">
      <c r="A82" s="8" t="s">
        <v>183</v>
      </c>
      <c r="B82" s="8" t="s">
        <v>200</v>
      </c>
      <c r="C82" s="8" t="s">
        <v>201</v>
      </c>
      <c r="D82" s="3" t="s">
        <v>184</v>
      </c>
      <c r="E82" s="3" t="s">
        <v>201</v>
      </c>
      <c r="F82" s="4">
        <v>18</v>
      </c>
      <c r="G82" s="2" t="str">
        <f>Table134[[#This Row],[Detail Number]]</f>
        <v>3205 A-2RS1/C3</v>
      </c>
      <c r="H82" s="5">
        <v>35.74</v>
      </c>
      <c r="I82" s="21">
        <v>1</v>
      </c>
      <c r="J82" s="9"/>
      <c r="L82"/>
    </row>
    <row r="83" spans="1:12" ht="21" x14ac:dyDescent="0.35">
      <c r="A83" s="8" t="s">
        <v>185</v>
      </c>
      <c r="B83" s="8" t="s">
        <v>200</v>
      </c>
      <c r="C83" s="8">
        <v>1</v>
      </c>
      <c r="D83" s="3" t="s">
        <v>186</v>
      </c>
      <c r="E83" s="3" t="s">
        <v>201</v>
      </c>
      <c r="F83" s="4">
        <v>18</v>
      </c>
      <c r="G83" s="2" t="str">
        <f>Table134[[#This Row],[Detail Number]]</f>
        <v>600-8M-20</v>
      </c>
      <c r="H83" s="5">
        <v>13.04</v>
      </c>
      <c r="I83" s="21">
        <v>1</v>
      </c>
      <c r="J83" s="9"/>
      <c r="L83"/>
    </row>
    <row r="84" spans="1:12" ht="21" x14ac:dyDescent="0.35">
      <c r="A84" s="8">
        <v>6410100</v>
      </c>
      <c r="B84" s="8" t="s">
        <v>200</v>
      </c>
      <c r="C84" s="8">
        <v>1</v>
      </c>
      <c r="D84" s="3" t="s">
        <v>187</v>
      </c>
      <c r="E84" s="3" t="s">
        <v>201</v>
      </c>
      <c r="F84" s="4">
        <v>18</v>
      </c>
      <c r="G84" s="2">
        <f>Table134[[#This Row],[Detail Number]]</f>
        <v>6410100</v>
      </c>
      <c r="H84" s="5">
        <v>40.94</v>
      </c>
      <c r="I84" s="21">
        <v>1</v>
      </c>
      <c r="J84" s="9"/>
      <c r="L84"/>
    </row>
    <row r="85" spans="1:12" ht="21" x14ac:dyDescent="0.35">
      <c r="A85" s="8" t="s">
        <v>188</v>
      </c>
      <c r="B85" s="8" t="s">
        <v>200</v>
      </c>
      <c r="C85" s="8">
        <v>1</v>
      </c>
      <c r="D85" s="3" t="s">
        <v>189</v>
      </c>
      <c r="E85" s="3" t="s">
        <v>218</v>
      </c>
      <c r="F85" s="4">
        <v>17</v>
      </c>
      <c r="G85" s="2" t="str">
        <f>Table134[[#This Row],[Detail Number]]</f>
        <v>MTA-55KHDW</v>
      </c>
      <c r="H85" s="7">
        <v>64.900000000000006</v>
      </c>
      <c r="I85" s="21">
        <v>1</v>
      </c>
      <c r="J85" s="9"/>
      <c r="L85"/>
    </row>
    <row r="86" spans="1:12" ht="21" x14ac:dyDescent="0.35">
      <c r="A86" s="2" t="s">
        <v>190</v>
      </c>
      <c r="B86" s="2" t="s">
        <v>200</v>
      </c>
      <c r="C86" s="2" t="s">
        <v>201</v>
      </c>
      <c r="D86" s="3" t="s">
        <v>191</v>
      </c>
      <c r="E86" s="3" t="s">
        <v>201</v>
      </c>
      <c r="F86" s="4">
        <v>14</v>
      </c>
      <c r="G86" s="2" t="str">
        <f>Table134[[#This Row],[Detail Number]]</f>
        <v>MA918565S</v>
      </c>
      <c r="H86" s="7" t="s">
        <v>7</v>
      </c>
      <c r="I86" s="21">
        <v>1</v>
      </c>
      <c r="J86" s="9"/>
      <c r="L86"/>
    </row>
    <row r="87" spans="1:12" ht="21" x14ac:dyDescent="0.35">
      <c r="A87" s="8" t="s">
        <v>192</v>
      </c>
      <c r="B87" s="8" t="s">
        <v>200</v>
      </c>
      <c r="C87" s="8" t="s">
        <v>201</v>
      </c>
      <c r="D87" s="3" t="s">
        <v>193</v>
      </c>
      <c r="E87" s="3" t="s">
        <v>201</v>
      </c>
      <c r="F87" s="4">
        <v>1</v>
      </c>
      <c r="G87" s="2" t="str">
        <f>Table134[[#This Row],[Detail Number]]</f>
        <v>MORT_84-25.5</v>
      </c>
      <c r="H87" s="5">
        <v>101.4</v>
      </c>
      <c r="I87" s="21">
        <v>1</v>
      </c>
      <c r="J87" s="9"/>
      <c r="L87"/>
    </row>
  </sheetData>
  <conditionalFormatting sqref="A1:H87">
    <cfRule type="expression" dxfId="3" priority="2">
      <formula>A1=""</formula>
    </cfRule>
  </conditionalFormatting>
  <pageMargins left="0.7" right="0.7" top="0.75" bottom="0.75" header="0.3" footer="0.3"/>
  <pageSetup paperSize="17" scale="5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9E19-3F6D-4D53-822F-CF58FF5CDD48}">
  <dimension ref="A1:A86"/>
  <sheetViews>
    <sheetView workbookViewId="0">
      <selection activeCell="F44" sqref="F44"/>
    </sheetView>
  </sheetViews>
  <sheetFormatPr defaultRowHeight="15" x14ac:dyDescent="0.25"/>
  <cols>
    <col min="1" max="1" width="31.42578125" bestFit="1" customWidth="1"/>
  </cols>
  <sheetData>
    <row r="1" spans="1:1" ht="21" x14ac:dyDescent="0.35">
      <c r="A1" s="13" t="s">
        <v>0</v>
      </c>
    </row>
    <row r="2" spans="1:1" ht="21" x14ac:dyDescent="0.35">
      <c r="A2" s="13" t="s">
        <v>3</v>
      </c>
    </row>
    <row r="3" spans="1:1" ht="21" x14ac:dyDescent="0.35">
      <c r="A3" s="13" t="s">
        <v>5</v>
      </c>
    </row>
    <row r="4" spans="1:1" ht="21" x14ac:dyDescent="0.35">
      <c r="A4" s="13" t="s">
        <v>9</v>
      </c>
    </row>
    <row r="5" spans="1:1" ht="21" x14ac:dyDescent="0.35">
      <c r="A5" s="13" t="s">
        <v>11</v>
      </c>
    </row>
    <row r="6" spans="1:1" ht="21" x14ac:dyDescent="0.35">
      <c r="A6" s="13" t="s">
        <v>15</v>
      </c>
    </row>
    <row r="7" spans="1:1" ht="21" x14ac:dyDescent="0.35">
      <c r="A7" s="13" t="s">
        <v>18</v>
      </c>
    </row>
    <row r="8" spans="1:1" ht="21" x14ac:dyDescent="0.35">
      <c r="A8" s="13" t="s">
        <v>20</v>
      </c>
    </row>
    <row r="9" spans="1:1" ht="21" x14ac:dyDescent="0.35">
      <c r="A9" s="13" t="s">
        <v>22</v>
      </c>
    </row>
    <row r="10" spans="1:1" ht="21" x14ac:dyDescent="0.35">
      <c r="A10" s="13" t="s">
        <v>24</v>
      </c>
    </row>
    <row r="11" spans="1:1" ht="21" x14ac:dyDescent="0.35">
      <c r="A11" s="13" t="s">
        <v>26</v>
      </c>
    </row>
    <row r="12" spans="1:1" ht="21" x14ac:dyDescent="0.35">
      <c r="A12" s="13" t="s">
        <v>28</v>
      </c>
    </row>
    <row r="13" spans="1:1" ht="21" x14ac:dyDescent="0.35">
      <c r="A13" s="13" t="s">
        <v>30</v>
      </c>
    </row>
    <row r="14" spans="1:1" ht="21" x14ac:dyDescent="0.35">
      <c r="A14" s="13" t="s">
        <v>32</v>
      </c>
    </row>
    <row r="15" spans="1:1" ht="21" x14ac:dyDescent="0.35">
      <c r="A15" s="13" t="s">
        <v>34</v>
      </c>
    </row>
    <row r="16" spans="1:1" ht="21" x14ac:dyDescent="0.35">
      <c r="A16" s="13" t="s">
        <v>36</v>
      </c>
    </row>
    <row r="17" spans="1:1" ht="21" x14ac:dyDescent="0.35">
      <c r="A17" s="13" t="s">
        <v>37</v>
      </c>
    </row>
    <row r="18" spans="1:1" ht="21" x14ac:dyDescent="0.35">
      <c r="A18" s="13" t="s">
        <v>39</v>
      </c>
    </row>
    <row r="19" spans="1:1" ht="21" x14ac:dyDescent="0.35">
      <c r="A19" s="13" t="s">
        <v>40</v>
      </c>
    </row>
    <row r="20" spans="1:1" ht="21" x14ac:dyDescent="0.35">
      <c r="A20" s="13" t="s">
        <v>43</v>
      </c>
    </row>
    <row r="21" spans="1:1" ht="21" x14ac:dyDescent="0.35">
      <c r="A21" s="13" t="s">
        <v>45</v>
      </c>
    </row>
    <row r="22" spans="1:1" ht="21" x14ac:dyDescent="0.35">
      <c r="A22" s="13" t="s">
        <v>47</v>
      </c>
    </row>
    <row r="23" spans="1:1" ht="21" x14ac:dyDescent="0.35">
      <c r="A23" s="13" t="s">
        <v>49</v>
      </c>
    </row>
    <row r="24" spans="1:1" ht="21" x14ac:dyDescent="0.35">
      <c r="A24" s="13" t="s">
        <v>50</v>
      </c>
    </row>
    <row r="25" spans="1:1" ht="21" x14ac:dyDescent="0.35">
      <c r="A25" s="13" t="s">
        <v>52</v>
      </c>
    </row>
    <row r="26" spans="1:1" ht="21" x14ac:dyDescent="0.35">
      <c r="A26" s="13" t="s">
        <v>54</v>
      </c>
    </row>
    <row r="27" spans="1:1" ht="21" x14ac:dyDescent="0.35">
      <c r="A27" s="13" t="s">
        <v>56</v>
      </c>
    </row>
    <row r="28" spans="1:1" ht="21" x14ac:dyDescent="0.35">
      <c r="A28" s="13" t="s">
        <v>58</v>
      </c>
    </row>
    <row r="29" spans="1:1" ht="21" x14ac:dyDescent="0.35">
      <c r="A29" s="13" t="s">
        <v>59</v>
      </c>
    </row>
    <row r="30" spans="1:1" ht="21" x14ac:dyDescent="0.35">
      <c r="A30" s="13" t="s">
        <v>61</v>
      </c>
    </row>
    <row r="31" spans="1:1" ht="21" x14ac:dyDescent="0.35">
      <c r="A31" s="13" t="s">
        <v>63</v>
      </c>
    </row>
    <row r="32" spans="1:1" ht="21" x14ac:dyDescent="0.35">
      <c r="A32" s="13" t="s">
        <v>64</v>
      </c>
    </row>
    <row r="33" spans="1:1" ht="21" x14ac:dyDescent="0.35">
      <c r="A33" s="13" t="s">
        <v>65</v>
      </c>
    </row>
    <row r="34" spans="1:1" ht="21" x14ac:dyDescent="0.35">
      <c r="A34" s="13" t="s">
        <v>66</v>
      </c>
    </row>
    <row r="35" spans="1:1" ht="21" x14ac:dyDescent="0.35">
      <c r="A35" s="13" t="s">
        <v>68</v>
      </c>
    </row>
    <row r="36" spans="1:1" ht="21" x14ac:dyDescent="0.35">
      <c r="A36" s="13" t="s">
        <v>70</v>
      </c>
    </row>
    <row r="37" spans="1:1" ht="21" x14ac:dyDescent="0.35">
      <c r="A37" s="14" t="s">
        <v>72</v>
      </c>
    </row>
    <row r="38" spans="1:1" ht="21" x14ac:dyDescent="0.35">
      <c r="A38" s="14" t="s">
        <v>74</v>
      </c>
    </row>
    <row r="39" spans="1:1" ht="21" x14ac:dyDescent="0.35">
      <c r="A39" s="13" t="s">
        <v>76</v>
      </c>
    </row>
    <row r="40" spans="1:1" ht="21" x14ac:dyDescent="0.35">
      <c r="A40" s="13" t="s">
        <v>79</v>
      </c>
    </row>
    <row r="41" spans="1:1" ht="21" x14ac:dyDescent="0.35">
      <c r="A41" s="13" t="s">
        <v>82</v>
      </c>
    </row>
    <row r="42" spans="1:1" ht="21" x14ac:dyDescent="0.35">
      <c r="A42" s="13" t="s">
        <v>83</v>
      </c>
    </row>
    <row r="43" spans="1:1" ht="21" x14ac:dyDescent="0.35">
      <c r="A43" s="13" t="s">
        <v>85</v>
      </c>
    </row>
    <row r="44" spans="1:1" ht="21" x14ac:dyDescent="0.35">
      <c r="A44" s="13" t="s">
        <v>87</v>
      </c>
    </row>
    <row r="45" spans="1:1" ht="21" x14ac:dyDescent="0.35">
      <c r="A45" s="13" t="s">
        <v>89</v>
      </c>
    </row>
    <row r="46" spans="1:1" ht="21" x14ac:dyDescent="0.35">
      <c r="A46" s="13" t="s">
        <v>91</v>
      </c>
    </row>
    <row r="47" spans="1:1" ht="21" x14ac:dyDescent="0.35">
      <c r="A47" s="13" t="s">
        <v>95</v>
      </c>
    </row>
    <row r="48" spans="1:1" ht="21" x14ac:dyDescent="0.35">
      <c r="A48" s="13" t="s">
        <v>99</v>
      </c>
    </row>
    <row r="49" spans="1:1" ht="21" x14ac:dyDescent="0.35">
      <c r="A49" s="13" t="s">
        <v>102</v>
      </c>
    </row>
    <row r="50" spans="1:1" ht="21" x14ac:dyDescent="0.35">
      <c r="A50" s="13" t="s">
        <v>106</v>
      </c>
    </row>
    <row r="51" spans="1:1" ht="21" x14ac:dyDescent="0.35">
      <c r="A51" s="13" t="s">
        <v>109</v>
      </c>
    </row>
    <row r="52" spans="1:1" ht="21" x14ac:dyDescent="0.35">
      <c r="A52" s="13" t="s">
        <v>113</v>
      </c>
    </row>
    <row r="53" spans="1:1" ht="21" x14ac:dyDescent="0.35">
      <c r="A53" s="13" t="s">
        <v>116</v>
      </c>
    </row>
    <row r="54" spans="1:1" ht="21" x14ac:dyDescent="0.35">
      <c r="A54" s="13" t="s">
        <v>118</v>
      </c>
    </row>
    <row r="55" spans="1:1" ht="21" x14ac:dyDescent="0.35">
      <c r="A55" s="13" t="s">
        <v>122</v>
      </c>
    </row>
    <row r="56" spans="1:1" ht="21" x14ac:dyDescent="0.35">
      <c r="A56" s="13" t="s">
        <v>125</v>
      </c>
    </row>
    <row r="57" spans="1:1" ht="21" x14ac:dyDescent="0.35">
      <c r="A57" s="13" t="s">
        <v>128</v>
      </c>
    </row>
    <row r="58" spans="1:1" ht="21" x14ac:dyDescent="0.35">
      <c r="A58" s="13" t="s">
        <v>130</v>
      </c>
    </row>
    <row r="59" spans="1:1" ht="21" x14ac:dyDescent="0.35">
      <c r="A59" s="13" t="s">
        <v>134</v>
      </c>
    </row>
    <row r="60" spans="1:1" ht="21" x14ac:dyDescent="0.35">
      <c r="A60" s="13" t="s">
        <v>137</v>
      </c>
    </row>
    <row r="61" spans="1:1" ht="21" x14ac:dyDescent="0.35">
      <c r="A61" s="13" t="s">
        <v>141</v>
      </c>
    </row>
    <row r="62" spans="1:1" ht="21" x14ac:dyDescent="0.35">
      <c r="A62" s="13" t="s">
        <v>143</v>
      </c>
    </row>
    <row r="63" spans="1:1" ht="21" x14ac:dyDescent="0.35">
      <c r="A63" s="13" t="s">
        <v>145</v>
      </c>
    </row>
    <row r="64" spans="1:1" ht="21" x14ac:dyDescent="0.35">
      <c r="A64" s="14" t="s">
        <v>148</v>
      </c>
    </row>
    <row r="65" spans="1:1" ht="21" x14ac:dyDescent="0.35">
      <c r="A65" s="14">
        <v>1210</v>
      </c>
    </row>
    <row r="66" spans="1:1" ht="21" x14ac:dyDescent="0.35">
      <c r="A66" s="14">
        <v>1108.625</v>
      </c>
    </row>
    <row r="67" spans="1:1" ht="21" x14ac:dyDescent="0.35">
      <c r="A67" s="14">
        <f>Table134[[#This Row],[Vendor Part Number]]</f>
        <v>1108.625</v>
      </c>
    </row>
    <row r="68" spans="1:1" ht="21" x14ac:dyDescent="0.35">
      <c r="A68" s="14" t="str">
        <f>Table134[[#This Row],[Vendor Part Number]]</f>
        <v>CC1-B0-14-420-21B-MF</v>
      </c>
    </row>
    <row r="69" spans="1:1" ht="21" x14ac:dyDescent="0.35">
      <c r="A69" s="14" t="str">
        <f>Table134[[#This Row],[Vendor Part Number]]</f>
        <v xml:space="preserve">CC1-B0-16-440-21B-MF </v>
      </c>
    </row>
    <row r="70" spans="1:1" ht="21" x14ac:dyDescent="0.35">
      <c r="A70" s="14" t="str">
        <f>Table134[[#This Row],[Vendor Part Number]]</f>
        <v xml:space="preserve">CC1-B0-16-610-21B-MF </v>
      </c>
    </row>
    <row r="71" spans="1:1" ht="21" x14ac:dyDescent="0.35">
      <c r="A71" s="14" t="str">
        <f>Table134[[#This Row],[Vendor Part Number]]</f>
        <v xml:space="preserve">CC1-B0-16-630-21B-MF </v>
      </c>
    </row>
    <row r="72" spans="1:1" ht="21" x14ac:dyDescent="0.35">
      <c r="A72" s="14" t="str">
        <f>Table134[[#This Row],[Vendor Part Number]]</f>
        <v xml:space="preserve">CC1-B0-16-640-21B-MF </v>
      </c>
    </row>
    <row r="73" spans="1:1" ht="21" x14ac:dyDescent="0.35">
      <c r="A73" s="14" t="str">
        <f>Table134[[#This Row],[Vendor Part Number]]</f>
        <v xml:space="preserve">CC1-B0-16-660-21B-MF </v>
      </c>
    </row>
    <row r="74" spans="1:1" ht="21" x14ac:dyDescent="0.35">
      <c r="A74" s="14" t="str">
        <f>Table134[[#This Row],[Vendor Part Number]]</f>
        <v xml:space="preserve">HE1045 </v>
      </c>
    </row>
    <row r="75" spans="1:1" ht="21" x14ac:dyDescent="0.35">
      <c r="A75" s="14" t="str">
        <f>Table134[[#This Row],[Vendor Part Number]]</f>
        <v>IWC120213-002_4215</v>
      </c>
    </row>
    <row r="76" spans="1:1" ht="21" x14ac:dyDescent="0.35">
      <c r="A76" s="14" t="str">
        <f>Table134[[#This Row],[Vendor Part Number]]</f>
        <v>IWC101012-003B</v>
      </c>
    </row>
    <row r="77" spans="1:1" ht="21" x14ac:dyDescent="0.35">
      <c r="A77" s="14" t="str">
        <f>Table134[[#This Row],[Vendor Part Number]]</f>
        <v>IWC101012-007B</v>
      </c>
    </row>
    <row r="78" spans="1:1" ht="21" x14ac:dyDescent="0.35">
      <c r="A78" s="14" t="str">
        <f>Table134[[#This Row],[Vendor Part Number]]</f>
        <v>IWC-260116-001B</v>
      </c>
    </row>
    <row r="79" spans="1:1" ht="21" x14ac:dyDescent="0.35">
      <c r="A79" s="14" t="str">
        <f>Table134[[#This Row],[Vendor Part Number]]</f>
        <v>IWC-MT-1100341</v>
      </c>
    </row>
    <row r="80" spans="1:1" ht="21" x14ac:dyDescent="0.35">
      <c r="A80" s="14" t="str">
        <f>Table134[[#This Row],[Vendor Part Number]]</f>
        <v>IWC-MT-1100342</v>
      </c>
    </row>
    <row r="81" spans="1:1" ht="21" x14ac:dyDescent="0.35">
      <c r="A81" s="14" t="s">
        <v>183</v>
      </c>
    </row>
    <row r="82" spans="1:1" ht="21" x14ac:dyDescent="0.35">
      <c r="A82" s="14" t="s">
        <v>185</v>
      </c>
    </row>
    <row r="83" spans="1:1" ht="21" x14ac:dyDescent="0.35">
      <c r="A83" s="14">
        <v>6410100</v>
      </c>
    </row>
    <row r="84" spans="1:1" ht="21" x14ac:dyDescent="0.35">
      <c r="A84" s="14" t="s">
        <v>188</v>
      </c>
    </row>
    <row r="85" spans="1:1" ht="21" x14ac:dyDescent="0.35">
      <c r="A85" s="13" t="s">
        <v>190</v>
      </c>
    </row>
    <row r="86" spans="1:1" ht="21" x14ac:dyDescent="0.35">
      <c r="A86" s="14" t="s">
        <v>192</v>
      </c>
    </row>
  </sheetData>
  <conditionalFormatting sqref="A1:A38">
    <cfRule type="expression" dxfId="2" priority="2">
      <formula>A1=""</formula>
    </cfRule>
  </conditionalFormatting>
  <conditionalFormatting sqref="A39:A86">
    <cfRule type="expression" dxfId="1" priority="1">
      <formula>A39=""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889A-86F8-4A89-9458-95A106DAF533}">
  <dimension ref="A1:B24"/>
  <sheetViews>
    <sheetView workbookViewId="0">
      <selection activeCell="E21" sqref="E21"/>
    </sheetView>
  </sheetViews>
  <sheetFormatPr defaultRowHeight="15" x14ac:dyDescent="0.25"/>
  <cols>
    <col min="1" max="1" width="34.5703125" bestFit="1" customWidth="1"/>
  </cols>
  <sheetData>
    <row r="1" spans="1:2" ht="21" x14ac:dyDescent="0.35">
      <c r="A1" s="3" t="s">
        <v>194</v>
      </c>
      <c r="B1">
        <v>1</v>
      </c>
    </row>
    <row r="2" spans="1:2" ht="21" x14ac:dyDescent="0.35">
      <c r="A2" s="3" t="s">
        <v>132</v>
      </c>
      <c r="B2">
        <v>2</v>
      </c>
    </row>
    <row r="3" spans="1:2" ht="21" x14ac:dyDescent="0.35">
      <c r="A3" s="3" t="s">
        <v>136</v>
      </c>
      <c r="B3">
        <v>3</v>
      </c>
    </row>
    <row r="4" spans="1:2" ht="21" x14ac:dyDescent="0.35">
      <c r="A4" s="15" t="s">
        <v>198</v>
      </c>
      <c r="B4">
        <v>4</v>
      </c>
    </row>
    <row r="5" spans="1:2" ht="21" x14ac:dyDescent="0.35">
      <c r="A5" s="15" t="s">
        <v>154</v>
      </c>
      <c r="B5">
        <v>5</v>
      </c>
    </row>
    <row r="6" spans="1:2" ht="21" x14ac:dyDescent="0.35">
      <c r="A6" s="15" t="s">
        <v>111</v>
      </c>
      <c r="B6">
        <v>6</v>
      </c>
    </row>
    <row r="7" spans="1:2" ht="21" x14ac:dyDescent="0.35">
      <c r="A7" s="15" t="s">
        <v>139</v>
      </c>
      <c r="B7">
        <v>7</v>
      </c>
    </row>
    <row r="8" spans="1:2" ht="21" x14ac:dyDescent="0.35">
      <c r="A8" s="15" t="s">
        <v>197</v>
      </c>
      <c r="B8">
        <v>8</v>
      </c>
    </row>
    <row r="9" spans="1:2" ht="21" x14ac:dyDescent="0.35">
      <c r="A9" s="15" t="s">
        <v>147</v>
      </c>
      <c r="B9">
        <v>9</v>
      </c>
    </row>
    <row r="10" spans="1:2" ht="21" x14ac:dyDescent="0.35">
      <c r="A10" s="15" t="s">
        <v>101</v>
      </c>
      <c r="B10">
        <v>10</v>
      </c>
    </row>
    <row r="11" spans="1:2" ht="21" x14ac:dyDescent="0.35">
      <c r="A11" s="15" t="s">
        <v>97</v>
      </c>
      <c r="B11">
        <v>11</v>
      </c>
    </row>
    <row r="12" spans="1:2" ht="21" x14ac:dyDescent="0.35">
      <c r="A12" s="15" t="s">
        <v>169</v>
      </c>
      <c r="B12">
        <v>12</v>
      </c>
    </row>
    <row r="13" spans="1:2" ht="21" x14ac:dyDescent="0.35">
      <c r="A13" s="15" t="s">
        <v>104</v>
      </c>
      <c r="B13">
        <v>13</v>
      </c>
    </row>
    <row r="14" spans="1:2" ht="21" x14ac:dyDescent="0.35">
      <c r="A14" s="15" t="s">
        <v>8</v>
      </c>
      <c r="B14">
        <v>14</v>
      </c>
    </row>
    <row r="15" spans="1:2" ht="21" x14ac:dyDescent="0.35">
      <c r="A15" s="15" t="s">
        <v>81</v>
      </c>
      <c r="B15">
        <v>15</v>
      </c>
    </row>
    <row r="16" spans="1:2" ht="21" x14ac:dyDescent="0.35">
      <c r="A16" s="15" t="s">
        <v>120</v>
      </c>
      <c r="B16">
        <v>16</v>
      </c>
    </row>
    <row r="17" spans="1:2" ht="21" x14ac:dyDescent="0.35">
      <c r="A17" s="15" t="s">
        <v>2</v>
      </c>
      <c r="B17">
        <v>17</v>
      </c>
    </row>
    <row r="18" spans="1:2" ht="21" x14ac:dyDescent="0.35">
      <c r="A18" s="15" t="s">
        <v>13</v>
      </c>
      <c r="B18">
        <v>18</v>
      </c>
    </row>
    <row r="19" spans="1:2" ht="21" x14ac:dyDescent="0.35">
      <c r="A19" s="15" t="s">
        <v>115</v>
      </c>
      <c r="B19">
        <v>19</v>
      </c>
    </row>
    <row r="20" spans="1:2" ht="21" x14ac:dyDescent="0.35">
      <c r="A20" s="15" t="s">
        <v>42</v>
      </c>
      <c r="B20">
        <v>20</v>
      </c>
    </row>
    <row r="21" spans="1:2" ht="21" x14ac:dyDescent="0.35">
      <c r="A21" s="15" t="s">
        <v>93</v>
      </c>
      <c r="B21">
        <v>21</v>
      </c>
    </row>
    <row r="22" spans="1:2" ht="21" x14ac:dyDescent="0.35">
      <c r="A22" s="15" t="s">
        <v>196</v>
      </c>
      <c r="B22">
        <v>22</v>
      </c>
    </row>
    <row r="23" spans="1:2" ht="21" x14ac:dyDescent="0.35">
      <c r="A23" s="15" t="s">
        <v>150</v>
      </c>
      <c r="B23">
        <v>23</v>
      </c>
    </row>
    <row r="24" spans="1:2" ht="21" x14ac:dyDescent="0.35">
      <c r="A24" s="15" t="s">
        <v>195</v>
      </c>
      <c r="B24">
        <v>24</v>
      </c>
    </row>
  </sheetData>
  <conditionalFormatting sqref="A1:A24">
    <cfRule type="expression" dxfId="0" priority="2">
      <formula>A1=""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Sheet5</vt:lpstr>
      <vt:lpstr>HD AGC Components</vt:lpstr>
      <vt:lpstr>Aliases</vt:lpstr>
      <vt:lpstr>Vendors</vt:lpstr>
      <vt:lpstr>'HD AGC Components'!Print_Area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2018-07-27T13:40:08Z</dcterms:created>
  <dcterms:modified xsi:type="dcterms:W3CDTF">2018-07-30T14:20:29Z</dcterms:modified>
</cp:coreProperties>
</file>