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WB_Cilia" sheetId="1" r:id="rId4"/>
  </sheets>
  <definedNames/>
  <calcPr/>
</workbook>
</file>

<file path=xl/sharedStrings.xml><?xml version="1.0" encoding="utf-8"?>
<sst xmlns="http://schemas.openxmlformats.org/spreadsheetml/2006/main" count="44" uniqueCount="28">
  <si>
    <t>Normal</t>
  </si>
  <si>
    <t>Fan</t>
  </si>
  <si>
    <t>Extra Branch</t>
  </si>
  <si>
    <t>Backward projection</t>
  </si>
  <si>
    <t>Wild Type</t>
  </si>
  <si>
    <t>wdr-31(tm10423)</t>
  </si>
  <si>
    <t>wdr-31(syb1568)</t>
  </si>
  <si>
    <t>elmd-1</t>
  </si>
  <si>
    <t>rpi-2</t>
  </si>
  <si>
    <t>wdr-31 (tm10423); elmod-3</t>
  </si>
  <si>
    <t>wdr-31 (tm10423); elmod-3; Ex[ELMD-1(+)]</t>
  </si>
  <si>
    <t>elmd-1(syb630); rpi-2(ok1863)</t>
  </si>
  <si>
    <t>wdr-31(tm10423);rpi-2</t>
  </si>
  <si>
    <t>wdr-31(tm10423); elmd-1;rpi-2</t>
  </si>
  <si>
    <t>wdr-31(syb1568); elmd-1;rpi-2</t>
  </si>
  <si>
    <t>wdr-31(261-378del)</t>
  </si>
  <si>
    <t>wdr-31(261-378del); elmd-1;rpi-2</t>
  </si>
  <si>
    <t>wdr-31(2-138del)); elmd-1;rpi-2</t>
  </si>
  <si>
    <t>wdr-31(139-261del); elmd-1;rpi-2</t>
  </si>
  <si>
    <t>ankr-26</t>
  </si>
  <si>
    <t>wdr-31(tm10423); elmd-1;rpi-2;ankr-26</t>
  </si>
  <si>
    <t>WDR-31 Rescue for AWB cilia</t>
  </si>
  <si>
    <t>Normal (%)</t>
  </si>
  <si>
    <t>Fan (%)</t>
  </si>
  <si>
    <t>Extra Branch (%)</t>
  </si>
  <si>
    <t>Backward projection (%)</t>
  </si>
  <si>
    <t>wdr-31(syb1568);rpi-2</t>
  </si>
  <si>
    <t>wdr-31(syb1568);rpi-2; Ex[WDR-31(+)]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</si>
</sst>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sz val="11.0"/>
      <color theme="1"/>
      <name val="Arial"/>
    </font>
    <font>
      <i/>
      <sz val="11.0"/>
      <color theme="1"/>
      <name val="Arial"/>
    </font>
    <font>
      <i/>
      <sz val="11.0"/>
      <color rgb="FF000000"/>
      <name val="Arial"/>
    </font>
    <font>
      <name val="Arial"/>
    </font>
    <font>
      <i/>
      <color theme="1"/>
      <name val="Arial"/>
    </font>
    <font>
      <sz val="11.0"/>
      <color rgb="FF000000"/>
      <name val="Inconsolata"/>
    </font>
    <font>
      <b/>
      <color theme="1"/>
      <name val="Arial"/>
    </font>
    <font>
      <i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vertical="bottom"/>
    </xf>
    <xf borderId="1" fillId="2" fontId="3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2" fontId="5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6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 vertical="bottom"/>
    </xf>
    <xf borderId="1" fillId="2" fontId="1" numFmtId="1" xfId="0" applyAlignment="1" applyBorder="1" applyFont="1" applyNumberFormat="1">
      <alignment vertical="bottom"/>
    </xf>
    <xf borderId="1" fillId="2" fontId="2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2" fontId="2" numFmtId="1" xfId="0" applyAlignment="1" applyBorder="1" applyFont="1" applyNumberFormat="1">
      <alignment horizontal="right" vertical="bottom"/>
    </xf>
    <xf borderId="0" fillId="3" fontId="7" numFmtId="1" xfId="0" applyAlignment="1" applyFill="1" applyFont="1" applyNumberFormat="1">
      <alignment vertical="bottom"/>
    </xf>
    <xf borderId="0" fillId="3" fontId="7" numFmtId="2" xfId="0" applyAlignment="1" applyFont="1" applyNumberFormat="1">
      <alignment vertical="bottom"/>
    </xf>
    <xf borderId="1" fillId="2" fontId="4" numFmtId="1" xfId="0" applyAlignment="1" applyBorder="1" applyFont="1" applyNumberFormat="1">
      <alignment vertical="bottom"/>
    </xf>
    <xf borderId="1" fillId="2" fontId="8" numFmtId="0" xfId="0" applyAlignment="1" applyBorder="1" applyFont="1">
      <alignment horizontal="right" vertical="bottom"/>
    </xf>
    <xf borderId="1" fillId="2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86"/>
  </cols>
  <sheetData>
    <row r="2">
      <c r="A2" s="1"/>
      <c r="B2" s="1" t="s">
        <v>0</v>
      </c>
      <c r="C2" s="1" t="s">
        <v>1</v>
      </c>
      <c r="D2" s="1" t="s">
        <v>2</v>
      </c>
      <c r="E2" s="2" t="s">
        <v>3</v>
      </c>
      <c r="F2" s="3"/>
      <c r="G2" s="4"/>
      <c r="H2" s="4"/>
      <c r="I2" s="4"/>
    </row>
    <row r="3">
      <c r="A3" s="5" t="s">
        <v>4</v>
      </c>
      <c r="B3" s="6">
        <f>16+19+39+22</f>
        <v>96</v>
      </c>
      <c r="C3" s="6">
        <f>0+3+1</f>
        <v>4</v>
      </c>
      <c r="D3" s="6">
        <f>2+1+4</f>
        <v>7</v>
      </c>
      <c r="E3" s="7">
        <v>0.0</v>
      </c>
      <c r="F3" s="3"/>
      <c r="G3" s="4"/>
      <c r="H3" s="4"/>
      <c r="I3" s="4"/>
    </row>
    <row r="4">
      <c r="A4" s="8" t="s">
        <v>5</v>
      </c>
      <c r="B4" s="7">
        <f>5+32+16+15+1+15</f>
        <v>84</v>
      </c>
      <c r="C4" s="7">
        <f>1+2+4+4+1</f>
        <v>12</v>
      </c>
      <c r="D4" s="7">
        <f>2+8+3+6+4+15</f>
        <v>38</v>
      </c>
      <c r="E4" s="7">
        <v>0.0</v>
      </c>
      <c r="F4" s="3"/>
      <c r="G4" s="4"/>
      <c r="H4" s="4"/>
      <c r="I4" s="4"/>
    </row>
    <row r="5">
      <c r="A5" s="9" t="s">
        <v>6</v>
      </c>
      <c r="B5" s="6">
        <v>67.0</v>
      </c>
      <c r="C5" s="6">
        <v>4.0</v>
      </c>
      <c r="D5" s="6">
        <v>26.0</v>
      </c>
      <c r="E5" s="6">
        <v>4.0</v>
      </c>
      <c r="F5" s="4"/>
      <c r="G5" s="4"/>
      <c r="H5" s="4"/>
      <c r="I5" s="4"/>
    </row>
    <row r="6">
      <c r="A6" s="8" t="s">
        <v>7</v>
      </c>
      <c r="B6" s="7">
        <f>39+18</f>
        <v>57</v>
      </c>
      <c r="C6" s="7">
        <f>3+1</f>
        <v>4</v>
      </c>
      <c r="D6" s="7">
        <f>4</f>
        <v>4</v>
      </c>
      <c r="E6" s="7">
        <v>0.0</v>
      </c>
      <c r="F6" s="4"/>
      <c r="G6" s="4"/>
      <c r="H6" s="4"/>
      <c r="I6" s="4"/>
    </row>
    <row r="7">
      <c r="A7" s="8" t="s">
        <v>8</v>
      </c>
      <c r="B7" s="7">
        <f>2+9+17+11+13+8+26</f>
        <v>86</v>
      </c>
      <c r="C7" s="7">
        <f>1+2+4+1+3+3+5</f>
        <v>19</v>
      </c>
      <c r="D7" s="7">
        <f>2+16+16+1+28+20+4+16</f>
        <v>103</v>
      </c>
      <c r="E7" s="7">
        <v>0.0</v>
      </c>
      <c r="F7" s="4"/>
      <c r="G7" s="4"/>
      <c r="H7" s="4"/>
      <c r="I7" s="4"/>
    </row>
    <row r="8">
      <c r="A8" s="8" t="s">
        <v>9</v>
      </c>
      <c r="B8" s="6">
        <v>52.0</v>
      </c>
      <c r="C8" s="6">
        <v>12.0</v>
      </c>
      <c r="D8" s="6">
        <v>70.0</v>
      </c>
      <c r="E8" s="6">
        <v>3.0</v>
      </c>
      <c r="F8" s="4"/>
      <c r="G8" s="4"/>
      <c r="H8" s="4"/>
      <c r="I8" s="4"/>
    </row>
    <row r="9">
      <c r="A9" s="8" t="s">
        <v>10</v>
      </c>
      <c r="B9" s="7">
        <v>94.0</v>
      </c>
      <c r="C9" s="7">
        <v>3.0</v>
      </c>
      <c r="D9" s="7">
        <v>37.0</v>
      </c>
      <c r="E9" s="7">
        <v>0.0</v>
      </c>
      <c r="F9" s="3"/>
      <c r="G9" s="4"/>
      <c r="H9" s="4"/>
      <c r="I9" s="4"/>
    </row>
    <row r="10">
      <c r="A10" s="10" t="s">
        <v>11</v>
      </c>
      <c r="B10" s="7">
        <v>42.0</v>
      </c>
      <c r="C10" s="7">
        <v>11.0</v>
      </c>
      <c r="D10" s="7">
        <v>21.0</v>
      </c>
      <c r="E10" s="7">
        <v>1.0</v>
      </c>
      <c r="F10" s="3"/>
      <c r="G10" s="4"/>
      <c r="H10" s="4"/>
      <c r="I10" s="4"/>
    </row>
    <row r="11">
      <c r="A11" s="11" t="s">
        <v>12</v>
      </c>
      <c r="B11" s="12">
        <v>27.0</v>
      </c>
      <c r="C11" s="12">
        <v>10.0</v>
      </c>
      <c r="D11" s="12">
        <v>31.0</v>
      </c>
      <c r="E11" s="12">
        <v>10.0</v>
      </c>
      <c r="F11" s="4"/>
      <c r="G11" s="4"/>
      <c r="H11" s="4"/>
      <c r="I11" s="4"/>
    </row>
    <row r="12">
      <c r="A12" s="11" t="s">
        <v>13</v>
      </c>
      <c r="B12" s="6">
        <v>68.0</v>
      </c>
      <c r="C12" s="6">
        <v>14.0</v>
      </c>
      <c r="D12" s="6">
        <v>51.0</v>
      </c>
      <c r="E12" s="6">
        <v>82.0</v>
      </c>
      <c r="F12" s="4"/>
      <c r="G12" s="4"/>
      <c r="H12" s="4"/>
      <c r="I12" s="4"/>
    </row>
    <row r="13">
      <c r="A13" s="13" t="s">
        <v>14</v>
      </c>
      <c r="B13" s="6">
        <v>51.0</v>
      </c>
      <c r="C13" s="6">
        <v>10.0</v>
      </c>
      <c r="D13" s="6">
        <v>66.0</v>
      </c>
      <c r="E13" s="6">
        <v>54.0</v>
      </c>
      <c r="F13" s="4"/>
      <c r="G13" s="4"/>
      <c r="H13" s="4"/>
      <c r="I13" s="4"/>
    </row>
    <row r="14">
      <c r="A14" s="14"/>
      <c r="B14" s="4"/>
      <c r="C14" s="4"/>
      <c r="D14" s="4"/>
      <c r="E14" s="4"/>
      <c r="F14" s="4"/>
      <c r="G14" s="4"/>
      <c r="H14" s="4"/>
      <c r="I14" s="4"/>
    </row>
    <row r="15">
      <c r="A15" s="15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1"/>
      <c r="B18" s="1" t="s">
        <v>0</v>
      </c>
      <c r="C18" s="1" t="s">
        <v>1</v>
      </c>
      <c r="D18" s="1" t="s">
        <v>2</v>
      </c>
      <c r="E18" s="2" t="s">
        <v>3</v>
      </c>
      <c r="F18" s="4"/>
      <c r="G18" s="4"/>
      <c r="H18" s="4"/>
      <c r="I18" s="4"/>
    </row>
    <row r="19">
      <c r="A19" s="5" t="s">
        <v>4</v>
      </c>
      <c r="B19" s="6">
        <f>18+33+13</f>
        <v>64</v>
      </c>
      <c r="C19" s="6">
        <f>1+1+0</f>
        <v>2</v>
      </c>
      <c r="D19" s="6">
        <v>4.0</v>
      </c>
      <c r="E19" s="6">
        <v>0.0</v>
      </c>
      <c r="F19" s="4"/>
      <c r="G19" s="4"/>
      <c r="H19" s="4"/>
      <c r="I19" s="4"/>
    </row>
    <row r="20">
      <c r="A20" s="16" t="s">
        <v>15</v>
      </c>
      <c r="B20" s="6">
        <v>36.0</v>
      </c>
      <c r="C20" s="6">
        <v>15.0</v>
      </c>
      <c r="D20" s="6">
        <v>16.0</v>
      </c>
      <c r="E20" s="6">
        <v>0.0</v>
      </c>
      <c r="F20" s="4"/>
      <c r="G20" s="4"/>
      <c r="H20" s="4"/>
      <c r="I20" s="4"/>
    </row>
    <row r="21">
      <c r="A21" s="16" t="s">
        <v>16</v>
      </c>
      <c r="B21" s="17">
        <v>125.0</v>
      </c>
      <c r="C21" s="17">
        <v>23.0</v>
      </c>
      <c r="D21" s="17">
        <v>96.0</v>
      </c>
      <c r="E21" s="17">
        <v>128.0</v>
      </c>
      <c r="F21" s="4"/>
      <c r="G21" s="4"/>
      <c r="H21" s="4"/>
      <c r="I21" s="4"/>
    </row>
    <row r="22">
      <c r="A22" s="16" t="s">
        <v>17</v>
      </c>
      <c r="B22" s="6">
        <v>32.0</v>
      </c>
      <c r="C22" s="6">
        <v>4.0</v>
      </c>
      <c r="D22" s="6">
        <v>26.0</v>
      </c>
      <c r="E22" s="6">
        <v>31.0</v>
      </c>
      <c r="F22" s="4"/>
      <c r="G22" s="4"/>
      <c r="H22" s="4"/>
      <c r="I22" s="4"/>
    </row>
    <row r="23">
      <c r="A23" s="18" t="s">
        <v>18</v>
      </c>
      <c r="B23" s="17">
        <v>29.0</v>
      </c>
      <c r="C23" s="17">
        <v>7.0</v>
      </c>
      <c r="D23" s="17">
        <v>15.0</v>
      </c>
      <c r="E23" s="17">
        <v>38.0</v>
      </c>
      <c r="F23" s="4"/>
      <c r="G23" s="4"/>
      <c r="H23" s="4"/>
      <c r="I23" s="4"/>
    </row>
    <row r="24">
      <c r="A24" s="14"/>
      <c r="B24" s="14"/>
      <c r="C24" s="14"/>
      <c r="D24" s="14"/>
      <c r="E24" s="14"/>
      <c r="F24" s="14"/>
      <c r="G24" s="14"/>
      <c r="H24" s="14"/>
      <c r="I24" s="14"/>
    </row>
    <row r="25">
      <c r="A25" s="14"/>
      <c r="B25" s="14"/>
      <c r="C25" s="14"/>
      <c r="D25" s="14"/>
      <c r="E25" s="14"/>
      <c r="F25" s="14"/>
      <c r="G25" s="14"/>
      <c r="H25" s="14"/>
      <c r="I25" s="14"/>
    </row>
    <row r="26">
      <c r="A26" s="14"/>
      <c r="B26" s="14"/>
      <c r="C26" s="14"/>
      <c r="D26" s="14"/>
      <c r="E26" s="14"/>
      <c r="F26" s="14"/>
      <c r="G26" s="14"/>
      <c r="H26" s="14"/>
      <c r="I26" s="14"/>
    </row>
    <row r="27">
      <c r="A27" s="14"/>
      <c r="B27" s="14"/>
      <c r="C27" s="14"/>
      <c r="D27" s="14"/>
      <c r="E27" s="14"/>
      <c r="F27" s="14"/>
      <c r="G27" s="14"/>
      <c r="H27" s="14"/>
      <c r="I27" s="14"/>
    </row>
    <row r="28">
      <c r="A28" s="1"/>
      <c r="B28" s="1" t="s">
        <v>0</v>
      </c>
      <c r="C28" s="1" t="s">
        <v>1</v>
      </c>
      <c r="D28" s="1" t="s">
        <v>2</v>
      </c>
      <c r="E28" s="2" t="s">
        <v>3</v>
      </c>
      <c r="F28" s="14"/>
      <c r="G28" s="14"/>
      <c r="H28" s="14"/>
      <c r="I28" s="14"/>
    </row>
    <row r="29">
      <c r="A29" s="5" t="s">
        <v>4</v>
      </c>
      <c r="B29" s="6">
        <f>10+12+19</f>
        <v>41</v>
      </c>
      <c r="C29" s="6">
        <f>1+0+0</f>
        <v>1</v>
      </c>
      <c r="D29" s="6">
        <f>+0+1</f>
        <v>1</v>
      </c>
      <c r="E29" s="6">
        <v>0.0</v>
      </c>
      <c r="F29" s="4"/>
      <c r="G29" s="4"/>
      <c r="H29" s="4"/>
      <c r="I29" s="4"/>
    </row>
    <row r="30">
      <c r="A30" s="19" t="s">
        <v>19</v>
      </c>
      <c r="B30" s="7">
        <v>13.0</v>
      </c>
      <c r="C30" s="7">
        <v>0.0</v>
      </c>
      <c r="D30" s="7">
        <v>2.0</v>
      </c>
      <c r="E30" s="7">
        <v>0.0</v>
      </c>
      <c r="F30" s="4"/>
      <c r="G30" s="4"/>
      <c r="H30" s="4"/>
      <c r="I30" s="4"/>
    </row>
    <row r="31">
      <c r="A31" s="20" t="s">
        <v>20</v>
      </c>
      <c r="B31" s="7">
        <f>5+1+6+9+10+7+6</f>
        <v>44</v>
      </c>
      <c r="C31" s="7">
        <f>3+2+1+5+4+0+0</f>
        <v>15</v>
      </c>
      <c r="D31" s="7">
        <f>8+17+11+6+6+36+25+13</f>
        <v>122</v>
      </c>
      <c r="E31" s="7">
        <f> 5+36+38+23+11</f>
        <v>113</v>
      </c>
      <c r="F31" s="4"/>
      <c r="G31" s="4"/>
      <c r="H31" s="4"/>
      <c r="I31" s="4"/>
    </row>
    <row r="32">
      <c r="A32" s="8"/>
      <c r="B32" s="4"/>
      <c r="C32" s="4"/>
      <c r="D32" s="4"/>
      <c r="E32" s="4"/>
      <c r="F32" s="4"/>
      <c r="G32" s="4"/>
      <c r="H32" s="4"/>
      <c r="I32" s="4"/>
    </row>
    <row r="33">
      <c r="A33" s="8"/>
      <c r="B33" s="4"/>
      <c r="C33" s="4"/>
      <c r="D33" s="4"/>
      <c r="E33" s="4"/>
      <c r="F33" s="4"/>
      <c r="G33" s="4"/>
      <c r="H33" s="4"/>
      <c r="I33" s="4"/>
    </row>
    <row r="34">
      <c r="A34" s="1" t="s">
        <v>21</v>
      </c>
      <c r="B34" s="1"/>
      <c r="C34" s="1"/>
      <c r="D34" s="1"/>
      <c r="E34" s="1"/>
      <c r="F34" s="1"/>
      <c r="G34" s="1"/>
      <c r="H34" s="1"/>
      <c r="I34" s="1"/>
    </row>
    <row r="35">
      <c r="A35" s="21"/>
      <c r="B35" s="1" t="s">
        <v>0</v>
      </c>
      <c r="C35" s="1" t="s">
        <v>1</v>
      </c>
      <c r="D35" s="1" t="s">
        <v>2</v>
      </c>
      <c r="E35" s="22" t="s">
        <v>3</v>
      </c>
      <c r="F35" s="1" t="s">
        <v>22</v>
      </c>
      <c r="G35" s="1" t="s">
        <v>23</v>
      </c>
      <c r="H35" s="1" t="s">
        <v>24</v>
      </c>
      <c r="I35" s="2" t="s">
        <v>25</v>
      </c>
    </row>
    <row r="36">
      <c r="A36" s="23" t="s">
        <v>6</v>
      </c>
      <c r="B36" s="24">
        <v>67.0</v>
      </c>
      <c r="C36" s="17">
        <v>4.0</v>
      </c>
      <c r="D36" s="17">
        <v>26.0</v>
      </c>
      <c r="E36" s="17">
        <v>4.0</v>
      </c>
      <c r="F36" s="24">
        <f t="shared" ref="F36:F39" si="1">(B36/(B36+C36+D36+E36)*100)</f>
        <v>66.33663366</v>
      </c>
      <c r="G36" s="25">
        <f t="shared" ref="G36:G39" si="2">(C36/(B36+C36+D36+E36)*100)</f>
        <v>3.96039604</v>
      </c>
      <c r="H36" s="25">
        <f t="shared" ref="H36:H39" si="3">(D36/(B36+C36+D36+E36)*100)</f>
        <v>25.74257426</v>
      </c>
      <c r="I36" s="26">
        <f t="shared" ref="I36:I39" si="4">(E36/(B36+C36+D36+E36)*100)</f>
        <v>3.96039604</v>
      </c>
    </row>
    <row r="37">
      <c r="A37" s="27" t="s">
        <v>8</v>
      </c>
      <c r="B37" s="24">
        <v>22.0</v>
      </c>
      <c r="C37" s="17">
        <v>1.0</v>
      </c>
      <c r="D37" s="17">
        <v>36.0</v>
      </c>
      <c r="E37" s="17">
        <v>0.0</v>
      </c>
      <c r="F37" s="24">
        <f t="shared" si="1"/>
        <v>37.28813559</v>
      </c>
      <c r="G37" s="25">
        <f t="shared" si="2"/>
        <v>1.694915254</v>
      </c>
      <c r="H37" s="25">
        <f t="shared" si="3"/>
        <v>61.01694915</v>
      </c>
      <c r="I37" s="26">
        <f t="shared" si="4"/>
        <v>0</v>
      </c>
    </row>
    <row r="38">
      <c r="A38" s="23" t="s">
        <v>26</v>
      </c>
      <c r="B38" s="28">
        <v>53.0</v>
      </c>
      <c r="C38" s="17">
        <v>28.0</v>
      </c>
      <c r="D38" s="17">
        <v>92.0</v>
      </c>
      <c r="E38" s="17">
        <v>11.0</v>
      </c>
      <c r="F38" s="24">
        <f t="shared" si="1"/>
        <v>28.80434783</v>
      </c>
      <c r="G38" s="25">
        <f t="shared" si="2"/>
        <v>15.2173913</v>
      </c>
      <c r="H38" s="25">
        <f t="shared" si="3"/>
        <v>50</v>
      </c>
      <c r="I38" s="26">
        <f t="shared" si="4"/>
        <v>5.97826087</v>
      </c>
    </row>
    <row r="39">
      <c r="A39" s="29" t="s">
        <v>27</v>
      </c>
      <c r="B39" s="6">
        <v>64.0</v>
      </c>
      <c r="C39" s="17">
        <v>5.0</v>
      </c>
      <c r="D39" s="17">
        <v>32.0</v>
      </c>
      <c r="E39" s="17">
        <v>2.0</v>
      </c>
      <c r="F39" s="24">
        <f t="shared" si="1"/>
        <v>62.13592233</v>
      </c>
      <c r="G39" s="25">
        <f t="shared" si="2"/>
        <v>4.854368932</v>
      </c>
      <c r="H39" s="25">
        <f t="shared" si="3"/>
        <v>31.06796117</v>
      </c>
      <c r="I39" s="26">
        <f t="shared" si="4"/>
        <v>1.941747573</v>
      </c>
    </row>
  </sheetData>
  <drawing r:id="rId1"/>
</worksheet>
</file>